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<sst xmlns="http://schemas.openxmlformats.org/spreadsheetml/2006/main" count="1111" uniqueCount="614">
  <si>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</si>
  <si>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</si>
  <si>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</si>
  <si>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</si>
  <si>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</si>
  <si>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</si>
  <si>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</si>
  <si>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</si>
  <si>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</si>
  <si>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</si>
  <si>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</si>
  <si>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</si>
  <si>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</si>
  <si>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</si>
  <si>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</si>
  <si>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</si>
  <si>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</si>
  <si>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</si>
  <si>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</si>
  <si>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</si>
  <si>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</si>
  <si>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</si>
  <si>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</si>
  <si>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</si>
  <si>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</si>
  <si>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</si>
  <si>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</si>
  <si>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</si>
  <si>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</si>
  <si>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</si>
  <si>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</si>
  <si>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</si>
  <si>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</si>
  <si>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</si>
  <si>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</si>
  <si>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</si>
  <si>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</si>
  <si>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</si>
  <si>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</si>
  <si>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</si>
  <si>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</si>
  <si>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</si>
  <si>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</si>
  <si>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</si>
  <si>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</si>
  <si>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</si>
  <si>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</si>
  <si>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</si>
  <si>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</si>
  <si>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</si>
  <si>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</si>
  <si>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</si>
  <si>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</si>
  <si>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</si>
  <si>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</si>
  <si>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</si>
  <si>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</si>
  <si>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</si>
  <si>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</si>
  <si>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</si>
  <si>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</si>
  <si>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</si>
  <si>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</si>
  <si>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</si>
  <si>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</si>
  <si>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</si>
  <si>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</si>
  <si>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</si>
  <si>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</si>
  <si>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</si>
  <si>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</si>
  <si>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</si>
  <si>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</si>
  <si>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</si>
  <si>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</si>
  <si>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</si>
  <si>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</si>
  <si>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</si>
  <si>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</si>
  <si>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</si>
  <si>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</si>
  <si>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</si>
  <si>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</si>
  <si>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</si>
  <si>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</si>
  <si>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</si>
  <si>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</si>
  <si>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</si>
  <si>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</si>
  <si>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</si>
  <si>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</si>
  <si>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</si>
  <si>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</si>
  <si>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</si>
  <si>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</si>
  <si>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</si>
  <si>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</si>
  <si>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</si>
  <si>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</si>
  <si>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</si>
  <si>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</si>
  <si>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</si>
  <si>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</si>
  <si>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</si>
  <si>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</si>
  <si>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</si>
  <si>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</si>
  <si>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</si>
  <si>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</si>
  <si>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</si>
  <si>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</si>
  <si>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</si>
  <si>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</si>
  <si>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</si>
  <si>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</si>
  <si>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</si>
  <si>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</si>
  <si>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</si>
  <si>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</si>
  <si>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</si>
  <si>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</si>
  <si>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</si>
  <si>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</si>
  <si>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</si>
  <si>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</si>
  <si>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</si>
  <si>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</si>
  <si>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</si>
  <si>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</si>
  <si>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</si>
  <si>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</si>
  <si>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</si>
  <si>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</si>
  <si>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</si>
  <si>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</si>
  <si>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</si>
  <si>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</si>
  <si>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</si>
  <si>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</si>
  <si>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</si>
  <si>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</si>
  <si>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</si>
  <si>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</si>
  <si>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</si>
  <si>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</si>
  <si>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</si>
  <si>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</si>
  <si>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</si>
  <si>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</si>
  <si>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</si>
  <si>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</si>
  <si>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</si>
  <si>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</si>
  <si>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</si>
  <si>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</si>
  <si>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</si>
  <si>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</si>
  <si>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</si>
  <si>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</si>
  <si>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</si>
  <si>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</si>
  <si>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</si>
  <si>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</si>
  <si>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</si>
  <si>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</si>
  <si>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</si>
  <si>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</si>
  <si>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</si>
  <si>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</si>
  <si>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</si>
  <si>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</si>
  <si>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</si>
  <si>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</si>
  <si>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</si>
  <si>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</si>
  <si>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</si>
  <si>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</si>
  <si>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</si>
  <si>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</si>
  <si>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</si>
  <si>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</si>
  <si>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</si>
  <si>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</si>
  <si>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</si>
  <si>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</si>
  <si>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</si>
  <si>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</si>
  <si>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</si>
  <si>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</si>
  <si>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</si>
  <si>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</si>
  <si>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</si>
  <si>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</si>
  <si>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</si>
  <si>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</si>
  <si>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</si>
  <si>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</si>
  <si>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</si>
  <si>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</si>
  <si>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</si>
  <si>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</si>
  <si>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</si>
  <si>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</si>
  <si>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</si>
  <si>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</si>
  <si>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</si>
  <si>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</si>
  <si>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</si>
  <si>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</si>
  <si>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</si>
  <si>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</si>
  <si>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</si>
  <si>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</si>
  <si>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</si>
  <si>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</si>
  <si>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</si>
  <si>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</si>
  <si>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</si>
  <si>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</si>
  <si>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</si>
  <si>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</si>
  <si>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</si>
  <si>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</si>
  <si>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</si>
  <si>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</si>
  <si>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</si>
  <si>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</si>
  <si>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</si>
  <si>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</si>
  <si>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</si>
  <si>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</si>
  <si>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</si>
  <si>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</si>
  <si>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</si>
  <si>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</si>
  <si>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</si>
  <si>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</si>
  <si>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</si>
  <si>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</si>
  <si>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</si>
  <si>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</si>
  <si>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</si>
  <si>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</si>
  <si>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</si>
  <si>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</si>
  <si>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</si>
  <si>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</si>
  <si>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</si>
  <si>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</si>
  <si>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</si>
  <si>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</si>
  <si>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</si>
  <si>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</si>
  <si>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</si>
  <si>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</si>
  <si>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</si>
  <si>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</si>
  <si>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</si>
  <si>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</si>
  <si>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</si>
  <si>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</si>
  <si>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</si>
  <si>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</si>
  <si>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</si>
  <si>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</si>
  <si>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</si>
  <si>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</si>
  <si>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</si>
  <si>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</si>
  <si>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</si>
  <si>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</si>
  <si>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</si>
  <si>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</si>
  <si>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</si>
  <si>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</si>
  <si>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</si>
  <si>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</si>
  <si>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</si>
  <si>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</si>
  <si>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</si>
  <si>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</si>
  <si>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</si>
  <si>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</si>
  <si>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</si>
  <si>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</si>
  <si>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</si>
  <si>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</si>
  <si>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</si>
  <si>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</si>
  <si>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</si>
  <si>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</si>
  <si>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</si>
  <si>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</si>
  <si>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</si>
  <si>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</si>
  <si>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</si>
  <si>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</si>
  <si>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</si>
  <si>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</si>
  <si>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</si>
  <si>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</si>
  <si>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</si>
  <si>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</si>
  <si>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</si>
  <si>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</si>
  <si>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</si>
  <si>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</si>
  <si>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</si>
  <si>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</si>
  <si>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</si>
  <si>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</si>
  <si>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</si>
  <si>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</si>
  <si>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</si>
  <si>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</si>
  <si>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</si>
  <si>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</si>
  <si>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</si>
  <si>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</si>
  <si>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</si>
  <si>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</si>
  <si>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</si>
  <si>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</si>
  <si>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</si>
  <si>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</si>
  <si>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</si>
  <si>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</si>
  <si>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</si>
  <si>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</si>
  <si>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</si>
  <si>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</si>
  <si>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</si>
  <si>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</si>
  <si>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</si>
  <si>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</si>
  <si>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</si>
  <si>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</si>
  <si>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</si>
  <si>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</si>
  <si>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</si>
  <si>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</si>
  <si>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</si>
  <si>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</si>
  <si>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</si>
  <si>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</si>
  <si>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</si>
  <si>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</si>
  <si>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</si>
  <si>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</si>
  <si>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</si>
  <si>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</si>
  <si>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</si>
  <si>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</si>
  <si>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</si>
  <si>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</si>
  <si>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</si>
  <si>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</si>
  <si>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</si>
  <si>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</si>
  <si>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</si>
  <si>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</si>
  <si>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</si>
  <si>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</si>
  <si>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</si>
  <si>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</si>
  <si>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</si>
  <si>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</si>
  <si>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</si>
  <si>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</si>
  <si>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</si>
  <si>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</si>
  <si>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</si>
  <si>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</si>
  <si>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</si>
  <si>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</si>
  <si>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</si>
  <si>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</si>
  <si>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</si>
  <si>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</si>
  <si>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</si>
  <si>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</si>
  <si>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</si>
  <si>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</si>
  <si>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</si>
  <si>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</si>
  <si>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</si>
  <si>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</si>
  <si>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</si>
  <si>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</si>
  <si>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結城市住宅資金等貸付事業特別会計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</si>
  <si>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</si>
  <si>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</si>
  <si>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</si>
  <si>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</si>
  <si>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</si>
  <si>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</si>
  <si>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</si>
  <si>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</si>
  <si>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</si>
  <si>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</si>
  <si>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</si>
  <si>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</si>
  <si>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</si>
  <si>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</si>
  <si>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結城市介護保険特別会計（介護保険事業勘定）</t>
    <phoneticPr fontId="5"/>
  </si>
  <si>
    <t>結城市介護保険特別会計（介護サービス事業勘定）</t>
    <phoneticPr fontId="5"/>
  </si>
  <si>
    <t>結城市後期高齢者医療特別会計</t>
    <phoneticPr fontId="5"/>
  </si>
  <si>
    <t>結城市水道事業会計</t>
    <phoneticPr fontId="5"/>
  </si>
  <si>
    <t>法適用企業</t>
    <phoneticPr fontId="5"/>
  </si>
  <si>
    <t>結城市公共下水道事業会計</t>
    <phoneticPr fontId="5"/>
  </si>
  <si>
    <t>結城市農業集落排水事業特別会計</t>
    <phoneticPr fontId="5"/>
  </si>
  <si>
    <t>法非適用企業</t>
    <phoneticPr fontId="5"/>
  </si>
  <si>
    <t>下館・結城都市計画事業結城南部第二土地区画整理事業特別会計</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</si>
  <si>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</si>
  <si>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</si>
  <si>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</si>
  <si>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</si>
  <si>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</si>
  <si>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</si>
  <si>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</si>
  <si>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</si>
  <si>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</si>
  <si>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</si>
  <si>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</si>
  <si>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</si>
  <si>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</si>
  <si>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</si>
  <si>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</si>
  <si>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</si>
  <si>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</si>
  <si>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</si>
  <si>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</si>
  <si>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</si>
  <si>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</si>
  <si>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</si>
  <si>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</si>
  <si>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</si>
  <si>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</si>
  <si>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</si>
  <si>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</si>
  <si>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</si>
  <si>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</si>
  <si>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</si>
  <si>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</si>
  <si>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</si>
  <si>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</si>
  <si>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</si>
  <si>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</si>
  <si>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</si>
  <si>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</si>
  <si>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</si>
  <si>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</si>
  <si>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</si>
  <si>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</si>
  <si>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</si>
  <si>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</si>
  <si>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</si>
  <si>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</si>
  <si>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</si>
  <si>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</si>
  <si>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</si>
  <si>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</si>
  <si>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</si>
  <si>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</si>
  <si>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</si>
  <si>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</si>
  <si>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</si>
  <si>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</si>
  <si>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</si>
  <si>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</si>
  <si>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</si>
  <si>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</si>
  <si>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</si>
  <si>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結城市公共下水道事業会計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</si>
  <si>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</si>
  <si>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</si>
  <si>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</si>
  <si>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</si>
  <si>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下館・結城都市計画事業結城南部第三土地区画整理事業特別会計</t>
    <phoneticPr fontId="5"/>
  </si>
  <si>
    <t>-</t>
    <phoneticPr fontId="5"/>
  </si>
  <si>
    <t>(Ｆ)</t>
    <phoneticPr fontId="5"/>
  </si>
  <si>
    <t>下館・結城都市計画事業結城南部第二土地区画整理事業特別会計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</si>
  <si>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</si>
  <si>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</si>
  <si>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</si>
  <si>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</si>
  <si>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</si>
  <si>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</si>
  <si>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</si>
  <si>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</si>
  <si>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</si>
  <si>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</si>
  <si>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</si>
  <si>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</si>
  <si>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</si>
  <si>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</si>
  <si>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</si>
  <si>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</si>
  <si>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</si>
  <si>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</si>
  <si>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</si>
  <si>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</si>
  <si>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</si>
  <si>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</si>
  <si>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</si>
  <si>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</si>
  <si>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</si>
  <si>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</si>
  <si>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</si>
  <si>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</si>
  <si>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</si>
  <si>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</si>
  <si>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</si>
  <si>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</si>
  <si>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</si>
  <si>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</si>
  <si>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</si>
  <si>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</si>
  <si>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</si>
  <si>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</si>
  <si>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</si>
  <si>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</si>
  <si>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</si>
  <si>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</si>
  <si>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</si>
  <si>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</si>
  <si>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</si>
  <si>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</si>
  <si>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</si>
  <si>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</si>
  <si>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</si>
  <si>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</si>
  <si>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</si>
  <si>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</si>
  <si>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</si>
  <si>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</si>
  <si>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</si>
  <si>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</si>
  <si>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</si>
  <si>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</si>
  <si>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</si>
  <si>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</si>
  <si>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</si>
  <si>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</si>
  <si>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</si>
  <si>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</si>
  <si>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</si>
  <si>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</si>
  <si>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</si>
  <si>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</si>
  <si>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</si>
  <si>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</si>
  <si>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</si>
  <si>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</si>
  <si>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</si>
  <si>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</si>
  <si>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</si>
  <si>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</si>
  <si>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</si>
  <si>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</si>
  <si>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</si>
  <si>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</si>
  <si>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</si>
  <si>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</si>
  <si>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</si>
  <si>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</si>
  <si>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</si>
  <si>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2.78</t>
  </si>
  <si>
    <t>▲ 0.19</t>
  </si>
  <si>
    <t>結城市水道事業会計</t>
  </si>
  <si>
    <t>一般会計</t>
  </si>
  <si>
    <t>結城市国民健康保険特別会計</t>
  </si>
  <si>
    <t>結城市介護保険特別会計（介護保険事業勘定）</t>
  </si>
  <si>
    <t>結城市公共下水道事業会計</t>
  </si>
  <si>
    <t>下館・結城都市計画事業結城南部第二土地区画整理事業特別会計</t>
  </si>
  <si>
    <t>下館・結城都市計画事業結城南部第三土地区画整理事業特別会計</t>
  </si>
  <si>
    <t>結城市住宅資金等貸付事業特別会計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</si>
  <si>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</si>
  <si>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</si>
  <si>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</si>
  <si>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</si>
  <si>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</si>
  <si>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</si>
  <si>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</si>
  <si>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</si>
  <si>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</si>
  <si>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</si>
  <si>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</si>
  <si>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</si>
  <si>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</si>
  <si>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</si>
  <si>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</si>
  <si>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結城市文化・スポーツ振興事業団</t>
    <rPh sb="0" eb="3">
      <t>ユウキシ</t>
    </rPh>
    <rPh sb="3" eb="5">
      <t>ブンカ</t>
    </rPh>
    <rPh sb="10" eb="12">
      <t>シンコウ</t>
    </rPh>
    <rPh sb="12" eb="15">
      <t>ジギョウダン</t>
    </rPh>
    <phoneticPr fontId="2"/>
  </si>
  <si>
    <t>結城市土地開発公社</t>
    <rPh sb="0" eb="3">
      <t>ユウキシ</t>
    </rPh>
    <rPh sb="3" eb="5">
      <t>トチ</t>
    </rPh>
    <rPh sb="5" eb="7">
      <t>カイハツ</t>
    </rPh>
    <rPh sb="7" eb="9">
      <t>コウシャ</t>
    </rPh>
    <phoneticPr fontId="2"/>
  </si>
  <si>
    <t>TMO結城</t>
    <rPh sb="3" eb="5">
      <t>ユウキ</t>
    </rPh>
    <phoneticPr fontId="2"/>
  </si>
  <si>
    <t>-</t>
    <phoneticPr fontId="2"/>
  </si>
  <si>
    <t>公共施設長寿命化等推進基金</t>
    <rPh sb="0" eb="4">
      <t>コウキョウシセツ</t>
    </rPh>
    <rPh sb="4" eb="13">
      <t>チョウジュミョウカトウスイシンキキン</t>
    </rPh>
    <phoneticPr fontId="5"/>
  </si>
  <si>
    <t>奨学基金</t>
    <rPh sb="0" eb="4">
      <t>ショウガクキキン</t>
    </rPh>
    <phoneticPr fontId="5"/>
  </si>
  <si>
    <t>学校建設事業基金</t>
    <rPh sb="0" eb="8">
      <t>ガッコウケンセツジギョウキキン</t>
    </rPh>
    <phoneticPr fontId="5"/>
  </si>
  <si>
    <t>歴史・民族資料館建設事業基金</t>
    <rPh sb="0" eb="2">
      <t>レキシ</t>
    </rPh>
    <rPh sb="3" eb="5">
      <t>ミンゾク</t>
    </rPh>
    <rPh sb="5" eb="8">
      <t>シリョウカン</t>
    </rPh>
    <rPh sb="8" eb="14">
      <t>ケンセツジギョウキキン</t>
    </rPh>
    <phoneticPr fontId="5"/>
  </si>
  <si>
    <t>地域福祉基金</t>
    <rPh sb="0" eb="6">
      <t>チイキフクシキキン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</si>
  <si>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</si>
  <si>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</si>
  <si>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</si>
  <si>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</si>
  <si>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</si>
  <si>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</si>
  <si>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</si>
  <si>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</si>
  <si>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</si>
  <si>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</si>
  <si>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</si>
  <si>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令和元年度においては、将来負担比率は平成30年度から23.3ポイント増加し42.5％であった。
　有形固定資産減価償却率については、平成30年度から1.3ポイント増加の67.9％と、類似団体平均と比較して9.5ポイント上回っている。老朽化が進む市内公共施設の減価償却率は今後も増加傾向にあるため、個別施設計画に従い、適切な公共施設のマネジメントを進めることで数値の急増抑制に努める。</t>
    <rPh sb="1" eb="3">
      <t>レイワ</t>
    </rPh>
    <rPh sb="3" eb="4">
      <t>モト</t>
    </rPh>
    <rPh sb="35" eb="37">
      <t>ゾウカ</t>
    </rPh>
    <phoneticPr fontId="5"/>
  </si>
  <si>
    <t>　将来負担比率については、市庁舎整備に係る地方債の増等により地方債現在高が増加し、令和元年度と比して12.1ポイント増加した上、類似団体平均も15.1ポイント上回っている。一方、実質公債費比率においては地方消費税交付金の増等により標準財政規模が増加したことから、令和元年度と比して1.1ポイント減少したものの、類似団体平均は0.3ポイント上回っている。
　平成29年度より着手している市庁舎整備事業の影響等により地方債発行額は増加傾向にあることから、今後は将来負担比率、実質公債費比率ともに増加することも想定されるため、新規事業及び既存事業への地方債発行の抑制に努める。</t>
    <rPh sb="41" eb="44">
      <t>レイワモト</t>
    </rPh>
    <rPh sb="101" eb="109">
      <t>チホウショウヒゼイコウフキン</t>
    </rPh>
    <rPh sb="110" eb="111">
      <t>ゾウ</t>
    </rPh>
    <rPh sb="115" eb="121">
      <t>ヒョウジュンザイセイキボ</t>
    </rPh>
    <rPh sb="122" eb="124">
      <t>ゾウカ</t>
    </rPh>
    <rPh sb="131" eb="134">
      <t>レイワモト</t>
    </rPh>
    <rPh sb="134" eb="136">
      <t>ネンド</t>
    </rPh>
    <rPh sb="137" eb="138">
      <t>ヒ</t>
    </rPh>
    <rPh sb="147" eb="149">
      <t>ゲンショウ</t>
    </rPh>
    <rPh sb="202" eb="203">
      <t>トウ</t>
    </rPh>
    <rPh sb="252" eb="254">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</si>
</sst>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35E0-4F10-9536-97D9D0369E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31956</c:v>
                </c:pt>
                <c:pt idx="1">
                  <c:v>32839</c:v>
                </c:pt>
                <c:pt idx="2">
                  <c:v>28934</c:v>
                </c:pt>
                <c:pt idx="3">
                  <c:v>85842</c:v>
                </c:pt>
                <c:pt idx="4">
                  <c:v>60613</c:v>
                </c:pt>
              </c:numCache>
            </c:numRef>
          </c:val>
          <c:smooth val="0"/>
          <c:extLst>
            <c:ext xmlns:c16="http://schemas.microsoft.com/office/drawing/2014/chart" uri="{C3380CC4-5D6E-409C-BE32-E72D297353CC}">
              <c16:uniqueId val="{00000001-35E0-4F10-9536-97D9D0369E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5.92</c:v>
                </c:pt>
                <c:pt idx="1">
                  <c:v>9.32</c:v>
                </c:pt>
                <c:pt idx="2">
                  <c:v>7.7</c:v>
                </c:pt>
                <c:pt idx="3">
                  <c:v>6.89</c:v>
                </c:pt>
                <c:pt idx="4">
                  <c:v>9.4700000000000006</c:v>
                </c:pt>
              </c:numCache>
            </c:numRef>
          </c:val>
          <c:extLst>
            <c:ext xmlns:c16="http://schemas.microsoft.com/office/drawing/2014/chart" uri="{C3380CC4-5D6E-409C-BE32-E72D297353CC}">
              <c16:uniqueId val="{00000000-3CF7-4BBA-8C0D-B08E21BFF1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17.03</c:v>
                </c:pt>
                <c:pt idx="1">
                  <c:v>13.4</c:v>
                </c:pt>
                <c:pt idx="2">
                  <c:v>16.18</c:v>
                </c:pt>
                <c:pt idx="3">
                  <c:v>17.16</c:v>
                </c:pt>
                <c:pt idx="4">
                  <c:v>15.94</c:v>
                </c:pt>
              </c:numCache>
            </c:numRef>
          </c:val>
          <c:extLst>
            <c:ext xmlns:c16="http://schemas.microsoft.com/office/drawing/2014/chart" uri="{C3380CC4-5D6E-409C-BE32-E72D297353CC}">
              <c16:uniqueId val="{00000001-3CF7-4BBA-8C0D-B08E21BFF1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-2.78</c:v>
                </c:pt>
                <c:pt idx="1">
                  <c:v>-0.19</c:v>
                </c:pt>
                <c:pt idx="2">
                  <c:v>1.27</c:v>
                </c:pt>
                <c:pt idx="3">
                  <c:v>0.12</c:v>
                </c:pt>
                <c:pt idx="4">
                  <c:v>1.95</c:v>
                </c:pt>
              </c:numCache>
            </c:numRef>
          </c:val>
          <c:smooth val="0"/>
          <c:extLst>
            <c:ext xmlns:c16="http://schemas.microsoft.com/office/drawing/2014/chart" uri="{C3380CC4-5D6E-409C-BE32-E72D297353CC}">
              <c16:uniqueId val="{00000002-3CF7-4BBA-8C0D-B08E21BFF1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0.66</c:v>
                </c:pt>
                <c:pt idx="2">
                  <c:v>#N/A</c:v>
                </c:pt>
                <c:pt idx="3">
                  <c:v>0.76</c:v>
                </c:pt>
                <c:pt idx="4">
                  <c:v>#N/A</c:v>
                </c:pt>
                <c:pt idx="5">
                  <c:v>0.49</c:v>
                </c:pt>
                <c:pt idx="6">
                  <c:v>#N/A</c:v>
                </c:pt>
                <c:pt idx="7">
                  <c:v>0.01</c:v>
                </c:pt>
                <c:pt idx="8">
                  <c:v>#N/A</c:v>
                </c:pt>
                <c:pt idx="9">
                  <c:v>0.01</c:v>
                </c:pt>
              </c:numCache>
            </c:numRef>
          </c:val>
          <c:extLst>
            <c:ext xmlns:c16="http://schemas.microsoft.com/office/drawing/2014/chart" uri="{C3380CC4-5D6E-409C-BE32-E72D297353CC}">
              <c16:uniqueId val="{00000000-CCF6-4D7A-840B-CFEBAD726D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F6-4D7A-840B-CFEBAD726DC1}"/>
            </c:ext>
          </c:extLst>
        </c:ser>
        <c:ser>
          <c:idx val="2"/>
          <c:order val="2"/>
          <c:tx>
            <c:strRef>
              <c:f>データシート!$A$29</c:f>
              <c:strCache>
                <c:ptCount val="1"/>
                <c:pt idx="0">
                  <c:v>結城市住宅資金等貸付事業特別会計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CCF6-4D7A-840B-CFEBAD726DC1}"/>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0.49</c:v>
                </c:pt>
                <c:pt idx="2">
                  <c:v>#N/A</c:v>
                </c:pt>
                <c:pt idx="3">
                  <c:v>0.4</c:v>
                </c:pt>
                <c:pt idx="4">
                  <c:v>#N/A</c:v>
                </c:pt>
                <c:pt idx="5">
                  <c:v>0.39</c:v>
                </c:pt>
                <c:pt idx="6">
                  <c:v>#N/A</c:v>
                </c:pt>
                <c:pt idx="7">
                  <c:v>0.39</c:v>
                </c:pt>
                <c:pt idx="8">
                  <c:v>#N/A</c:v>
                </c:pt>
                <c:pt idx="9">
                  <c:v>0.37</c:v>
                </c:pt>
              </c:numCache>
            </c:numRef>
          </c:val>
          <c:extLst>
            <c:ext xmlns:c16="http://schemas.microsoft.com/office/drawing/2014/chart" uri="{C3380CC4-5D6E-409C-BE32-E72D297353CC}">
              <c16:uniqueId val="{00000003-CCF6-4D7A-840B-CFEBAD726DC1}"/>
            </c:ext>
          </c:extLst>
        </c:ser>
        <c:ser>
          <c:idx val="4"/>
          <c:order val="4"/>
          <c:tx>
            <c:strRef>
              <c:f>データシート!$A$31</c:f>
              <c:strCache>
                <c:ptCount val="1"/>
                <c:pt idx="0">
                  <c:v>下館・結城都市計画事業結城南部第二土地区画整理事業特別会計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0.8</c:v>
                </c:pt>
                <c:pt idx="4">
                  <c:v>#N/A</c:v>
                </c:pt>
                <c:pt idx="5">
                  <c:v>0.56999999999999995</c:v>
                </c:pt>
                <c:pt idx="6">
                  <c:v>#N/A</c:v>
                </c:pt>
                <c:pt idx="7">
                  <c:v>0.86</c:v>
                </c:pt>
                <c:pt idx="8">
                  <c:v>#N/A</c:v>
                </c:pt>
                <c:pt idx="9">
                  <c:v>0.55000000000000004</c:v>
                </c:pt>
              </c:numCache>
            </c:numRef>
          </c:val>
          <c:extLst>
            <c:ext xmlns:c16="http://schemas.microsoft.com/office/drawing/2014/chart" uri="{C3380CC4-5D6E-409C-BE32-E72D297353CC}">
              <c16:uniqueId val="{00000004-CCF6-4D7A-840B-CFEBAD726DC1}"/>
            </c:ext>
          </c:extLst>
        </c:ser>
        <c:ser>
          <c:idx val="5"/>
          <c:order val="5"/>
          <c:tx>
            <c:strRef>
              <c:f>データシート!$A$32</c:f>
              <c:strCache>
                <c:ptCount val="1"/>
                <c:pt idx="0">
                  <c:v>結城市公共下水道事業会計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0.56999999999999995</c:v>
                </c:pt>
              </c:numCache>
            </c:numRef>
          </c:val>
          <c:extLst>
            <c:ext xmlns:c16="http://schemas.microsoft.com/office/drawing/2014/chart" uri="{C3380CC4-5D6E-409C-BE32-E72D297353CC}">
              <c16:uniqueId val="{00000005-CCF6-4D7A-840B-CFEBAD726DC1}"/>
            </c:ext>
          </c:extLst>
        </c:ser>
        <c:ser>
          <c:idx val="6"/>
          <c:order val="6"/>
          <c:tx>
            <c:strRef>
              <c:f>データシート!$A$33</c:f>
              <c:strCache>
                <c:ptCount val="1"/>
                <c:pt idx="0">
                  <c:v>結城市介護保険特別会計（介護保険事業勘定）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1.63</c:v>
                </c:pt>
                <c:pt idx="2">
                  <c:v>#N/A</c:v>
                </c:pt>
                <c:pt idx="3">
                  <c:v>1.3</c:v>
                </c:pt>
                <c:pt idx="4">
                  <c:v>#N/A</c:v>
                </c:pt>
                <c:pt idx="5">
                  <c:v>1.79</c:v>
                </c:pt>
                <c:pt idx="6">
                  <c:v>#N/A</c:v>
                </c:pt>
                <c:pt idx="7">
                  <c:v>1.65</c:v>
                </c:pt>
                <c:pt idx="8">
                  <c:v>#N/A</c:v>
                </c:pt>
                <c:pt idx="9">
                  <c:v>1.31</c:v>
                </c:pt>
              </c:numCache>
            </c:numRef>
          </c:val>
          <c:extLst>
            <c:ext xmlns:c16="http://schemas.microsoft.com/office/drawing/2014/chart" uri="{C3380CC4-5D6E-409C-BE32-E72D297353CC}">
              <c16:uniqueId val="{00000006-CCF6-4D7A-840B-CFEBAD726DC1}"/>
            </c:ext>
          </c:extLst>
        </c:ser>
        <c:ser>
          <c:idx val="7"/>
          <c:order val="7"/>
          <c:tx>
            <c:strRef>
              <c:f>データシート!$A$34</c:f>
              <c:strCache>
                <c:ptCount val="1"/>
                <c:pt idx="0">
                  <c:v>結城市国民健康保険特別会計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2.44</c:v>
                </c:pt>
                <c:pt idx="2">
                  <c:v>#N/A</c:v>
                </c:pt>
                <c:pt idx="3">
                  <c:v>1.72</c:v>
                </c:pt>
                <c:pt idx="4">
                  <c:v>#N/A</c:v>
                </c:pt>
                <c:pt idx="5">
                  <c:v>0.45</c:v>
                </c:pt>
                <c:pt idx="6">
                  <c:v>#N/A</c:v>
                </c:pt>
                <c:pt idx="7">
                  <c:v>0.1</c:v>
                </c:pt>
                <c:pt idx="8">
                  <c:v>#N/A</c:v>
                </c:pt>
                <c:pt idx="9">
                  <c:v>2.15</c:v>
                </c:pt>
              </c:numCache>
            </c:numRef>
          </c:val>
          <c:extLst>
            <c:ext xmlns:c16="http://schemas.microsoft.com/office/drawing/2014/chart" uri="{C3380CC4-5D6E-409C-BE32-E72D297353CC}">
              <c16:uniqueId val="{00000007-CCF6-4D7A-840B-CFEBAD726D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5.92</c:v>
                </c:pt>
                <c:pt idx="2">
                  <c:v>#N/A</c:v>
                </c:pt>
                <c:pt idx="3">
                  <c:v>9.2899999999999991</c:v>
                </c:pt>
                <c:pt idx="4">
                  <c:v>#N/A</c:v>
                </c:pt>
                <c:pt idx="5">
                  <c:v>7.69</c:v>
                </c:pt>
                <c:pt idx="6">
                  <c:v>#N/A</c:v>
                </c:pt>
                <c:pt idx="7">
                  <c:v>6.87</c:v>
                </c:pt>
                <c:pt idx="8">
                  <c:v>#N/A</c:v>
                </c:pt>
                <c:pt idx="9">
                  <c:v>9.44</c:v>
                </c:pt>
              </c:numCache>
            </c:numRef>
          </c:val>
          <c:extLst>
            <c:ext xmlns:c16="http://schemas.microsoft.com/office/drawing/2014/chart" uri="{C3380CC4-5D6E-409C-BE32-E72D297353CC}">
              <c16:uniqueId val="{00000008-CCF6-4D7A-840B-CFEBAD726DC1}"/>
            </c:ext>
          </c:extLst>
        </c:ser>
        <c:ser>
          <c:idx val="9"/>
          <c:order val="9"/>
          <c:tx>
            <c:strRef>
              <c:f>データシート!$A$36</c:f>
              <c:strCache>
                <c:ptCount val="1"/>
                <c:pt idx="0">
                  <c:v>結城市水道事業会計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12.44</c:v>
                </c:pt>
                <c:pt idx="2">
                  <c:v>#N/A</c:v>
                </c:pt>
                <c:pt idx="3">
                  <c:v>12.26</c:v>
                </c:pt>
                <c:pt idx="4">
                  <c:v>#N/A</c:v>
                </c:pt>
                <c:pt idx="5">
                  <c:v>12.68</c:v>
                </c:pt>
                <c:pt idx="6">
                  <c:v>#N/A</c:v>
                </c:pt>
                <c:pt idx="7">
                  <c:v>13.17</c:v>
                </c:pt>
                <c:pt idx="8">
                  <c:v>#N/A</c:v>
                </c:pt>
                <c:pt idx="9">
                  <c:v>15.1</c:v>
                </c:pt>
              </c:numCache>
            </c:numRef>
          </c:val>
          <c:extLst>
            <c:ext xmlns:c16="http://schemas.microsoft.com/office/drawing/2014/chart" uri="{C3380CC4-5D6E-409C-BE32-E72D297353CC}">
              <c16:uniqueId val="{00000009-CCF6-4D7A-840B-CFEBAD726D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1802</c:v>
                </c:pt>
                <c:pt idx="5">
                  <c:v>1728</c:v>
                </c:pt>
                <c:pt idx="8">
                  <c:v>1572</c:v>
                </c:pt>
                <c:pt idx="11">
                  <c:v>1532</c:v>
                </c:pt>
                <c:pt idx="14">
                  <c:v>1495</c:v>
                </c:pt>
              </c:numCache>
            </c:numRef>
          </c:val>
          <c:extLst>
            <c:ext xmlns:c16="http://schemas.microsoft.com/office/drawing/2014/chart" uri="{C3380CC4-5D6E-409C-BE32-E72D297353CC}">
              <c16:uniqueId val="{00000000-8D25-46F2-A820-CCDB7A9BD2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5-46F2-A820-CCDB7A9BD2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159</c:v>
                </c:pt>
                <c:pt idx="3">
                  <c:v>154</c:v>
                </c:pt>
                <c:pt idx="6">
                  <c:v>162</c:v>
                </c:pt>
                <c:pt idx="9">
                  <c:v>117</c:v>
                </c:pt>
                <c:pt idx="12">
                  <c:v>118</c:v>
                </c:pt>
              </c:numCache>
            </c:numRef>
          </c:val>
          <c:extLst>
            <c:ext xmlns:c16="http://schemas.microsoft.com/office/drawing/2014/chart" uri="{C3380CC4-5D6E-409C-BE32-E72D297353CC}">
              <c16:uniqueId val="{00000002-8D25-46F2-A820-CCDB7A9BD2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203</c:v>
                </c:pt>
                <c:pt idx="3">
                  <c:v>161</c:v>
                </c:pt>
                <c:pt idx="6">
                  <c:v>92</c:v>
                </c:pt>
                <c:pt idx="9">
                  <c:v>97</c:v>
                </c:pt>
                <c:pt idx="12">
                  <c:v>90</c:v>
                </c:pt>
              </c:numCache>
            </c:numRef>
          </c:val>
          <c:extLst>
            <c:ext xmlns:c16="http://schemas.microsoft.com/office/drawing/2014/chart" uri="{C3380CC4-5D6E-409C-BE32-E72D297353CC}">
              <c16:uniqueId val="{00000003-8D25-46F2-A820-CCDB7A9BD2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773</c:v>
                </c:pt>
                <c:pt idx="3">
                  <c:v>799</c:v>
                </c:pt>
                <c:pt idx="6">
                  <c:v>662</c:v>
                </c:pt>
                <c:pt idx="9">
                  <c:v>666</c:v>
                </c:pt>
                <c:pt idx="12">
                  <c:v>542</c:v>
                </c:pt>
              </c:numCache>
            </c:numRef>
          </c:val>
          <c:extLst>
            <c:ext xmlns:c16="http://schemas.microsoft.com/office/drawing/2014/chart" uri="{C3380CC4-5D6E-409C-BE32-E72D297353CC}">
              <c16:uniqueId val="{00000004-8D25-46F2-A820-CCDB7A9BD2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8D25-46F2-A820-CCDB7A9BD2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5-46F2-A820-CCDB7A9BD2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1592</c:v>
                </c:pt>
                <c:pt idx="3">
                  <c:v>1510</c:v>
                </c:pt>
                <c:pt idx="6">
                  <c:v>1385</c:v>
                </c:pt>
                <c:pt idx="9">
                  <c:v>1347</c:v>
                </c:pt>
                <c:pt idx="12">
                  <c:v>1378</c:v>
                </c:pt>
              </c:numCache>
            </c:numRef>
          </c:val>
          <c:extLst>
            <c:ext xmlns:c16="http://schemas.microsoft.com/office/drawing/2014/chart" uri="{C3380CC4-5D6E-409C-BE32-E72D297353CC}">
              <c16:uniqueId val="{00000007-8D25-46F2-A820-CCDB7A9BD2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929</c:v>
                </c:pt>
                <c:pt idx="2">
                  <c:v>#N/A</c:v>
                </c:pt>
                <c:pt idx="3">
                  <c:v>#N/A</c:v>
                </c:pt>
                <c:pt idx="4">
                  <c:v>896</c:v>
                </c:pt>
                <c:pt idx="5">
                  <c:v>#N/A</c:v>
                </c:pt>
                <c:pt idx="6">
                  <c:v>#N/A</c:v>
                </c:pt>
                <c:pt idx="7">
                  <c:v>729</c:v>
                </c:pt>
                <c:pt idx="8">
                  <c:v>#N/A</c:v>
                </c:pt>
                <c:pt idx="9">
                  <c:v>#N/A</c:v>
                </c:pt>
                <c:pt idx="10">
                  <c:v>695</c:v>
                </c:pt>
                <c:pt idx="11">
                  <c:v>#N/A</c:v>
                </c:pt>
                <c:pt idx="12">
                  <c:v>#N/A</c:v>
                </c:pt>
                <c:pt idx="13">
                  <c:v>633</c:v>
                </c:pt>
                <c:pt idx="14">
                  <c:v>#N/A</c:v>
                </c:pt>
              </c:numCache>
            </c:numRef>
          </c:val>
          <c:smooth val="0"/>
          <c:extLst>
            <c:ext xmlns:c16="http://schemas.microsoft.com/office/drawing/2014/chart" uri="{C3380CC4-5D6E-409C-BE32-E72D297353CC}">
              <c16:uniqueId val="{00000008-8D25-46F2-A820-CCDB7A9BD2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14889</c:v>
                </c:pt>
                <c:pt idx="5">
                  <c:v>14573</c:v>
                </c:pt>
                <c:pt idx="8">
                  <c:v>14387</c:v>
                </c:pt>
                <c:pt idx="11">
                  <c:v>14102</c:v>
                </c:pt>
                <c:pt idx="14">
                  <c:v>13949</c:v>
                </c:pt>
              </c:numCache>
            </c:numRef>
          </c:val>
          <c:extLst>
            <c:ext xmlns:c16="http://schemas.microsoft.com/office/drawing/2014/chart" uri="{C3380CC4-5D6E-409C-BE32-E72D297353CC}">
              <c16:uniqueId val="{00000000-1339-41B9-B06F-B84E25A364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2358</c:v>
                </c:pt>
                <c:pt idx="5">
                  <c:v>2290</c:v>
                </c:pt>
                <c:pt idx="8">
                  <c:v>2262</c:v>
                </c:pt>
                <c:pt idx="11">
                  <c:v>2266</c:v>
                </c:pt>
                <c:pt idx="14">
                  <c:v>2103</c:v>
                </c:pt>
              </c:numCache>
            </c:numRef>
          </c:val>
          <c:extLst>
            <c:ext xmlns:c16="http://schemas.microsoft.com/office/drawing/2014/chart" uri="{C3380CC4-5D6E-409C-BE32-E72D297353CC}">
              <c16:uniqueId val="{00000001-1339-41B9-B06F-B84E25A364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5317</c:v>
                </c:pt>
                <c:pt idx="5">
                  <c:v>5034</c:v>
                </c:pt>
                <c:pt idx="8">
                  <c:v>5523</c:v>
                </c:pt>
                <c:pt idx="11">
                  <c:v>4772</c:v>
                </c:pt>
                <c:pt idx="14">
                  <c:v>4272</c:v>
                </c:pt>
              </c:numCache>
            </c:numRef>
          </c:val>
          <c:extLst>
            <c:ext xmlns:c16="http://schemas.microsoft.com/office/drawing/2014/chart" uri="{C3380CC4-5D6E-409C-BE32-E72D297353CC}">
              <c16:uniqueId val="{00000002-1339-41B9-B06F-B84E25A364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39-41B9-B06F-B84E25A364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39-41B9-B06F-B84E25A364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68</c:v>
                </c:pt>
                <c:pt idx="3">
                  <c:v>2</c:v>
                </c:pt>
                <c:pt idx="6">
                  <c:v>2</c:v>
                </c:pt>
                <c:pt idx="9">
                  <c:v>2</c:v>
                </c:pt>
                <c:pt idx="12">
                  <c:v>0</c:v>
                </c:pt>
              </c:numCache>
            </c:numRef>
          </c:val>
          <c:extLst>
            <c:ext xmlns:c16="http://schemas.microsoft.com/office/drawing/2014/chart" uri="{C3380CC4-5D6E-409C-BE32-E72D297353CC}">
              <c16:uniqueId val="{00000005-1339-41B9-B06F-B84E25A364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2871</c:v>
                </c:pt>
                <c:pt idx="3">
                  <c:v>2770</c:v>
                </c:pt>
                <c:pt idx="6">
                  <c:v>2800</c:v>
                </c:pt>
                <c:pt idx="9">
                  <c:v>2742</c:v>
                </c:pt>
                <c:pt idx="12">
                  <c:v>2654</c:v>
                </c:pt>
              </c:numCache>
            </c:numRef>
          </c:val>
          <c:extLst>
            <c:ext xmlns:c16="http://schemas.microsoft.com/office/drawing/2014/chart" uri="{C3380CC4-5D6E-409C-BE32-E72D297353CC}">
              <c16:uniqueId val="{00000006-1339-41B9-B06F-B84E25A364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592</c:v>
                </c:pt>
                <c:pt idx="3">
                  <c:v>485</c:v>
                </c:pt>
                <c:pt idx="6">
                  <c:v>471</c:v>
                </c:pt>
                <c:pt idx="9">
                  <c:v>405</c:v>
                </c:pt>
                <c:pt idx="12">
                  <c:v>549</c:v>
                </c:pt>
              </c:numCache>
            </c:numRef>
          </c:val>
          <c:extLst>
            <c:ext xmlns:c16="http://schemas.microsoft.com/office/drawing/2014/chart" uri="{C3380CC4-5D6E-409C-BE32-E72D297353CC}">
              <c16:uniqueId val="{00000007-1339-41B9-B06F-B84E25A364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6553</c:v>
                </c:pt>
                <c:pt idx="3">
                  <c:v>6375</c:v>
                </c:pt>
                <c:pt idx="6">
                  <c:v>6097</c:v>
                </c:pt>
                <c:pt idx="9">
                  <c:v>5784</c:v>
                </c:pt>
                <c:pt idx="12">
                  <c:v>5171</c:v>
                </c:pt>
              </c:numCache>
            </c:numRef>
          </c:val>
          <c:extLst>
            <c:ext xmlns:c16="http://schemas.microsoft.com/office/drawing/2014/chart" uri="{C3380CC4-5D6E-409C-BE32-E72D297353CC}">
              <c16:uniqueId val="{00000008-1339-41B9-B06F-B84E25A364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1071</c:v>
                </c:pt>
                <c:pt idx="3">
                  <c:v>883</c:v>
                </c:pt>
                <c:pt idx="6">
                  <c:v>589</c:v>
                </c:pt>
                <c:pt idx="9">
                  <c:v>472</c:v>
                </c:pt>
                <c:pt idx="12">
                  <c:v>376</c:v>
                </c:pt>
              </c:numCache>
            </c:numRef>
          </c:val>
          <c:extLst>
            <c:ext xmlns:c16="http://schemas.microsoft.com/office/drawing/2014/chart" uri="{C3380CC4-5D6E-409C-BE32-E72D297353CC}">
              <c16:uniqueId val="{00000009-1339-41B9-B06F-B84E25A364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13915</c:v>
                </c:pt>
                <c:pt idx="3">
                  <c:v>13913</c:v>
                </c:pt>
                <c:pt idx="6">
                  <c:v>14007</c:v>
                </c:pt>
                <c:pt idx="9">
                  <c:v>15713</c:v>
                </c:pt>
                <c:pt idx="12">
                  <c:v>16838</c:v>
                </c:pt>
              </c:numCache>
            </c:numRef>
          </c:val>
          <c:extLst>
            <c:ext xmlns:c16="http://schemas.microsoft.com/office/drawing/2014/chart" uri="{C3380CC4-5D6E-409C-BE32-E72D297353CC}">
              <c16:uniqueId val="{0000000A-1339-41B9-B06F-B84E25A364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2506</c:v>
                </c:pt>
                <c:pt idx="2">
                  <c:v>#N/A</c:v>
                </c:pt>
                <c:pt idx="3">
                  <c:v>#N/A</c:v>
                </c:pt>
                <c:pt idx="4">
                  <c:v>2531</c:v>
                </c:pt>
                <c:pt idx="5">
                  <c:v>#N/A</c:v>
                </c:pt>
                <c:pt idx="6">
                  <c:v>#N/A</c:v>
                </c:pt>
                <c:pt idx="7">
                  <c:v>1794</c:v>
                </c:pt>
                <c:pt idx="8">
                  <c:v>#N/A</c:v>
                </c:pt>
                <c:pt idx="9">
                  <c:v>#N/A</c:v>
                </c:pt>
                <c:pt idx="10">
                  <c:v>3979</c:v>
                </c:pt>
                <c:pt idx="11">
                  <c:v>#N/A</c:v>
                </c:pt>
                <c:pt idx="12">
                  <c:v>#N/A</c:v>
                </c:pt>
                <c:pt idx="13">
                  <c:v>5264</c:v>
                </c:pt>
                <c:pt idx="14">
                  <c:v>#N/A</c:v>
                </c:pt>
              </c:numCache>
            </c:numRef>
          </c:val>
          <c:smooth val="0"/>
          <c:extLst>
            <c:ext xmlns:c16="http://schemas.microsoft.com/office/drawing/2014/chart" uri="{C3380CC4-5D6E-409C-BE32-E72D297353CC}">
              <c16:uniqueId val="{0000000B-1339-41B9-B06F-B84E25A364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1713</c:v>
                </c:pt>
                <c:pt idx="1">
                  <c:v>1814</c:v>
                </c:pt>
                <c:pt idx="2">
                  <c:v>1727</c:v>
                </c:pt>
              </c:numCache>
            </c:numRef>
          </c:val>
          <c:extLst>
            <c:ext xmlns:c16="http://schemas.microsoft.com/office/drawing/2014/chart" uri="{C3380CC4-5D6E-409C-BE32-E72D297353CC}">
              <c16:uniqueId val="{00000000-7074-41C4-A66C-A61555912C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572</c:v>
                </c:pt>
                <c:pt idx="1">
                  <c:v>637</c:v>
                </c:pt>
                <c:pt idx="2">
                  <c:v>637</c:v>
                </c:pt>
              </c:numCache>
            </c:numRef>
          </c:val>
          <c:extLst>
            <c:ext xmlns:c16="http://schemas.microsoft.com/office/drawing/2014/chart" uri="{C3380CC4-5D6E-409C-BE32-E72D297353CC}">
              <c16:uniqueId val="{00000001-7074-41C4-A66C-A61555912C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2367</c:v>
                </c:pt>
                <c:pt idx="1">
                  <c:v>1345</c:v>
                </c:pt>
                <c:pt idx="2">
                  <c:v>632</c:v>
                </c:pt>
              </c:numCache>
            </c:numRef>
          </c:val>
          <c:extLst>
            <c:ext xmlns:c16="http://schemas.microsoft.com/office/drawing/2014/chart" uri="{C3380CC4-5D6E-409C-BE32-E72D297353CC}">
              <c16:uniqueId val="{00000002-7074-41C4-A66C-A61555912C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{16B20B75-11B1-4DD7-934C-D2F5B65C2D50}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458-46DB-B497-EA869F1A6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{1A87EDCB-C009-4A87-B6E7-D8516D99BBF7}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8-46DB-B497-EA869F1A6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{A6CF8CD9-B4A7-409D-B6A1-DE3C4377863C}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8-46DB-B497-EA869F1A6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{9FF82BD5-499C-4508-A316-9ABA123F581D}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8-46DB-B497-EA869F1A6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{DBD0C118-2E1B-40D3-91F3-9E070BBFE898}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8-46DB-B497-EA869F1A670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{FAB5865E-AED9-4A87-968E-DB11563A7FE7}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458-46DB-B497-EA869F1A670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{5A62C47B-6BCA-49A6-8B3F-AE87B517953C}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458-46DB-B497-EA869F1A6705}"/>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{9864D439-2F7F-4FE7-860B-080BE04B5ABB}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458-46DB-B497-EA869F1A67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{ACAAF3EA-D962-4608-A7BF-BD31BA5D12E1}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458-46DB-B497-EA869F1A6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64.7</c:v>
                </c:pt>
                <c:pt idx="16">
                  <c:v>66.599999999999994</c:v>
                </c:pt>
                <c:pt idx="24">
                  <c:v>67.900000000000006</c:v>
                </c:pt>
              </c:numCache>
            </c:numRef>
          </c:xVal>
          <c:yVal>
            <c:numRef>
              <c:f>公会計指標分析・財政指標組合せ分析表!$BP$51:$DC$51</c:f>
              <c:numCache>
                <c:formatCode>#,##0.0;"▲ "#,##0.0</c:formatCode>
                <c:ptCount val="40"/>
                <c:pt idx="0">
                  <c:v>27.5</c:v>
                </c:pt>
                <c:pt idx="8">
                  <c:v>27.5</c:v>
                </c:pt>
                <c:pt idx="16">
                  <c:v>19.2</c:v>
                </c:pt>
                <c:pt idx="24">
                  <c:v>42.5</c:v>
                </c:pt>
              </c:numCache>
            </c:numRef>
          </c:yVal>
          <c:smooth val="0"/>
          <c:extLst>
            <c:ext xmlns:c16="http://schemas.microsoft.com/office/drawing/2014/chart" uri="{C3380CC4-5D6E-409C-BE32-E72D297353CC}">
              <c16:uniqueId val="{00000009-A458-46DB-B497-EA869F1A67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{B44ABCD0-32B9-42E7-BCC2-EA3F6AC3B7EF}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458-46DB-B497-EA869F1A67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{D85E634A-6A87-4695-8171-8A54532089E2}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8-46DB-B497-EA869F1A6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{518DE1AB-9467-47ED-8818-CBD38F695092}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8-46DB-B497-EA869F1A6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{20955FCB-4052-468F-9A3D-64D4DD7AD807}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8-46DB-B497-EA869F1A6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{70294A1F-0FE1-4719-B087-CFA84EC241A9}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8-46DB-B497-EA869F1A670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{E87F3541-03EB-4E5F-B065-5DEA05E51B1A}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458-46DB-B497-EA869F1A670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{663367DE-15ED-4C6C-9B4A-5719006B5A23}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458-46DB-B497-EA869F1A670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{2CFAAF4B-288D-48F6-AB2E-1F8FC6163219}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458-46DB-B497-EA869F1A67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{DD5B5D48-E4ED-418C-994D-3D38F7B2BF2C}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458-46DB-B497-EA869F1A6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numCache>
            </c:numRef>
          </c:xVal>
          <c:yVal>
            <c:numRef>
              <c:f>公会計指標分析・財政指標組合せ分析表!$BP$55:$DC$55</c:f>
              <c:numCache>
                <c:formatCode>#,##0.0;"▲ "#,##0.0</c:formatCode>
                <c:ptCount val="40"/>
                <c:pt idx="0">
                  <c:v>33.9</c:v>
                </c:pt>
                <c:pt idx="8">
                  <c:v>32.299999999999997</c:v>
                </c:pt>
                <c:pt idx="16">
                  <c:v>35.200000000000003</c:v>
                </c:pt>
                <c:pt idx="24">
                  <c:v>40.4</c:v>
                </c:pt>
              </c:numCache>
            </c:numRef>
          </c:yVal>
          <c:smooth val="0"/>
          <c:extLst>
            <c:ext xmlns:c16="http://schemas.microsoft.com/office/drawing/2014/chart" uri="{C3380CC4-5D6E-409C-BE32-E72D297353CC}">
              <c16:uniqueId val="{00000013-A458-46DB-B497-EA869F1A670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{FE9C3632-2983-4BFA-8CA0-D7B3E58D0076}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3C-4D2A-B241-EEA4BDFF5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{B18C36DE-77FC-40C1-9062-BE5F802CD495}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C-4D2A-B241-EEA4BDFF5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{69861CCA-8192-46CE-BF9E-7243077A5B63}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C-4D2A-B241-EEA4BDFF5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{5A7FD095-696E-43EC-A3E1-B033EF42B5F3}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C-4D2A-B241-EEA4BDFF5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{CDAEBD7A-FEDB-4713-89E0-64C046B2718D}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C-4D2A-B241-EEA4BDFF5C9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{382F545E-BDA1-41C7-840F-538E8B85853A}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3C-4D2A-B241-EEA4BDFF5C9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{B6437110-8C7A-4A43-8C23-1C991C4E4F2E}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3C-4D2A-B241-EEA4BDFF5C9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{C0BAF6AB-12D6-4CF0-9620-7F8DDE64B5DC}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3C-4D2A-B241-EEA4BDFF5C9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{9B2DE1CD-9D94-411F-800E-2B3AE3618B7F}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3C-4D2A-B241-EEA4BDFF5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c:v>
                </c:pt>
                <c:pt idx="16">
                  <c:v>9.1999999999999993</c:v>
                </c:pt>
                <c:pt idx="24">
                  <c:v>8.3000000000000007</c:v>
                </c:pt>
                <c:pt idx="32">
                  <c:v>7.2</c:v>
                </c:pt>
              </c:numCache>
            </c:numRef>
          </c:xVal>
          <c:yVal>
            <c:numRef>
              <c:f>公会計指標分析・財政指標組合せ分析表!$BP$73:$DC$73</c:f>
              <c:numCache>
                <c:formatCode>#,##0.0;"▲ "#,##0.0</c:formatCode>
                <c:ptCount val="40"/>
                <c:pt idx="0">
                  <c:v>27.5</c:v>
                </c:pt>
                <c:pt idx="8">
                  <c:v>27.5</c:v>
                </c:pt>
                <c:pt idx="16">
                  <c:v>19.2</c:v>
                </c:pt>
                <c:pt idx="24">
                  <c:v>42.5</c:v>
                </c:pt>
                <c:pt idx="32">
                  <c:v>54.6</c:v>
                </c:pt>
              </c:numCache>
            </c:numRef>
          </c:yVal>
          <c:smooth val="0"/>
          <c:extLst>
            <c:ext xmlns:c16="http://schemas.microsoft.com/office/drawing/2014/chart" uri="{C3380CC4-5D6E-409C-BE32-E72D297353CC}">
              <c16:uniqueId val="{00000009-973C-4D2A-B241-EEA4BDFF5C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{F4540AEC-2EB5-4866-8911-8D7B14036735}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3C-4D2A-B241-EEA4BDFF5C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{9FB3AE6B-C41F-48A9-8031-B3953D5E12C2}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C-4D2A-B241-EEA4BDFF5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{FD4EE165-2A03-4EB3-B68E-6F9319243681}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C-4D2A-B241-EEA4BDFF5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{84B884A3-A080-43DB-B47E-D70D4D392CF1}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C-4D2A-B241-EEA4BDFF5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{29026ABD-2E2A-4057-946D-A93171E02085}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C-4D2A-B241-EEA4BDFF5C9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{904BB7C7-E1FA-49B2-831A-B89D5DDE164C}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3C-4D2A-B241-EEA4BDFF5C9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{E596F5A3-06FE-4A42-BC71-593CC4E03E40}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3C-4D2A-B241-EEA4BDFF5C92}"/>
                </c:ext>
              </c:extLst>
            </c:dLbl>
            <c:dLbl>
              <c:idx val="24"/>
              <c:layout>
                <c:manualLayout>
                  <c:x val="-3.642968771538072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{33969113-13D5-48C9-9920-C101D82C3A81}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3C-4D2A-B241-EEA4BDFF5C92}"/>
                </c:ext>
              </c:extLst>
            </c:dLbl>
            <c:dLbl>
              <c:idx val="32"/>
              <c:layout>
                <c:manualLayout>
                  <c:x val="-2.6710997734770581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{F25A459C-D23B-4DAE-AF3B-C8EF9E9D37A8}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3C-4D2A-B241-EEA4BDFF5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973C-4D2A-B241-EEA4BDFF5C92}"/>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年度については類似団体平均を上回る結果となった。前年度と比較すると、基準財政需要額と基準財政収入額はともに増加した。単年度の指数は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令和元年度決算と比較し、歳入においては、国庫支出金、県支出金、地方交付税等が増加した。歳出において経常経費充当一般財源である人件費や繰出金が増加した一方、扶助費が減少し比率は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ポイント減少した。全国平均は下回ったが、県平均を上回る値となっている。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57855</xdr:rowOff>
    </xdr:from>
    <xdr:to>
      <xdr:col>23</xdr:col>
      <xdr:colOff>133350</xdr:colOff>
      <xdr:row>62</xdr:row>
      <xdr:rowOff>138289</xdr:rowOff>
    </xdr:to>
    <xdr:cxnSp macro="">
      <xdr:nvCxnSpPr>
        <xdr:cNvPr id="132" name="直線コネクタ 131"/>
        <xdr:cNvCxnSpPr/>
      </xdr:nvCxnSpPr>
      <xdr:spPr>
        <a:xfrm flipV="1">
          <a:off x="4114800" y="106877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81845</xdr:rowOff>
    </xdr:from>
    <xdr:to>
      <xdr:col>19</xdr:col>
      <xdr:colOff>133350</xdr:colOff>
      <xdr:row>62</xdr:row>
      <xdr:rowOff>138289</xdr:rowOff>
    </xdr:to>
    <xdr:cxnSp macro="">
      <xdr:nvCxnSpPr>
        <xdr:cNvPr id="135" name="直線コネクタ 134"/>
        <xdr:cNvCxnSpPr/>
      </xdr:nvCxnSpPr>
      <xdr:spPr>
        <a:xfrm>
          <a:off x="3225800" y="105402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81845</xdr:rowOff>
    </xdr:from>
    <xdr:to>
      <xdr:col>15</xdr:col>
      <xdr:colOff>82550</xdr:colOff>
      <xdr:row>62</xdr:row>
      <xdr:rowOff>165100</xdr:rowOff>
    </xdr:to>
    <xdr:cxnSp macro="">
      <xdr:nvCxnSpPr>
        <xdr:cNvPr id="138" name="直線コネクタ 137"/>
        <xdr:cNvCxnSpPr/>
      </xdr:nvCxnSpPr>
      <xdr:spPr>
        <a:xfrm flipV="1">
          <a:off x="2336800" y="1054029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114300</xdr:rowOff>
    </xdr:to>
    <xdr:cxnSp macro="">
      <xdr:nvCxnSpPr>
        <xdr:cNvPr id="141" name="直線コネクタ 140"/>
        <xdr:cNvCxnSpPr/>
      </xdr:nvCxnSpPr>
      <xdr:spPr>
        <a:xfrm flipV="1">
          <a:off x="1447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51" name="楕円 150"/>
        <xdr:cNvSpPr/>
      </xdr:nvSpPr>
      <xdr:spPr>
        <a:xfrm>
          <a:off x="49022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150582</xdr:rowOff>
    </xdr:from>
    <xdr:ext cx="762000" cy="259045"/>
    <xdr:sp macro="" textlink="">
      <xdr:nvSpPr>
        <xdr:cNvPr id="152" name="財政構造の弾力性該当値テキスト"/>
        <xdr:cNvSpPr txBox="1"/>
      </xdr:nvSpPr>
      <xdr:spPr>
        <a:xfrm>
          <a:off x="5041900" y="106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87489</xdr:rowOff>
    </xdr:from>
    <xdr:to>
      <xdr:col>19</xdr:col>
      <xdr:colOff>184150</xdr:colOff>
      <xdr:row>63</xdr:row>
      <xdr:rowOff>17639</xdr:rowOff>
    </xdr:to>
    <xdr:sp macro="" textlink="">
      <xdr:nvSpPr>
        <xdr:cNvPr id="153" name="楕円 152"/>
        <xdr:cNvSpPr/>
      </xdr:nvSpPr>
      <xdr:spPr>
        <a:xfrm>
          <a:off x="4064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2416</xdr:rowOff>
    </xdr:from>
    <xdr:ext cx="736600" cy="259045"/>
    <xdr:sp macro="" textlink="">
      <xdr:nvSpPr>
        <xdr:cNvPr id="154" name="テキスト ボックス 153"/>
        <xdr:cNvSpPr txBox="1"/>
      </xdr:nvSpPr>
      <xdr:spPr>
        <a:xfrm>
          <a:off x="3733800" y="1080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31045</xdr:rowOff>
    </xdr:from>
    <xdr:to>
      <xdr:col>15</xdr:col>
      <xdr:colOff>133350</xdr:colOff>
      <xdr:row>61</xdr:row>
      <xdr:rowOff>132645</xdr:rowOff>
    </xdr:to>
    <xdr:sp macro="" textlink="">
      <xdr:nvSpPr>
        <xdr:cNvPr id="155" name="楕円 154"/>
        <xdr:cNvSpPr/>
      </xdr:nvSpPr>
      <xdr:spPr>
        <a:xfrm>
          <a:off x="3175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117422</xdr:rowOff>
    </xdr:from>
    <xdr:ext cx="762000" cy="259045"/>
    <xdr:sp macro="" textlink="">
      <xdr:nvSpPr>
        <xdr:cNvPr id="156" name="テキスト ボックス 155"/>
        <xdr:cNvSpPr txBox="1"/>
      </xdr:nvSpPr>
      <xdr:spPr>
        <a:xfrm>
          <a:off x="2844800" y="1057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9" name="楕円 158"/>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0" name="テキスト ボックス 159"/>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茨城県の平均値を下回っており、類似団体内でも最低の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物件費については、行政改革を進めることにより、管理事務経費の削減を図るものとし、令和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次結城市行政改革大綱」に基づき、継続して数値の抑制に努める。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113427</xdr:rowOff>
    </xdr:from>
    <xdr:to>
      <xdr:col>23</xdr:col>
      <xdr:colOff>133350</xdr:colOff>
      <xdr:row>81</xdr:row>
      <xdr:rowOff>139303</xdr:rowOff>
    </xdr:to>
    <xdr:cxnSp macro="">
      <xdr:nvCxnSpPr>
        <xdr:cNvPr id="197" name="直線コネクタ 196"/>
        <xdr:cNvCxnSpPr/>
      </xdr:nvCxnSpPr>
      <xdr:spPr>
        <a:xfrm>
          <a:off x="4114800" y="13829427"/>
          <a:ext cx="838200" cy="19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80863</xdr:rowOff>
    </xdr:from>
    <xdr:to>
      <xdr:col>19</xdr:col>
      <xdr:colOff>133350</xdr:colOff>
      <xdr:row>80</xdr:row>
      <xdr:rowOff>113427</xdr:rowOff>
    </xdr:to>
    <xdr:cxnSp macro="">
      <xdr:nvCxnSpPr>
        <xdr:cNvPr id="200" name="直線コネクタ 199"/>
        <xdr:cNvCxnSpPr/>
      </xdr:nvCxnSpPr>
      <xdr:spPr>
        <a:xfrm>
          <a:off x="3225800" y="13796863"/>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73498</xdr:rowOff>
    </xdr:from>
    <xdr:to>
      <xdr:col>15</xdr:col>
      <xdr:colOff>82550</xdr:colOff>
      <xdr:row>80</xdr:row>
      <xdr:rowOff>80863</xdr:rowOff>
    </xdr:to>
    <xdr:cxnSp macro="">
      <xdr:nvCxnSpPr>
        <xdr:cNvPr id="203" name="直線コネクタ 202"/>
        <xdr:cNvCxnSpPr/>
      </xdr:nvCxnSpPr>
      <xdr:spPr>
        <a:xfrm>
          <a:off x="2336800" y="13789498"/>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73498</xdr:rowOff>
    </xdr:from>
    <xdr:to>
      <xdr:col>11</xdr:col>
      <xdr:colOff>31750</xdr:colOff>
      <xdr:row>80</xdr:row>
      <xdr:rowOff>82265</xdr:rowOff>
    </xdr:to>
    <xdr:cxnSp macro="">
      <xdr:nvCxnSpPr>
        <xdr:cNvPr id="206" name="直線コネクタ 205"/>
        <xdr:cNvCxnSpPr/>
      </xdr:nvCxnSpPr>
      <xdr:spPr>
        <a:xfrm flipV="1">
          <a:off x="1447800" y="13789498"/>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88503</xdr:rowOff>
    </xdr:from>
    <xdr:to>
      <xdr:col>23</xdr:col>
      <xdr:colOff>184150</xdr:colOff>
      <xdr:row>82</xdr:row>
      <xdr:rowOff>18653</xdr:rowOff>
    </xdr:to>
    <xdr:sp macro="" textlink="">
      <xdr:nvSpPr>
        <xdr:cNvPr id="216" name="楕円 215"/>
        <xdr:cNvSpPr/>
      </xdr:nvSpPr>
      <xdr:spPr>
        <a:xfrm>
          <a:off x="4902200" y="13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9780</xdr:rowOff>
    </xdr:from>
    <xdr:ext cx="762000" cy="259045"/>
    <xdr:sp macro="" textlink="">
      <xdr:nvSpPr>
        <xdr:cNvPr id="217" name="人件費・物件費等の状況該当値テキスト"/>
        <xdr:cNvSpPr txBox="1"/>
      </xdr:nvSpPr>
      <xdr:spPr>
        <a:xfrm>
          <a:off x="5041900" y="138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62627</xdr:rowOff>
    </xdr:from>
    <xdr:to>
      <xdr:col>19</xdr:col>
      <xdr:colOff>184150</xdr:colOff>
      <xdr:row>80</xdr:row>
      <xdr:rowOff>164227</xdr:rowOff>
    </xdr:to>
    <xdr:sp macro="" textlink="">
      <xdr:nvSpPr>
        <xdr:cNvPr id="218" name="楕円 217"/>
        <xdr:cNvSpPr/>
      </xdr:nvSpPr>
      <xdr:spPr>
        <a:xfrm>
          <a:off x="4064000" y="137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2954</xdr:rowOff>
    </xdr:from>
    <xdr:ext cx="736600" cy="259045"/>
    <xdr:sp macro="" textlink="">
      <xdr:nvSpPr>
        <xdr:cNvPr id="219" name="テキスト ボックス 218"/>
        <xdr:cNvSpPr txBox="1"/>
      </xdr:nvSpPr>
      <xdr:spPr>
        <a:xfrm>
          <a:off x="3733800" y="1354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30063</xdr:rowOff>
    </xdr:from>
    <xdr:to>
      <xdr:col>15</xdr:col>
      <xdr:colOff>133350</xdr:colOff>
      <xdr:row>80</xdr:row>
      <xdr:rowOff>131663</xdr:rowOff>
    </xdr:to>
    <xdr:sp macro="" textlink="">
      <xdr:nvSpPr>
        <xdr:cNvPr id="220" name="楕円 219"/>
        <xdr:cNvSpPr/>
      </xdr:nvSpPr>
      <xdr:spPr>
        <a:xfrm>
          <a:off x="3175000" y="137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141840</xdr:rowOff>
    </xdr:from>
    <xdr:ext cx="762000" cy="259045"/>
    <xdr:sp macro="" textlink="">
      <xdr:nvSpPr>
        <xdr:cNvPr id="221" name="テキスト ボックス 220"/>
        <xdr:cNvSpPr txBox="1"/>
      </xdr:nvSpPr>
      <xdr:spPr>
        <a:xfrm>
          <a:off x="2844800" y="1351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22698</xdr:rowOff>
    </xdr:from>
    <xdr:to>
      <xdr:col>11</xdr:col>
      <xdr:colOff>82550</xdr:colOff>
      <xdr:row>80</xdr:row>
      <xdr:rowOff>124298</xdr:rowOff>
    </xdr:to>
    <xdr:sp macro="" textlink="">
      <xdr:nvSpPr>
        <xdr:cNvPr id="222" name="楕円 221"/>
        <xdr:cNvSpPr/>
      </xdr:nvSpPr>
      <xdr:spPr>
        <a:xfrm>
          <a:off x="2286000" y="13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134475</xdr:rowOff>
    </xdr:from>
    <xdr:ext cx="762000" cy="259045"/>
    <xdr:sp macro="" textlink="">
      <xdr:nvSpPr>
        <xdr:cNvPr id="223" name="テキスト ボックス 222"/>
        <xdr:cNvSpPr txBox="1"/>
      </xdr:nvSpPr>
      <xdr:spPr>
        <a:xfrm>
          <a:off x="1955800" y="1350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31465</xdr:rowOff>
    </xdr:from>
    <xdr:to>
      <xdr:col>7</xdr:col>
      <xdr:colOff>31750</xdr:colOff>
      <xdr:row>80</xdr:row>
      <xdr:rowOff>133065</xdr:rowOff>
    </xdr:to>
    <xdr:sp macro="" textlink="">
      <xdr:nvSpPr>
        <xdr:cNvPr id="224" name="楕円 223"/>
        <xdr:cNvSpPr/>
      </xdr:nvSpPr>
      <xdr:spPr>
        <a:xfrm>
          <a:off x="1397000" y="137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143242</xdr:rowOff>
    </xdr:from>
    <xdr:ext cx="762000" cy="259045"/>
    <xdr:sp macro="" textlink="">
      <xdr:nvSpPr>
        <xdr:cNvPr id="225" name="テキスト ボックス 224"/>
        <xdr:cNvSpPr txBox="1"/>
      </xdr:nvSpPr>
      <xdr:spPr>
        <a:xfrm>
          <a:off x="1066800" y="1351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ポイント上回っているが、依然として全国平均及び類似団体平均を下回っている。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29211</xdr:rowOff>
    </xdr:to>
    <xdr:cxnSp macro="">
      <xdr:nvCxnSpPr>
        <xdr:cNvPr id="257" name="直線コネクタ 256"/>
        <xdr:cNvCxnSpPr/>
      </xdr:nvCxnSpPr>
      <xdr:spPr>
        <a:xfrm>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95266</xdr:rowOff>
    </xdr:from>
    <xdr:ext cx="762000" cy="259045"/>
    <xdr:sp macro="" textlink="">
      <xdr:nvSpPr>
        <xdr:cNvPr id="258"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149861</xdr:rowOff>
    </xdr:to>
    <xdr:cxnSp macro="">
      <xdr:nvCxnSpPr>
        <xdr:cNvPr id="260" name="直線コネクタ 259"/>
        <xdr:cNvCxnSpPr/>
      </xdr:nvCxnSpPr>
      <xdr:spPr>
        <a:xfrm flipV="1">
          <a:off x="15290800" y="1472565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2" name="テキスト ボックス 261"/>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149861</xdr:rowOff>
    </xdr:to>
    <xdr:cxnSp macro="">
      <xdr:nvCxnSpPr>
        <xdr:cNvPr id="263" name="直線コネクタ 262"/>
        <xdr:cNvCxnSpPr/>
      </xdr:nvCxnSpPr>
      <xdr:spPr>
        <a:xfrm>
          <a:off x="14401800" y="14798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53339</xdr:rowOff>
    </xdr:to>
    <xdr:cxnSp macro="">
      <xdr:nvCxnSpPr>
        <xdr:cNvPr id="266" name="直線コネクタ 265"/>
        <xdr:cNvCxnSpPr/>
      </xdr:nvCxnSpPr>
      <xdr:spPr>
        <a:xfrm>
          <a:off x="13512800" y="146291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0" name="テキスト ボックス 26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81" name="テキスト ボックス 280"/>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3" name="テキスト ボックス 28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次結城市行政改革大綱」及び「第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次結城市定員管理計画」に基づき、今後予定されている定年引上げも含め職員数の検討を行いながら、多種多様かつ高度な行政ニーズに応えられる体制づくりと定員管理に努めていく。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42418</xdr:rowOff>
    </xdr:to>
    <xdr:cxnSp macro="">
      <xdr:nvCxnSpPr>
        <xdr:cNvPr id="318" name="直線コネクタ 317"/>
        <xdr:cNvCxnSpPr/>
      </xdr:nvCxnSpPr>
      <xdr:spPr>
        <a:xfrm>
          <a:off x="16179800" y="101193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9"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165608</xdr:rowOff>
    </xdr:from>
    <xdr:to>
      <xdr:col>77</xdr:col>
      <xdr:colOff>44450</xdr:colOff>
      <xdr:row>59</xdr:row>
      <xdr:rowOff>3810</xdr:rowOff>
    </xdr:to>
    <xdr:cxnSp macro="">
      <xdr:nvCxnSpPr>
        <xdr:cNvPr id="321" name="直線コネクタ 320"/>
        <xdr:cNvCxnSpPr/>
      </xdr:nvCxnSpPr>
      <xdr:spPr>
        <a:xfrm>
          <a:off x="15290800" y="101097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3" name="テキスト ボックス 322"/>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112522</xdr:rowOff>
    </xdr:from>
    <xdr:to>
      <xdr:col>72</xdr:col>
      <xdr:colOff>203200</xdr:colOff>
      <xdr:row>58</xdr:row>
      <xdr:rowOff>165608</xdr:rowOff>
    </xdr:to>
    <xdr:cxnSp macro="">
      <xdr:nvCxnSpPr>
        <xdr:cNvPr id="324" name="直線コネクタ 323"/>
        <xdr:cNvCxnSpPr/>
      </xdr:nvCxnSpPr>
      <xdr:spPr>
        <a:xfrm>
          <a:off x="14401800" y="100566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6" name="テキスト ボックス 325"/>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112522</xdr:rowOff>
    </xdr:from>
    <xdr:to>
      <xdr:col>68</xdr:col>
      <xdr:colOff>152400</xdr:colOff>
      <xdr:row>58</xdr:row>
      <xdr:rowOff>139065</xdr:rowOff>
    </xdr:to>
    <xdr:cxnSp macro="">
      <xdr:nvCxnSpPr>
        <xdr:cNvPr id="327" name="直線コネクタ 326"/>
        <xdr:cNvCxnSpPr/>
      </xdr:nvCxnSpPr>
      <xdr:spPr>
        <a:xfrm flipV="1">
          <a:off x="13512800" y="100566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9" name="テキスト ボックス 328"/>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31" name="テキスト ボックス 330"/>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163068</xdr:rowOff>
    </xdr:from>
    <xdr:to>
      <xdr:col>81</xdr:col>
      <xdr:colOff>95250</xdr:colOff>
      <xdr:row>59</xdr:row>
      <xdr:rowOff>93218</xdr:rowOff>
    </xdr:to>
    <xdr:sp macro="" textlink="">
      <xdr:nvSpPr>
        <xdr:cNvPr id="337" name="楕円 336"/>
        <xdr:cNvSpPr/>
      </xdr:nvSpPr>
      <xdr:spPr>
        <a:xfrm>
          <a:off x="16967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8145</xdr:rowOff>
    </xdr:from>
    <xdr:ext cx="762000" cy="259045"/>
    <xdr:sp macro="" textlink="">
      <xdr:nvSpPr>
        <xdr:cNvPr id="338" name="定員管理の状況該当値テキスト"/>
        <xdr:cNvSpPr txBox="1"/>
      </xdr:nvSpPr>
      <xdr:spPr>
        <a:xfrm>
          <a:off x="17106900" y="99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39" name="楕円 338"/>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0" name="テキスト ボックス 339"/>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114808</xdr:rowOff>
    </xdr:from>
    <xdr:to>
      <xdr:col>73</xdr:col>
      <xdr:colOff>44450</xdr:colOff>
      <xdr:row>59</xdr:row>
      <xdr:rowOff>44958</xdr:rowOff>
    </xdr:to>
    <xdr:sp macro="" textlink="">
      <xdr:nvSpPr>
        <xdr:cNvPr id="341" name="楕円 340"/>
        <xdr:cNvSpPr/>
      </xdr:nvSpPr>
      <xdr:spPr>
        <a:xfrm>
          <a:off x="15240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55135</xdr:rowOff>
    </xdr:from>
    <xdr:ext cx="762000" cy="259045"/>
    <xdr:sp macro="" textlink="">
      <xdr:nvSpPr>
        <xdr:cNvPr id="342" name="テキスト ボックス 341"/>
        <xdr:cNvSpPr txBox="1"/>
      </xdr:nvSpPr>
      <xdr:spPr>
        <a:xfrm>
          <a:off x="14909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61722</xdr:rowOff>
    </xdr:from>
    <xdr:to>
      <xdr:col>68</xdr:col>
      <xdr:colOff>203200</xdr:colOff>
      <xdr:row>58</xdr:row>
      <xdr:rowOff>163322</xdr:rowOff>
    </xdr:to>
    <xdr:sp macro="" textlink="">
      <xdr:nvSpPr>
        <xdr:cNvPr id="343" name="楕円 342"/>
        <xdr:cNvSpPr/>
      </xdr:nvSpPr>
      <xdr:spPr>
        <a:xfrm>
          <a:off x="14351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2049</xdr:rowOff>
    </xdr:from>
    <xdr:ext cx="762000" cy="259045"/>
    <xdr:sp macro="" textlink="">
      <xdr:nvSpPr>
        <xdr:cNvPr id="344" name="テキスト ボックス 343"/>
        <xdr:cNvSpPr txBox="1"/>
      </xdr:nvSpPr>
      <xdr:spPr>
        <a:xfrm>
          <a:off x="14020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5" name="楕円 344"/>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46" name="テキスト ボックス 345"/>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ポイント減少したが類似団体平均を上回っている。要因としては公営企業の公債費に要する繰入金が約</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百万円減となり分子となる額が減少した一方で、地方消費税交付金等の標準税収入額が増となり、分母となる額は増加したことが挙げられる。</a:t>
          </a:r>
        </a:p>
        <a:p>
          <a:r>
            <a:rPr kumimoji="1" lang="ja-JP" altLang="en-US" sz="1200">
              <a:latin typeface="ＭＳ Ｐゴシック" panose="020B0600070205080204" pitchFamily="50" charset="-128"/>
              <a:ea typeface="ＭＳ Ｐゴシック" panose="020B0600070205080204" pitchFamily="50" charset="-128"/>
            </a:rPr>
            <a:t>　地方債残高については、平成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年度策定の公債費負担適正化計画に基づき、平成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42</xdr:row>
      <xdr:rowOff>97790</xdr:rowOff>
    </xdr:to>
    <xdr:cxnSp macro="">
      <xdr:nvCxnSpPr>
        <xdr:cNvPr id="379" name="直線コネクタ 378"/>
        <xdr:cNvCxnSpPr/>
      </xdr:nvCxnSpPr>
      <xdr:spPr>
        <a:xfrm flipV="1">
          <a:off x="16179800" y="703326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0"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143510</xdr:rowOff>
    </xdr:to>
    <xdr:cxnSp macro="">
      <xdr:nvCxnSpPr>
        <xdr:cNvPr id="382" name="直線コネクタ 381"/>
        <xdr:cNvCxnSpPr/>
      </xdr:nvCxnSpPr>
      <xdr:spPr>
        <a:xfrm flipV="1">
          <a:off x="15290800" y="72986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45</xdr:row>
      <xdr:rowOff>17780</xdr:rowOff>
    </xdr:to>
    <xdr:cxnSp macro="">
      <xdr:nvCxnSpPr>
        <xdr:cNvPr id="385" name="直線コネクタ 384"/>
        <xdr:cNvCxnSpPr/>
      </xdr:nvCxnSpPr>
      <xdr:spPr>
        <a:xfrm flipV="1">
          <a:off x="14401800" y="75158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17780</xdr:rowOff>
    </xdr:from>
    <xdr:to>
      <xdr:col>68</xdr:col>
      <xdr:colOff>152400</xdr:colOff>
      <xdr:row>45</xdr:row>
      <xdr:rowOff>114300</xdr:rowOff>
    </xdr:to>
    <xdr:cxnSp macro="">
      <xdr:nvCxnSpPr>
        <xdr:cNvPr id="388" name="直線コネクタ 387"/>
        <xdr:cNvCxnSpPr/>
      </xdr:nvCxnSpPr>
      <xdr:spPr>
        <a:xfrm flipV="1">
          <a:off x="13512800" y="773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0" name="楕円 399"/>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1" name="テキスト ボックス 400"/>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2" name="楕円 401"/>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3" name="テキスト ボックス 402"/>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138430</xdr:rowOff>
    </xdr:from>
    <xdr:to>
      <xdr:col>68</xdr:col>
      <xdr:colOff>203200</xdr:colOff>
      <xdr:row>45</xdr:row>
      <xdr:rowOff>68580</xdr:rowOff>
    </xdr:to>
    <xdr:sp macro="" textlink="">
      <xdr:nvSpPr>
        <xdr:cNvPr id="404" name="楕円 403"/>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53357</xdr:rowOff>
    </xdr:from>
    <xdr:ext cx="762000" cy="259045"/>
    <xdr:sp macro="" textlink="">
      <xdr:nvSpPr>
        <xdr:cNvPr id="405" name="テキスト ボックス 404"/>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6" name="楕円 405"/>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7" name="テキスト ボックス 406"/>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債務負担行為に基づく支出予定額、公営企業債等繰入見込額等の将来負担額は減少したものの、地方債現在高が増加したため分子となる額は増加した。また、地方消費税交付金等の標準税収入額の増加により分母となる額も増加した。分子、分母ともに増加となったが、地方債現在高の増加と充当可能基金の減少により分子の額が大幅に増加し、</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54.6</a:t>
          </a:r>
          <a:r>
            <a:rPr kumimoji="1" lang="ja-JP" altLang="en-US" sz="1100">
              <a:latin typeface="ＭＳ Ｐゴシック" panose="020B0600070205080204" pitchFamily="50" charset="-128"/>
              <a:ea typeface="ＭＳ Ｐゴシック" panose="020B0600070205080204" pitchFamily="50" charset="-128"/>
            </a:rPr>
            <a:t>％となった結果、当該値は類似団体平均及び県平均を上回った。要因としては令和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年度に完了した市庁舎建設事業に伴う地方債借入により将来負担額が増加していることが挙げられる。今後は大規模事業を必要最小限に抑え、歳出削減や地方債新規発行の抑制に努め、財政健全化を図る。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8" name="直線コネクタ 437"/>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9"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0" name="直線コネクタ 439"/>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131082</xdr:rowOff>
    </xdr:from>
    <xdr:to>
      <xdr:col>81</xdr:col>
      <xdr:colOff>44450</xdr:colOff>
      <xdr:row>18</xdr:row>
      <xdr:rowOff>168184</xdr:rowOff>
    </xdr:to>
    <xdr:cxnSp macro="">
      <xdr:nvCxnSpPr>
        <xdr:cNvPr id="443" name="直線コネクタ 442"/>
        <xdr:cNvCxnSpPr/>
      </xdr:nvCxnSpPr>
      <xdr:spPr>
        <a:xfrm>
          <a:off x="16179800" y="3045732"/>
          <a:ext cx="838200" cy="2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4"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5" name="フローチャート: 判断 444"/>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17</xdr:row>
      <xdr:rowOff>131082</xdr:rowOff>
    </xdr:to>
    <xdr:cxnSp macro="">
      <xdr:nvCxnSpPr>
        <xdr:cNvPr id="446" name="直線コネクタ 445"/>
        <xdr:cNvCxnSpPr/>
      </xdr:nvCxnSpPr>
      <xdr:spPr>
        <a:xfrm>
          <a:off x="15290800" y="2644140"/>
          <a:ext cx="889000" cy="4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16</xdr:row>
      <xdr:rowOff>43996</xdr:rowOff>
    </xdr:to>
    <xdr:cxnSp macro="">
      <xdr:nvCxnSpPr>
        <xdr:cNvPr id="449" name="直線コネクタ 448"/>
        <xdr:cNvCxnSpPr/>
      </xdr:nvCxnSpPr>
      <xdr:spPr>
        <a:xfrm flipV="1">
          <a:off x="14401800" y="2644140"/>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50" name="フローチャート: 判断 449"/>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40839</xdr:rowOff>
    </xdr:from>
    <xdr:ext cx="762000" cy="259045"/>
    <xdr:sp macro="" textlink="">
      <xdr:nvSpPr>
        <xdr:cNvPr id="451" name="テキスト ボックス 450"/>
        <xdr:cNvSpPr txBox="1"/>
      </xdr:nvSpPr>
      <xdr:spPr>
        <a:xfrm>
          <a:off x="14909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43996</xdr:rowOff>
    </xdr:from>
    <xdr:to>
      <xdr:col>68</xdr:col>
      <xdr:colOff>152400</xdr:colOff>
      <xdr:row>16</xdr:row>
      <xdr:rowOff>43996</xdr:rowOff>
    </xdr:to>
    <xdr:cxnSp macro="">
      <xdr:nvCxnSpPr>
        <xdr:cNvPr id="452" name="直線コネクタ 451"/>
        <xdr:cNvCxnSpPr/>
      </xdr:nvCxnSpPr>
      <xdr:spPr>
        <a:xfrm>
          <a:off x="13512800" y="278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3" name="フローチャート: 判断 452"/>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162305</xdr:rowOff>
    </xdr:from>
    <xdr:ext cx="762000" cy="259045"/>
    <xdr:sp macro="" textlink="">
      <xdr:nvSpPr>
        <xdr:cNvPr id="454" name="テキスト ボックス 453"/>
        <xdr:cNvSpPr txBox="1"/>
      </xdr:nvSpPr>
      <xdr:spPr>
        <a:xfrm>
          <a:off x="14020800" y="29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5" name="フローチャート: 判断 454"/>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18432</xdr:rowOff>
    </xdr:from>
    <xdr:ext cx="762000" cy="259045"/>
    <xdr:sp macro="" textlink="">
      <xdr:nvSpPr>
        <xdr:cNvPr id="456" name="テキスト ボックス 455"/>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117384</xdr:rowOff>
    </xdr:from>
    <xdr:to>
      <xdr:col>81</xdr:col>
      <xdr:colOff>95250</xdr:colOff>
      <xdr:row>19</xdr:row>
      <xdr:rowOff>47534</xdr:rowOff>
    </xdr:to>
    <xdr:sp macro="" textlink="">
      <xdr:nvSpPr>
        <xdr:cNvPr id="462" name="楕円 461"/>
        <xdr:cNvSpPr/>
      </xdr:nvSpPr>
      <xdr:spPr>
        <a:xfrm>
          <a:off x="169672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89461</xdr:rowOff>
    </xdr:from>
    <xdr:ext cx="762000" cy="259045"/>
    <xdr:sp macro="" textlink="">
      <xdr:nvSpPr>
        <xdr:cNvPr id="463" name="将来負担の状況該当値テキスト"/>
        <xdr:cNvSpPr txBox="1"/>
      </xdr:nvSpPr>
      <xdr:spPr>
        <a:xfrm>
          <a:off x="17106900" y="31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80282</xdr:rowOff>
    </xdr:from>
    <xdr:to>
      <xdr:col>77</xdr:col>
      <xdr:colOff>95250</xdr:colOff>
      <xdr:row>18</xdr:row>
      <xdr:rowOff>10432</xdr:rowOff>
    </xdr:to>
    <xdr:sp macro="" textlink="">
      <xdr:nvSpPr>
        <xdr:cNvPr id="464" name="楕円 463"/>
        <xdr:cNvSpPr/>
      </xdr:nvSpPr>
      <xdr:spPr>
        <a:xfrm>
          <a:off x="16129000" y="29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166659</xdr:rowOff>
    </xdr:from>
    <xdr:ext cx="736600" cy="259045"/>
    <xdr:sp macro="" textlink="">
      <xdr:nvSpPr>
        <xdr:cNvPr id="465" name="テキスト ボックス 464"/>
        <xdr:cNvSpPr txBox="1"/>
      </xdr:nvSpPr>
      <xdr:spPr>
        <a:xfrm>
          <a:off x="15798800" y="308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66" name="楕円 465"/>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67" name="テキスト ボックス 466"/>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164646</xdr:rowOff>
    </xdr:from>
    <xdr:to>
      <xdr:col>68</xdr:col>
      <xdr:colOff>203200</xdr:colOff>
      <xdr:row>16</xdr:row>
      <xdr:rowOff>94796</xdr:rowOff>
    </xdr:to>
    <xdr:sp macro="" textlink="">
      <xdr:nvSpPr>
        <xdr:cNvPr id="468" name="楕円 467"/>
        <xdr:cNvSpPr/>
      </xdr:nvSpPr>
      <xdr:spPr>
        <a:xfrm>
          <a:off x="14351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104973</xdr:rowOff>
    </xdr:from>
    <xdr:ext cx="762000" cy="259045"/>
    <xdr:sp macro="" textlink="">
      <xdr:nvSpPr>
        <xdr:cNvPr id="469" name="テキスト ボックス 468"/>
        <xdr:cNvSpPr txBox="1"/>
      </xdr:nvSpPr>
      <xdr:spPr>
        <a:xfrm>
          <a:off x="14020800" y="2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164646</xdr:rowOff>
    </xdr:from>
    <xdr:to>
      <xdr:col>64</xdr:col>
      <xdr:colOff>152400</xdr:colOff>
      <xdr:row>16</xdr:row>
      <xdr:rowOff>94796</xdr:rowOff>
    </xdr:to>
    <xdr:sp macro="" textlink="">
      <xdr:nvSpPr>
        <xdr:cNvPr id="470" name="楕円 469"/>
        <xdr:cNvSpPr/>
      </xdr:nvSpPr>
      <xdr:spPr>
        <a:xfrm>
          <a:off x="13462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104973</xdr:rowOff>
    </xdr:from>
    <xdr:ext cx="762000" cy="259045"/>
    <xdr:sp macro="" textlink="">
      <xdr:nvSpPr>
        <xdr:cNvPr id="471" name="テキスト ボックス 470"/>
        <xdr:cNvSpPr txBox="1"/>
      </xdr:nvSpPr>
      <xdr:spPr>
        <a:xfrm>
          <a:off x="13131800" y="2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年度においては、全国平均及び県平均を下回り、類似団体平均も下回った。職員数についても、人口千人当たりの職員数を類似団体と比較しても少ない状況である。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次結城市行政改革大綱」及び「第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次結城市定員管理計画」に基づき、事務事業の見直しと適正な定員管理を進め、人件費の抑制に努めていく。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36</xdr:row>
      <xdr:rowOff>56243</xdr:rowOff>
    </xdr:to>
    <xdr:cxnSp macro="">
      <xdr:nvCxnSpPr>
        <xdr:cNvPr id="68" name="直線コネクタ 67"/>
        <xdr:cNvCxnSpPr/>
      </xdr:nvCxnSpPr>
      <xdr:spPr>
        <a:xfrm>
          <a:off x="3987800" y="6206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34472</xdr:rowOff>
    </xdr:to>
    <xdr:cxnSp macro="">
      <xdr:nvCxnSpPr>
        <xdr:cNvPr id="71" name="直線コネクタ 70"/>
        <xdr:cNvCxnSpPr/>
      </xdr:nvCxnSpPr>
      <xdr:spPr>
        <a:xfrm>
          <a:off x="3098800" y="6119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118836</xdr:rowOff>
    </xdr:to>
    <xdr:cxnSp macro="">
      <xdr:nvCxnSpPr>
        <xdr:cNvPr id="74" name="直線コネクタ 73"/>
        <xdr:cNvCxnSpPr/>
      </xdr:nvCxnSpPr>
      <xdr:spPr>
        <a:xfrm>
          <a:off x="2209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129722</xdr:rowOff>
    </xdr:to>
    <xdr:cxnSp macro="">
      <xdr:nvCxnSpPr>
        <xdr:cNvPr id="77" name="直線コネクタ 76"/>
        <xdr:cNvCxnSpPr/>
      </xdr:nvCxnSpPr>
      <xdr:spPr>
        <a:xfrm flipV="1">
          <a:off x="1320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21970</xdr:rowOff>
    </xdr:from>
    <xdr:ext cx="762000" cy="259045"/>
    <xdr:sp macro="" textlink="">
      <xdr:nvSpPr>
        <xdr:cNvPr id="88"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155122</xdr:rowOff>
    </xdr:from>
    <xdr:to>
      <xdr:col>20</xdr:col>
      <xdr:colOff>38100</xdr:colOff>
      <xdr:row>36</xdr:row>
      <xdr:rowOff>85272</xdr:rowOff>
    </xdr:to>
    <xdr:sp macro="" textlink="">
      <xdr:nvSpPr>
        <xdr:cNvPr id="89" name="楕円 88"/>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70049</xdr:rowOff>
    </xdr:from>
    <xdr:ext cx="736600" cy="259045"/>
    <xdr:sp macro="" textlink="">
      <xdr:nvSpPr>
        <xdr:cNvPr id="90" name="テキスト ボックス 89"/>
        <xdr:cNvSpPr txBox="1"/>
      </xdr:nvSpPr>
      <xdr:spPr>
        <a:xfrm>
          <a:off x="3606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92" name="テキスト ボックス 91"/>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94" name="テキスト ボックス 93"/>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前年度と同水準を維持しており、類似団体平均及び県平均を下回っている。今後も単独事業等の縮減や、行政改革の推進により委託事業等を見直し、比率の悪化を招かぬよう経費削減を図っていく。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1814</xdr:rowOff>
    </xdr:to>
    <xdr:cxnSp macro="">
      <xdr:nvCxnSpPr>
        <xdr:cNvPr id="131" name="直線コネクタ 130"/>
        <xdr:cNvCxnSpPr/>
      </xdr:nvCxnSpPr>
      <xdr:spPr>
        <a:xfrm>
          <a:off x="15671800" y="2745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4" name="直線コネクタ 133"/>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7" name="直線コネクタ 136"/>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118836</xdr:rowOff>
    </xdr:to>
    <xdr:cxnSp macro="">
      <xdr:nvCxnSpPr>
        <xdr:cNvPr id="140" name="直線コネクタ 139"/>
        <xdr:cNvCxnSpPr/>
      </xdr:nvCxnSpPr>
      <xdr:spPr>
        <a:xfrm>
          <a:off x="13004800" y="259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50" name="楕円 149"/>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51"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4" name="楕円 153"/>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5" name="テキスト ボックス 15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9" name="テキスト ボックス 158"/>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減少した要因として、幼児教育・保育の無償化に伴い施設型給付事業費が減少したことが挙げられる。社会福祉費や生活保護費は年々増加傾向にあるため、今後も国の制度改正等に的確に対応し、資格審査等の適正化を進め適切な執行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61</xdr:row>
      <xdr:rowOff>69850</xdr:rowOff>
    </xdr:to>
    <xdr:cxnSp macro="">
      <xdr:nvCxnSpPr>
        <xdr:cNvPr id="190" name="直線コネクタ 189"/>
        <xdr:cNvCxnSpPr/>
      </xdr:nvCxnSpPr>
      <xdr:spPr>
        <a:xfrm flipV="1">
          <a:off x="3987800" y="102311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69850</xdr:rowOff>
    </xdr:to>
    <xdr:cxnSp macro="">
      <xdr:nvCxnSpPr>
        <xdr:cNvPr id="193" name="直線コネクタ 192"/>
        <xdr:cNvCxnSpPr/>
      </xdr:nvCxnSpPr>
      <xdr:spPr>
        <a:xfrm>
          <a:off x="3098800" y="10299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58420</xdr:rowOff>
    </xdr:to>
    <xdr:cxnSp macro="">
      <xdr:nvCxnSpPr>
        <xdr:cNvPr id="196" name="直線コネクタ 195"/>
        <xdr:cNvCxnSpPr/>
      </xdr:nvCxnSpPr>
      <xdr:spPr>
        <a:xfrm flipV="1">
          <a:off x="2209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60</xdr:row>
      <xdr:rowOff>58420</xdr:rowOff>
    </xdr:to>
    <xdr:cxnSp macro="">
      <xdr:nvCxnSpPr>
        <xdr:cNvPr id="199" name="直線コネクタ 198"/>
        <xdr:cNvCxnSpPr/>
      </xdr:nvCxnSpPr>
      <xdr:spPr>
        <a:xfrm>
          <a:off x="1320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9" name="楕円 208"/>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10" name="扶助費該当値テキスト"/>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1" name="楕円 210"/>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2" name="テキスト ボックス 211"/>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5" name="楕円 214"/>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6" name="テキスト ボックス 215"/>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7" name="楕円 216"/>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8" name="テキスト ボックス 217"/>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ポイント減少したものの、公共下水道事業の公営企業会計適用に伴うものであり、依然として類似団体平均を上回っている状態である。</a:t>
          </a:r>
        </a:p>
        <a:p>
          <a:r>
            <a:rPr kumimoji="1" lang="ja-JP" altLang="en-US" sz="1300">
              <a:latin typeface="ＭＳ Ｐゴシック" panose="020B0600070205080204" pitchFamily="50" charset="-128"/>
              <a:ea typeface="ＭＳ Ｐゴシック" panose="020B0600070205080204" pitchFamily="50" charset="-128"/>
            </a:rPr>
            <a:t>　介護保険特別会計や後期高齢者医療特別会計への繰出金が多額となっていることが要因であると考えられるため、保険料の適正化等を図り、普通会計の負担軽減に努める。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60</xdr:row>
      <xdr:rowOff>114300</xdr:rowOff>
    </xdr:to>
    <xdr:cxnSp macro="">
      <xdr:nvCxnSpPr>
        <xdr:cNvPr id="251" name="直線コネクタ 250"/>
        <xdr:cNvCxnSpPr/>
      </xdr:nvCxnSpPr>
      <xdr:spPr>
        <a:xfrm flipV="1">
          <a:off x="15671800" y="98933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114300</xdr:rowOff>
    </xdr:to>
    <xdr:cxnSp macro="">
      <xdr:nvCxnSpPr>
        <xdr:cNvPr id="254" name="直線コネクタ 253"/>
        <xdr:cNvCxnSpPr/>
      </xdr:nvCxnSpPr>
      <xdr:spPr>
        <a:xfrm>
          <a:off x="14782800" y="1028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76200</xdr:rowOff>
    </xdr:to>
    <xdr:cxnSp macro="">
      <xdr:nvCxnSpPr>
        <xdr:cNvPr id="257" name="直線コネクタ 256"/>
        <xdr:cNvCxnSpPr/>
      </xdr:nvCxnSpPr>
      <xdr:spPr>
        <a:xfrm flipV="1">
          <a:off x="138938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76200</xdr:rowOff>
    </xdr:to>
    <xdr:cxnSp macro="">
      <xdr:nvCxnSpPr>
        <xdr:cNvPr id="260" name="直線コネクタ 259"/>
        <xdr:cNvCxnSpPr/>
      </xdr:nvCxnSpPr>
      <xdr:spPr>
        <a:xfrm>
          <a:off x="130048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2" name="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120650</xdr:rowOff>
    </xdr:from>
    <xdr:to>
      <xdr:col>74</xdr:col>
      <xdr:colOff>31750</xdr:colOff>
      <xdr:row>60</xdr:row>
      <xdr:rowOff>50800</xdr:rowOff>
    </xdr:to>
    <xdr:sp macro="" textlink="">
      <xdr:nvSpPr>
        <xdr:cNvPr id="274" name="楕円 273"/>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35577</xdr:rowOff>
    </xdr:from>
    <xdr:ext cx="762000" cy="259045"/>
    <xdr:sp macro="" textlink="">
      <xdr:nvSpPr>
        <xdr:cNvPr id="275" name="テキスト ボックス 274"/>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前年度と比較し、公共下水道事業の公営企業会計適用に伴う負担金の増加により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ポイント増加し、類似団体平均及び全国平均を上回っている。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一部事務組合の元利償還金等に対する分賦金が多額であることも大きな要因であるため、今後も一部事務組合の運営に注視していく。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40</xdr:row>
      <xdr:rowOff>165100</xdr:rowOff>
    </xdr:to>
    <xdr:cxnSp macro="">
      <xdr:nvCxnSpPr>
        <xdr:cNvPr id="312" name="直線コネクタ 311"/>
        <xdr:cNvCxnSpPr/>
      </xdr:nvCxnSpPr>
      <xdr:spPr>
        <a:xfrm>
          <a:off x="15671800" y="6165850"/>
          <a:ext cx="8382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88900</xdr:rowOff>
    </xdr:to>
    <xdr:cxnSp macro="">
      <xdr:nvCxnSpPr>
        <xdr:cNvPr id="315" name="直線コネクタ 314"/>
        <xdr:cNvCxnSpPr/>
      </xdr:nvCxnSpPr>
      <xdr:spPr>
        <a:xfrm flipV="1">
          <a:off x="14782800" y="616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50800</xdr:rowOff>
    </xdr:to>
    <xdr:cxnSp macro="">
      <xdr:nvCxnSpPr>
        <xdr:cNvPr id="318" name="直線コネクタ 317"/>
        <xdr:cNvCxnSpPr/>
      </xdr:nvCxnSpPr>
      <xdr:spPr>
        <a:xfrm flipV="1">
          <a:off x="13893800" y="626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38</xdr:row>
      <xdr:rowOff>12700</xdr:rowOff>
    </xdr:to>
    <xdr:cxnSp macro="">
      <xdr:nvCxnSpPr>
        <xdr:cNvPr id="321" name="直線コネクタ 320"/>
        <xdr:cNvCxnSpPr/>
      </xdr:nvCxnSpPr>
      <xdr:spPr>
        <a:xfrm flipV="1">
          <a:off x="13004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114300</xdr:rowOff>
    </xdr:from>
    <xdr:to>
      <xdr:col>82</xdr:col>
      <xdr:colOff>158750</xdr:colOff>
      <xdr:row>41</xdr:row>
      <xdr:rowOff>44450</xdr:rowOff>
    </xdr:to>
    <xdr:sp macro="" textlink="">
      <xdr:nvSpPr>
        <xdr:cNvPr id="331" name="楕円 330"/>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86377</xdr:rowOff>
    </xdr:from>
    <xdr:ext cx="762000" cy="259045"/>
    <xdr:sp macro="" textlink="">
      <xdr:nvSpPr>
        <xdr:cNvPr id="332" name="補助費等該当値テキスト"/>
        <xdr:cNvSpPr txBox="1"/>
      </xdr:nvSpPr>
      <xdr:spPr>
        <a:xfrm>
          <a:off x="16598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3" name="楕円 33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4" name="テキスト ボックス 333"/>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7" name="楕円 336"/>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86377</xdr:rowOff>
    </xdr:from>
    <xdr:ext cx="762000" cy="259045"/>
    <xdr:sp macro="" textlink="">
      <xdr:nvSpPr>
        <xdr:cNvPr id="338" name="テキスト ボックス 337"/>
        <xdr:cNvSpPr txBox="1"/>
      </xdr:nvSpPr>
      <xdr:spPr>
        <a:xfrm>
          <a:off x="13512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9" name="楕円 338"/>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0" name="テキスト ボックス 33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今年度は前年度と同水準を維持し、類似団体平均を下回っている。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年度にかけて実施した市庁舎建設事業に伴う借入金の償還が開始すると比率の上昇は確実なことから、公債費負担の適正化を念頭に置き、その他新規事業や既存事業への起債発行額の抑制を図っていく。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102507</xdr:rowOff>
    </xdr:to>
    <xdr:cxnSp macro="">
      <xdr:nvCxnSpPr>
        <xdr:cNvPr id="375" name="直線コネクタ 374"/>
        <xdr:cNvCxnSpPr/>
      </xdr:nvCxnSpPr>
      <xdr:spPr>
        <a:xfrm>
          <a:off x="3987800" y="13304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37391</xdr:rowOff>
    </xdr:from>
    <xdr:ext cx="762000" cy="259045"/>
    <xdr:sp macro="" textlink="">
      <xdr:nvSpPr>
        <xdr:cNvPr id="376" name="公債費平均値テキスト"/>
        <xdr:cNvSpPr txBox="1"/>
      </xdr:nvSpPr>
      <xdr:spPr>
        <a:xfrm>
          <a:off x="4914900" y="13410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78</xdr:row>
      <xdr:rowOff>7257</xdr:rowOff>
    </xdr:to>
    <xdr:cxnSp macro="">
      <xdr:nvCxnSpPr>
        <xdr:cNvPr id="378" name="直線コネクタ 377"/>
        <xdr:cNvCxnSpPr/>
      </xdr:nvCxnSpPr>
      <xdr:spPr>
        <a:xfrm flipV="1">
          <a:off x="3098800" y="1330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0" name="テキスト ボックス 379"/>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xdr:rowOff>
    </xdr:from>
    <xdr:to>
      <xdr:col>15</xdr:col>
      <xdr:colOff>98425</xdr:colOff>
      <xdr:row>78</xdr:row>
      <xdr:rowOff>83457</xdr:rowOff>
    </xdr:to>
    <xdr:cxnSp macro="">
      <xdr:nvCxnSpPr>
        <xdr:cNvPr id="381" name="直線コネクタ 380"/>
        <xdr:cNvCxnSpPr/>
      </xdr:nvCxnSpPr>
      <xdr:spPr>
        <a:xfrm flipV="1">
          <a:off x="2209800" y="1338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3" name="テキスト ボックス 382"/>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83457</xdr:rowOff>
    </xdr:from>
    <xdr:to>
      <xdr:col>11</xdr:col>
      <xdr:colOff>9525</xdr:colOff>
      <xdr:row>79</xdr:row>
      <xdr:rowOff>86179</xdr:rowOff>
    </xdr:to>
    <xdr:cxnSp macro="">
      <xdr:nvCxnSpPr>
        <xdr:cNvPr id="384" name="直線コネクタ 383"/>
        <xdr:cNvCxnSpPr/>
      </xdr:nvCxnSpPr>
      <xdr:spPr>
        <a:xfrm flipV="1">
          <a:off x="1320800" y="13456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5"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6" name="楕円 395"/>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7" name="テキスト ボックス 396"/>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127907</xdr:rowOff>
    </xdr:from>
    <xdr:to>
      <xdr:col>15</xdr:col>
      <xdr:colOff>149225</xdr:colOff>
      <xdr:row>78</xdr:row>
      <xdr:rowOff>58057</xdr:rowOff>
    </xdr:to>
    <xdr:sp macro="" textlink="">
      <xdr:nvSpPr>
        <xdr:cNvPr id="398" name="楕円 397"/>
        <xdr:cNvSpPr/>
      </xdr:nvSpPr>
      <xdr:spPr>
        <a:xfrm>
          <a:off x="3048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99" name="テキスト ボックス 398"/>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32657</xdr:rowOff>
    </xdr:from>
    <xdr:to>
      <xdr:col>11</xdr:col>
      <xdr:colOff>60325</xdr:colOff>
      <xdr:row>78</xdr:row>
      <xdr:rowOff>134257</xdr:rowOff>
    </xdr:to>
    <xdr:sp macro="" textlink="">
      <xdr:nvSpPr>
        <xdr:cNvPr id="400" name="楕円 399"/>
        <xdr:cNvSpPr/>
      </xdr:nvSpPr>
      <xdr:spPr>
        <a:xfrm>
          <a:off x="2159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401" name="テキスト ボックス 400"/>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2" name="楕円 401"/>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3" name="テキスト ボックス 402"/>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例年公債費以外の経常収支比率は類似団体平均と比較しても高く、その要因として特別会計への繰出金が多額となっていることが考えられる。</a:t>
          </a:r>
        </a:p>
        <a:p>
          <a:r>
            <a:rPr kumimoji="1" lang="ja-JP" altLang="en-US" sz="1300">
              <a:latin typeface="ＭＳ Ｐゴシック" panose="020B0600070205080204" pitchFamily="50" charset="-128"/>
              <a:ea typeface="ＭＳ Ｐゴシック" panose="020B0600070205080204" pitchFamily="50" charset="-128"/>
            </a:rPr>
            <a:t>　特に土地区画整理事業や農業集落排水事業への繰出金は実質公債費比率にも影響してくるため、今後も安易な繰出しを抑制し、事業の見直しや適正化に努める。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158750</xdr:rowOff>
    </xdr:from>
    <xdr:to>
      <xdr:col>82</xdr:col>
      <xdr:colOff>107950</xdr:colOff>
      <xdr:row>80</xdr:row>
      <xdr:rowOff>63500</xdr:rowOff>
    </xdr:to>
    <xdr:cxnSp macro="">
      <xdr:nvCxnSpPr>
        <xdr:cNvPr id="436" name="直線コネクタ 435"/>
        <xdr:cNvCxnSpPr/>
      </xdr:nvCxnSpPr>
      <xdr:spPr>
        <a:xfrm flipV="1">
          <a:off x="15671800" y="1370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7"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80</xdr:row>
      <xdr:rowOff>63500</xdr:rowOff>
    </xdr:to>
    <xdr:cxnSp macro="">
      <xdr:nvCxnSpPr>
        <xdr:cNvPr id="439" name="直線コネクタ 438"/>
        <xdr:cNvCxnSpPr/>
      </xdr:nvCxnSpPr>
      <xdr:spPr>
        <a:xfrm>
          <a:off x="14782800" y="13474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101600</xdr:rowOff>
    </xdr:from>
    <xdr:to>
      <xdr:col>73</xdr:col>
      <xdr:colOff>180975</xdr:colOff>
      <xdr:row>79</xdr:row>
      <xdr:rowOff>82550</xdr:rowOff>
    </xdr:to>
    <xdr:cxnSp macro="">
      <xdr:nvCxnSpPr>
        <xdr:cNvPr id="442" name="直線コネクタ 441"/>
        <xdr:cNvCxnSpPr/>
      </xdr:nvCxnSpPr>
      <xdr:spPr>
        <a:xfrm flipV="1">
          <a:off x="13893800" y="1347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82550</xdr:rowOff>
    </xdr:to>
    <xdr:cxnSp macro="">
      <xdr:nvCxnSpPr>
        <xdr:cNvPr id="445" name="直線コネクタ 444"/>
        <xdr:cNvCxnSpPr/>
      </xdr:nvCxnSpPr>
      <xdr:spPr>
        <a:xfrm>
          <a:off x="13004800" y="1353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107950</xdr:rowOff>
    </xdr:from>
    <xdr:to>
      <xdr:col>82</xdr:col>
      <xdr:colOff>158750</xdr:colOff>
      <xdr:row>80</xdr:row>
      <xdr:rowOff>38100</xdr:rowOff>
    </xdr:to>
    <xdr:sp macro="" textlink="">
      <xdr:nvSpPr>
        <xdr:cNvPr id="455" name="楕円 454"/>
        <xdr:cNvSpPr/>
      </xdr:nvSpPr>
      <xdr:spPr>
        <a:xfrm>
          <a:off x="164592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80027</xdr:rowOff>
    </xdr:from>
    <xdr:ext cx="762000" cy="259045"/>
    <xdr:sp macro="" textlink="">
      <xdr:nvSpPr>
        <xdr:cNvPr id="456" name="公債費以外該当値テキスト"/>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12700</xdr:rowOff>
    </xdr:from>
    <xdr:to>
      <xdr:col>78</xdr:col>
      <xdr:colOff>120650</xdr:colOff>
      <xdr:row>80</xdr:row>
      <xdr:rowOff>114300</xdr:rowOff>
    </xdr:to>
    <xdr:sp macro="" textlink="">
      <xdr:nvSpPr>
        <xdr:cNvPr id="457" name="楕円 456"/>
        <xdr:cNvSpPr/>
      </xdr:nvSpPr>
      <xdr:spPr>
        <a:xfrm>
          <a:off x="15621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58" name="テキスト ボックス 457"/>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59" name="楕円 458"/>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60" name="テキスト ボックス 459"/>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31750</xdr:rowOff>
    </xdr:from>
    <xdr:to>
      <xdr:col>69</xdr:col>
      <xdr:colOff>142875</xdr:colOff>
      <xdr:row>79</xdr:row>
      <xdr:rowOff>133350</xdr:rowOff>
    </xdr:to>
    <xdr:sp macro="" textlink="">
      <xdr:nvSpPr>
        <xdr:cNvPr id="461" name="楕円 460"/>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118127</xdr:rowOff>
    </xdr:from>
    <xdr:ext cx="762000" cy="259045"/>
    <xdr:sp macro="" textlink="">
      <xdr:nvSpPr>
        <xdr:cNvPr id="462" name="テキスト ボックス 461"/>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63" name="楕円 462"/>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4" name="テキスト ボックス 463"/>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152777</xdr:rowOff>
    </xdr:from>
    <xdr:to>
      <xdr:col>29</xdr:col>
      <xdr:colOff>127000</xdr:colOff>
      <xdr:row>19</xdr:row>
      <xdr:rowOff>6278</xdr:rowOff>
    </xdr:to>
    <xdr:cxnSp macro="">
      <xdr:nvCxnSpPr>
        <xdr:cNvPr id="52" name="直線コネクタ 51"/>
        <xdr:cNvCxnSpPr/>
      </xdr:nvCxnSpPr>
      <xdr:spPr bwMode="auto">
        <a:xfrm flipV="1">
          <a:off x="5003800" y="3286502"/>
          <a:ext cx="647700" cy="2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6278</xdr:rowOff>
    </xdr:from>
    <xdr:to>
      <xdr:col>26</xdr:col>
      <xdr:colOff>50800</xdr:colOff>
      <xdr:row>19</xdr:row>
      <xdr:rowOff>119467</xdr:rowOff>
    </xdr:to>
    <xdr:cxnSp macro="">
      <xdr:nvCxnSpPr>
        <xdr:cNvPr id="55" name="直線コネクタ 54"/>
        <xdr:cNvCxnSpPr/>
      </xdr:nvCxnSpPr>
      <xdr:spPr bwMode="auto">
        <a:xfrm flipV="1">
          <a:off x="4305300" y="3311453"/>
          <a:ext cx="698500" cy="11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119467</xdr:rowOff>
    </xdr:from>
    <xdr:to>
      <xdr:col>22</xdr:col>
      <xdr:colOff>114300</xdr:colOff>
      <xdr:row>19</xdr:row>
      <xdr:rowOff>135567</xdr:rowOff>
    </xdr:to>
    <xdr:cxnSp macro="">
      <xdr:nvCxnSpPr>
        <xdr:cNvPr id="58" name="直線コネクタ 57"/>
        <xdr:cNvCxnSpPr/>
      </xdr:nvCxnSpPr>
      <xdr:spPr bwMode="auto">
        <a:xfrm flipV="1">
          <a:off x="3606800" y="3424642"/>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117638</xdr:rowOff>
    </xdr:from>
    <xdr:to>
      <xdr:col>18</xdr:col>
      <xdr:colOff>177800</xdr:colOff>
      <xdr:row>19</xdr:row>
      <xdr:rowOff>135567</xdr:rowOff>
    </xdr:to>
    <xdr:cxnSp macro="">
      <xdr:nvCxnSpPr>
        <xdr:cNvPr id="61" name="直線コネクタ 60"/>
        <xdr:cNvCxnSpPr/>
      </xdr:nvCxnSpPr>
      <xdr:spPr bwMode="auto">
        <a:xfrm>
          <a:off x="2908300" y="3422813"/>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101977</xdr:rowOff>
    </xdr:from>
    <xdr:to>
      <xdr:col>29</xdr:col>
      <xdr:colOff>177800</xdr:colOff>
      <xdr:row>19</xdr:row>
      <xdr:rowOff>32127</xdr:rowOff>
    </xdr:to>
    <xdr:sp macro="" textlink="">
      <xdr:nvSpPr>
        <xdr:cNvPr id="71" name="楕円 70"/>
        <xdr:cNvSpPr/>
      </xdr:nvSpPr>
      <xdr:spPr bwMode="auto">
        <a:xfrm>
          <a:off x="5600700" y="323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74054</xdr:rowOff>
    </xdr:from>
    <xdr:ext cx="762000" cy="259045"/>
    <xdr:sp macro="" textlink="">
      <xdr:nvSpPr>
        <xdr:cNvPr id="72" name="人口1人当たり決算額の推移該当値テキスト130"/>
        <xdr:cNvSpPr txBox="1"/>
      </xdr:nvSpPr>
      <xdr:spPr>
        <a:xfrm>
          <a:off x="5740400" y="320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126928</xdr:rowOff>
    </xdr:from>
    <xdr:to>
      <xdr:col>26</xdr:col>
      <xdr:colOff>101600</xdr:colOff>
      <xdr:row>19</xdr:row>
      <xdr:rowOff>57078</xdr:rowOff>
    </xdr:to>
    <xdr:sp macro="" textlink="">
      <xdr:nvSpPr>
        <xdr:cNvPr id="73" name="楕円 72"/>
        <xdr:cNvSpPr/>
      </xdr:nvSpPr>
      <xdr:spPr bwMode="auto">
        <a:xfrm>
          <a:off x="4953000" y="326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41855</xdr:rowOff>
    </xdr:from>
    <xdr:ext cx="736600" cy="259045"/>
    <xdr:sp macro="" textlink="">
      <xdr:nvSpPr>
        <xdr:cNvPr id="74" name="テキスト ボックス 73"/>
        <xdr:cNvSpPr txBox="1"/>
      </xdr:nvSpPr>
      <xdr:spPr>
        <a:xfrm>
          <a:off x="4622800" y="334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68667</xdr:rowOff>
    </xdr:from>
    <xdr:to>
      <xdr:col>22</xdr:col>
      <xdr:colOff>165100</xdr:colOff>
      <xdr:row>19</xdr:row>
      <xdr:rowOff>170267</xdr:rowOff>
    </xdr:to>
    <xdr:sp macro="" textlink="">
      <xdr:nvSpPr>
        <xdr:cNvPr id="75" name="楕円 74"/>
        <xdr:cNvSpPr/>
      </xdr:nvSpPr>
      <xdr:spPr bwMode="auto">
        <a:xfrm>
          <a:off x="4254500" y="337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155044</xdr:rowOff>
    </xdr:from>
    <xdr:ext cx="762000" cy="259045"/>
    <xdr:sp macro="" textlink="">
      <xdr:nvSpPr>
        <xdr:cNvPr id="76" name="テキスト ボックス 75"/>
        <xdr:cNvSpPr txBox="1"/>
      </xdr:nvSpPr>
      <xdr:spPr>
        <a:xfrm>
          <a:off x="3924300" y="346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84767</xdr:rowOff>
    </xdr:from>
    <xdr:to>
      <xdr:col>19</xdr:col>
      <xdr:colOff>38100</xdr:colOff>
      <xdr:row>20</xdr:row>
      <xdr:rowOff>14917</xdr:rowOff>
    </xdr:to>
    <xdr:sp macro="" textlink="">
      <xdr:nvSpPr>
        <xdr:cNvPr id="77" name="楕円 76"/>
        <xdr:cNvSpPr/>
      </xdr:nvSpPr>
      <xdr:spPr bwMode="auto">
        <a:xfrm>
          <a:off x="3556000" y="338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171144</xdr:rowOff>
    </xdr:from>
    <xdr:ext cx="762000" cy="259045"/>
    <xdr:sp macro="" textlink="">
      <xdr:nvSpPr>
        <xdr:cNvPr id="78" name="テキスト ボックス 77"/>
        <xdr:cNvSpPr txBox="1"/>
      </xdr:nvSpPr>
      <xdr:spPr>
        <a:xfrm>
          <a:off x="3225800" y="34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66838</xdr:rowOff>
    </xdr:from>
    <xdr:to>
      <xdr:col>15</xdr:col>
      <xdr:colOff>101600</xdr:colOff>
      <xdr:row>19</xdr:row>
      <xdr:rowOff>168438</xdr:rowOff>
    </xdr:to>
    <xdr:sp macro="" textlink="">
      <xdr:nvSpPr>
        <xdr:cNvPr id="79" name="楕円 78"/>
        <xdr:cNvSpPr/>
      </xdr:nvSpPr>
      <xdr:spPr bwMode="auto">
        <a:xfrm>
          <a:off x="2857500" y="337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153215</xdr:rowOff>
    </xdr:from>
    <xdr:ext cx="762000" cy="259045"/>
    <xdr:sp macro="" textlink="">
      <xdr:nvSpPr>
        <xdr:cNvPr id="80" name="テキスト ボックス 79"/>
        <xdr:cNvSpPr txBox="1"/>
      </xdr:nvSpPr>
      <xdr:spPr>
        <a:xfrm>
          <a:off x="2527300" y="345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304622</xdr:rowOff>
    </xdr:from>
    <xdr:to>
      <xdr:col>29</xdr:col>
      <xdr:colOff>127000</xdr:colOff>
      <xdr:row>36</xdr:row>
      <xdr:rowOff>44094</xdr:rowOff>
    </xdr:to>
    <xdr:cxnSp macro="">
      <xdr:nvCxnSpPr>
        <xdr:cNvPr id="115" name="直線コネクタ 114"/>
        <xdr:cNvCxnSpPr/>
      </xdr:nvCxnSpPr>
      <xdr:spPr bwMode="auto">
        <a:xfrm>
          <a:off x="5003800" y="6914972"/>
          <a:ext cx="6477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260197</xdr:rowOff>
    </xdr:from>
    <xdr:to>
      <xdr:col>26</xdr:col>
      <xdr:colOff>50800</xdr:colOff>
      <xdr:row>35</xdr:row>
      <xdr:rowOff>304622</xdr:rowOff>
    </xdr:to>
    <xdr:cxnSp macro="">
      <xdr:nvCxnSpPr>
        <xdr:cNvPr id="118" name="直線コネクタ 117"/>
        <xdr:cNvCxnSpPr/>
      </xdr:nvCxnSpPr>
      <xdr:spPr bwMode="auto">
        <a:xfrm>
          <a:off x="4305300" y="6870547"/>
          <a:ext cx="6985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27254</xdr:rowOff>
    </xdr:from>
    <xdr:to>
      <xdr:col>22</xdr:col>
      <xdr:colOff>114300</xdr:colOff>
      <xdr:row>35</xdr:row>
      <xdr:rowOff>260197</xdr:rowOff>
    </xdr:to>
    <xdr:cxnSp macro="">
      <xdr:nvCxnSpPr>
        <xdr:cNvPr id="121" name="直線コネクタ 120"/>
        <xdr:cNvCxnSpPr/>
      </xdr:nvCxnSpPr>
      <xdr:spPr bwMode="auto">
        <a:xfrm>
          <a:off x="3606800" y="6637604"/>
          <a:ext cx="698500" cy="232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322911</xdr:rowOff>
    </xdr:from>
    <xdr:to>
      <xdr:col>18</xdr:col>
      <xdr:colOff>177800</xdr:colOff>
      <xdr:row>35</xdr:row>
      <xdr:rowOff>27254</xdr:rowOff>
    </xdr:to>
    <xdr:cxnSp macro="">
      <xdr:nvCxnSpPr>
        <xdr:cNvPr id="124" name="直線コネクタ 123"/>
        <xdr:cNvCxnSpPr/>
      </xdr:nvCxnSpPr>
      <xdr:spPr bwMode="auto">
        <a:xfrm>
          <a:off x="2908300" y="6590361"/>
          <a:ext cx="698500" cy="4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336194</xdr:rowOff>
    </xdr:from>
    <xdr:to>
      <xdr:col>29</xdr:col>
      <xdr:colOff>177800</xdr:colOff>
      <xdr:row>36</xdr:row>
      <xdr:rowOff>94894</xdr:rowOff>
    </xdr:to>
    <xdr:sp macro="" textlink="">
      <xdr:nvSpPr>
        <xdr:cNvPr id="134" name="楕円 133"/>
        <xdr:cNvSpPr/>
      </xdr:nvSpPr>
      <xdr:spPr bwMode="auto">
        <a:xfrm>
          <a:off x="5600700" y="694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308271</xdr:rowOff>
    </xdr:from>
    <xdr:ext cx="762000" cy="259045"/>
    <xdr:sp macro="" textlink="">
      <xdr:nvSpPr>
        <xdr:cNvPr id="135" name="人口1人当たり決算額の推移該当値テキスト445"/>
        <xdr:cNvSpPr txBox="1"/>
      </xdr:nvSpPr>
      <xdr:spPr>
        <a:xfrm>
          <a:off x="5740400" y="69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253822</xdr:rowOff>
    </xdr:from>
    <xdr:to>
      <xdr:col>26</xdr:col>
      <xdr:colOff>101600</xdr:colOff>
      <xdr:row>36</xdr:row>
      <xdr:rowOff>12522</xdr:rowOff>
    </xdr:to>
    <xdr:sp macro="" textlink="">
      <xdr:nvSpPr>
        <xdr:cNvPr id="136" name="楕円 135"/>
        <xdr:cNvSpPr/>
      </xdr:nvSpPr>
      <xdr:spPr bwMode="auto">
        <a:xfrm>
          <a:off x="4953000" y="686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340199</xdr:rowOff>
    </xdr:from>
    <xdr:ext cx="736600" cy="259045"/>
    <xdr:sp macro="" textlink="">
      <xdr:nvSpPr>
        <xdr:cNvPr id="137" name="テキスト ボックス 136"/>
        <xdr:cNvSpPr txBox="1"/>
      </xdr:nvSpPr>
      <xdr:spPr>
        <a:xfrm>
          <a:off x="4622800" y="695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209397</xdr:rowOff>
    </xdr:from>
    <xdr:to>
      <xdr:col>22</xdr:col>
      <xdr:colOff>165100</xdr:colOff>
      <xdr:row>35</xdr:row>
      <xdr:rowOff>310997</xdr:rowOff>
    </xdr:to>
    <xdr:sp macro="" textlink="">
      <xdr:nvSpPr>
        <xdr:cNvPr id="138" name="楕円 137"/>
        <xdr:cNvSpPr/>
      </xdr:nvSpPr>
      <xdr:spPr bwMode="auto">
        <a:xfrm>
          <a:off x="4254500" y="681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295774</xdr:rowOff>
    </xdr:from>
    <xdr:ext cx="762000" cy="259045"/>
    <xdr:sp macro="" textlink="">
      <xdr:nvSpPr>
        <xdr:cNvPr id="139" name="テキスト ボックス 138"/>
        <xdr:cNvSpPr txBox="1"/>
      </xdr:nvSpPr>
      <xdr:spPr>
        <a:xfrm>
          <a:off x="3924300" y="690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319354</xdr:rowOff>
    </xdr:from>
    <xdr:to>
      <xdr:col>19</xdr:col>
      <xdr:colOff>38100</xdr:colOff>
      <xdr:row>35</xdr:row>
      <xdr:rowOff>78054</xdr:rowOff>
    </xdr:to>
    <xdr:sp macro="" textlink="">
      <xdr:nvSpPr>
        <xdr:cNvPr id="140" name="楕円 139"/>
        <xdr:cNvSpPr/>
      </xdr:nvSpPr>
      <xdr:spPr bwMode="auto">
        <a:xfrm>
          <a:off x="3556000" y="658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88231</xdr:rowOff>
    </xdr:from>
    <xdr:ext cx="762000" cy="259045"/>
    <xdr:sp macro="" textlink="">
      <xdr:nvSpPr>
        <xdr:cNvPr id="141" name="テキスト ボックス 140"/>
        <xdr:cNvSpPr txBox="1"/>
      </xdr:nvSpPr>
      <xdr:spPr>
        <a:xfrm>
          <a:off x="3225800" y="635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272111</xdr:rowOff>
    </xdr:from>
    <xdr:to>
      <xdr:col>15</xdr:col>
      <xdr:colOff>101600</xdr:colOff>
      <xdr:row>35</xdr:row>
      <xdr:rowOff>30811</xdr:rowOff>
    </xdr:to>
    <xdr:sp macro="" textlink="">
      <xdr:nvSpPr>
        <xdr:cNvPr id="142" name="楕円 141"/>
        <xdr:cNvSpPr/>
      </xdr:nvSpPr>
      <xdr:spPr bwMode="auto">
        <a:xfrm>
          <a:off x="2857500" y="653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40987</xdr:rowOff>
    </xdr:from>
    <xdr:ext cx="762000" cy="259045"/>
    <xdr:sp macro="" textlink="">
      <xdr:nvSpPr>
        <xdr:cNvPr id="143" name="テキスト ボックス 142"/>
        <xdr:cNvSpPr txBox="1"/>
      </xdr:nvSpPr>
      <xdr:spPr>
        <a:xfrm>
          <a:off x="2527300" y="630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141849</xdr:rowOff>
    </xdr:from>
    <xdr:to>
      <xdr:col>24</xdr:col>
      <xdr:colOff>63500</xdr:colOff>
      <xdr:row>37</xdr:row>
      <xdr:rowOff>28463</xdr:rowOff>
    </xdr:to>
    <xdr:cxnSp macro="">
      <xdr:nvCxnSpPr>
        <xdr:cNvPr id="59" name="直線コネクタ 58"/>
        <xdr:cNvCxnSpPr/>
      </xdr:nvCxnSpPr>
      <xdr:spPr>
        <a:xfrm flipV="1">
          <a:off x="3797300" y="6314049"/>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28463</xdr:rowOff>
    </xdr:from>
    <xdr:to>
      <xdr:col>19</xdr:col>
      <xdr:colOff>177800</xdr:colOff>
      <xdr:row>37</xdr:row>
      <xdr:rowOff>75692</xdr:rowOff>
    </xdr:to>
    <xdr:cxnSp macro="">
      <xdr:nvCxnSpPr>
        <xdr:cNvPr id="62" name="直線コネクタ 61"/>
        <xdr:cNvCxnSpPr/>
      </xdr:nvCxnSpPr>
      <xdr:spPr>
        <a:xfrm flipV="1">
          <a:off x="2908300" y="6372113"/>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66639</xdr:rowOff>
    </xdr:from>
    <xdr:to>
      <xdr:col>15</xdr:col>
      <xdr:colOff>50800</xdr:colOff>
      <xdr:row>37</xdr:row>
      <xdr:rowOff>75692</xdr:rowOff>
    </xdr:to>
    <xdr:cxnSp macro="">
      <xdr:nvCxnSpPr>
        <xdr:cNvPr id="65" name="直線コネクタ 64"/>
        <xdr:cNvCxnSpPr/>
      </xdr:nvCxnSpPr>
      <xdr:spPr>
        <a:xfrm>
          <a:off x="2019300" y="6410289"/>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66639</xdr:rowOff>
    </xdr:from>
    <xdr:to>
      <xdr:col>10</xdr:col>
      <xdr:colOff>114300</xdr:colOff>
      <xdr:row>37</xdr:row>
      <xdr:rowOff>88699</xdr:rowOff>
    </xdr:to>
    <xdr:cxnSp macro="">
      <xdr:nvCxnSpPr>
        <xdr:cNvPr id="68" name="直線コネクタ 67"/>
        <xdr:cNvCxnSpPr/>
      </xdr:nvCxnSpPr>
      <xdr:spPr>
        <a:xfrm flipV="1">
          <a:off x="1130300" y="641028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91049</xdr:rowOff>
    </xdr:from>
    <xdr:to>
      <xdr:col>24</xdr:col>
      <xdr:colOff>114300</xdr:colOff>
      <xdr:row>37</xdr:row>
      <xdr:rowOff>21199</xdr:rowOff>
    </xdr:to>
    <xdr:sp macro="" textlink="">
      <xdr:nvSpPr>
        <xdr:cNvPr id="78" name="楕円 77"/>
        <xdr:cNvSpPr/>
      </xdr:nvSpPr>
      <xdr:spPr>
        <a:xfrm>
          <a:off x="4584700" y="62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5976</xdr:rowOff>
    </xdr:from>
    <xdr:ext cx="534377" cy="259045"/>
    <xdr:sp macro="" textlink="">
      <xdr:nvSpPr>
        <xdr:cNvPr id="79" name="人件費該当値テキスト"/>
        <xdr:cNvSpPr txBox="1"/>
      </xdr:nvSpPr>
      <xdr:spPr>
        <a:xfrm>
          <a:off x="4686300" y="61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149113</xdr:rowOff>
    </xdr:from>
    <xdr:to>
      <xdr:col>20</xdr:col>
      <xdr:colOff>38100</xdr:colOff>
      <xdr:row>37</xdr:row>
      <xdr:rowOff>79263</xdr:rowOff>
    </xdr:to>
    <xdr:sp macro="" textlink="">
      <xdr:nvSpPr>
        <xdr:cNvPr id="80" name="楕円 79"/>
        <xdr:cNvSpPr/>
      </xdr:nvSpPr>
      <xdr:spPr>
        <a:xfrm>
          <a:off x="3746500" y="63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70390</xdr:rowOff>
    </xdr:from>
    <xdr:ext cx="534377" cy="259045"/>
    <xdr:sp macro="" textlink="">
      <xdr:nvSpPr>
        <xdr:cNvPr id="81" name="テキスト ボックス 80"/>
        <xdr:cNvSpPr txBox="1"/>
      </xdr:nvSpPr>
      <xdr:spPr>
        <a:xfrm>
          <a:off x="3530111" y="641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2" name="楕円 81"/>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117619</xdr:rowOff>
    </xdr:from>
    <xdr:ext cx="534377" cy="259045"/>
    <xdr:sp macro="" textlink="">
      <xdr:nvSpPr>
        <xdr:cNvPr id="83" name="テキスト ボックス 82"/>
        <xdr:cNvSpPr txBox="1"/>
      </xdr:nvSpPr>
      <xdr:spPr>
        <a:xfrm>
          <a:off x="2641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15839</xdr:rowOff>
    </xdr:from>
    <xdr:to>
      <xdr:col>10</xdr:col>
      <xdr:colOff>165100</xdr:colOff>
      <xdr:row>37</xdr:row>
      <xdr:rowOff>117439</xdr:rowOff>
    </xdr:to>
    <xdr:sp macro="" textlink="">
      <xdr:nvSpPr>
        <xdr:cNvPr id="84" name="楕円 83"/>
        <xdr:cNvSpPr/>
      </xdr:nvSpPr>
      <xdr:spPr>
        <a:xfrm>
          <a:off x="1968500" y="63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108566</xdr:rowOff>
    </xdr:from>
    <xdr:ext cx="534377" cy="259045"/>
    <xdr:sp macro="" textlink="">
      <xdr:nvSpPr>
        <xdr:cNvPr id="85" name="テキスト ボックス 84"/>
        <xdr:cNvSpPr txBox="1"/>
      </xdr:nvSpPr>
      <xdr:spPr>
        <a:xfrm>
          <a:off x="1752111" y="645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37899</xdr:rowOff>
    </xdr:from>
    <xdr:to>
      <xdr:col>6</xdr:col>
      <xdr:colOff>38100</xdr:colOff>
      <xdr:row>37</xdr:row>
      <xdr:rowOff>139499</xdr:rowOff>
    </xdr:to>
    <xdr:sp macro="" textlink="">
      <xdr:nvSpPr>
        <xdr:cNvPr id="86" name="楕円 85"/>
        <xdr:cNvSpPr/>
      </xdr:nvSpPr>
      <xdr:spPr>
        <a:xfrm>
          <a:off x="1079500" y="63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130626</xdr:rowOff>
    </xdr:from>
    <xdr:ext cx="534377" cy="259045"/>
    <xdr:sp macro="" textlink="">
      <xdr:nvSpPr>
        <xdr:cNvPr id="87" name="テキスト ボックス 86"/>
        <xdr:cNvSpPr txBox="1"/>
      </xdr:nvSpPr>
      <xdr:spPr>
        <a:xfrm>
          <a:off x="863111" y="64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121978</xdr:rowOff>
    </xdr:from>
    <xdr:to>
      <xdr:col>24</xdr:col>
      <xdr:colOff>63500</xdr:colOff>
      <xdr:row>58</xdr:row>
      <xdr:rowOff>109731</xdr:rowOff>
    </xdr:to>
    <xdr:cxnSp macro="">
      <xdr:nvCxnSpPr>
        <xdr:cNvPr id="119" name="直線コネクタ 118"/>
        <xdr:cNvCxnSpPr/>
      </xdr:nvCxnSpPr>
      <xdr:spPr>
        <a:xfrm flipV="1">
          <a:off x="3797300" y="9894628"/>
          <a:ext cx="838200" cy="15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109731</xdr:rowOff>
    </xdr:from>
    <xdr:to>
      <xdr:col>19</xdr:col>
      <xdr:colOff>177800</xdr:colOff>
      <xdr:row>58</xdr:row>
      <xdr:rowOff>115947</xdr:rowOff>
    </xdr:to>
    <xdr:cxnSp macro="">
      <xdr:nvCxnSpPr>
        <xdr:cNvPr id="122" name="直線コネクタ 121"/>
        <xdr:cNvCxnSpPr/>
      </xdr:nvCxnSpPr>
      <xdr:spPr>
        <a:xfrm flipV="1">
          <a:off x="2908300" y="10053831"/>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115947</xdr:rowOff>
    </xdr:from>
    <xdr:to>
      <xdr:col>15</xdr:col>
      <xdr:colOff>50800</xdr:colOff>
      <xdr:row>58</xdr:row>
      <xdr:rowOff>124101</xdr:rowOff>
    </xdr:to>
    <xdr:cxnSp macro="">
      <xdr:nvCxnSpPr>
        <xdr:cNvPr id="125" name="直線コネクタ 124"/>
        <xdr:cNvCxnSpPr/>
      </xdr:nvCxnSpPr>
      <xdr:spPr>
        <a:xfrm flipV="1">
          <a:off x="2019300" y="10060047"/>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113182</xdr:rowOff>
    </xdr:from>
    <xdr:to>
      <xdr:col>10</xdr:col>
      <xdr:colOff>114300</xdr:colOff>
      <xdr:row>58</xdr:row>
      <xdr:rowOff>124101</xdr:rowOff>
    </xdr:to>
    <xdr:cxnSp macro="">
      <xdr:nvCxnSpPr>
        <xdr:cNvPr id="128" name="直線コネクタ 127"/>
        <xdr:cNvCxnSpPr/>
      </xdr:nvCxnSpPr>
      <xdr:spPr>
        <a:xfrm>
          <a:off x="1130300" y="1005728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71178</xdr:rowOff>
    </xdr:from>
    <xdr:to>
      <xdr:col>24</xdr:col>
      <xdr:colOff>114300</xdr:colOff>
      <xdr:row>58</xdr:row>
      <xdr:rowOff>1328</xdr:rowOff>
    </xdr:to>
    <xdr:sp macro="" textlink="">
      <xdr:nvSpPr>
        <xdr:cNvPr id="138" name="楕円 137"/>
        <xdr:cNvSpPr/>
      </xdr:nvSpPr>
      <xdr:spPr>
        <a:xfrm>
          <a:off x="4584700" y="9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157555</xdr:rowOff>
    </xdr:from>
    <xdr:ext cx="534377" cy="259045"/>
    <xdr:sp macro="" textlink="">
      <xdr:nvSpPr>
        <xdr:cNvPr id="139" name="物件費該当値テキスト"/>
        <xdr:cNvSpPr txBox="1"/>
      </xdr:nvSpPr>
      <xdr:spPr>
        <a:xfrm>
          <a:off x="4686300" y="97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58931</xdr:rowOff>
    </xdr:from>
    <xdr:to>
      <xdr:col>20</xdr:col>
      <xdr:colOff>38100</xdr:colOff>
      <xdr:row>58</xdr:row>
      <xdr:rowOff>160531</xdr:rowOff>
    </xdr:to>
    <xdr:sp macro="" textlink="">
      <xdr:nvSpPr>
        <xdr:cNvPr id="140" name="楕円 139"/>
        <xdr:cNvSpPr/>
      </xdr:nvSpPr>
      <xdr:spPr>
        <a:xfrm>
          <a:off x="3746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151658</xdr:rowOff>
    </xdr:from>
    <xdr:ext cx="534377" cy="259045"/>
    <xdr:sp macro="" textlink="">
      <xdr:nvSpPr>
        <xdr:cNvPr id="141" name="テキスト ボックス 140"/>
        <xdr:cNvSpPr txBox="1"/>
      </xdr:nvSpPr>
      <xdr:spPr>
        <a:xfrm>
          <a:off x="3530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65147</xdr:rowOff>
    </xdr:from>
    <xdr:to>
      <xdr:col>15</xdr:col>
      <xdr:colOff>101600</xdr:colOff>
      <xdr:row>58</xdr:row>
      <xdr:rowOff>166747</xdr:rowOff>
    </xdr:to>
    <xdr:sp macro="" textlink="">
      <xdr:nvSpPr>
        <xdr:cNvPr id="142" name="楕円 141"/>
        <xdr:cNvSpPr/>
      </xdr:nvSpPr>
      <xdr:spPr>
        <a:xfrm>
          <a:off x="2857500" y="100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157874</xdr:rowOff>
    </xdr:from>
    <xdr:ext cx="534377" cy="259045"/>
    <xdr:sp macro="" textlink="">
      <xdr:nvSpPr>
        <xdr:cNvPr id="143" name="テキスト ボックス 142"/>
        <xdr:cNvSpPr txBox="1"/>
      </xdr:nvSpPr>
      <xdr:spPr>
        <a:xfrm>
          <a:off x="2641111" y="101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73301</xdr:rowOff>
    </xdr:from>
    <xdr:to>
      <xdr:col>10</xdr:col>
      <xdr:colOff>165100</xdr:colOff>
      <xdr:row>59</xdr:row>
      <xdr:rowOff>3451</xdr:rowOff>
    </xdr:to>
    <xdr:sp macro="" textlink="">
      <xdr:nvSpPr>
        <xdr:cNvPr id="144" name="楕円 143"/>
        <xdr:cNvSpPr/>
      </xdr:nvSpPr>
      <xdr:spPr>
        <a:xfrm>
          <a:off x="1968500" y="100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166028</xdr:rowOff>
    </xdr:from>
    <xdr:ext cx="534377" cy="259045"/>
    <xdr:sp macro="" textlink="">
      <xdr:nvSpPr>
        <xdr:cNvPr id="145" name="テキスト ボックス 144"/>
        <xdr:cNvSpPr txBox="1"/>
      </xdr:nvSpPr>
      <xdr:spPr>
        <a:xfrm>
          <a:off x="1752111" y="101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62382</xdr:rowOff>
    </xdr:from>
    <xdr:to>
      <xdr:col>6</xdr:col>
      <xdr:colOff>38100</xdr:colOff>
      <xdr:row>58</xdr:row>
      <xdr:rowOff>163982</xdr:rowOff>
    </xdr:to>
    <xdr:sp macro="" textlink="">
      <xdr:nvSpPr>
        <xdr:cNvPr id="146" name="楕円 145"/>
        <xdr:cNvSpPr/>
      </xdr:nvSpPr>
      <xdr:spPr>
        <a:xfrm>
          <a:off x="1079500" y="100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155109</xdr:rowOff>
    </xdr:from>
    <xdr:ext cx="534377" cy="259045"/>
    <xdr:sp macro="" textlink="">
      <xdr:nvSpPr>
        <xdr:cNvPr id="147" name="テキスト ボックス 146"/>
        <xdr:cNvSpPr txBox="1"/>
      </xdr:nvSpPr>
      <xdr:spPr>
        <a:xfrm>
          <a:off x="863111" y="100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141006</xdr:rowOff>
    </xdr:from>
    <xdr:to>
      <xdr:col>24</xdr:col>
      <xdr:colOff>62865</xdr:colOff>
      <xdr:row>77</xdr:row>
      <xdr:rowOff>137088</xdr:rowOff>
    </xdr:to>
    <xdr:cxnSp macro="">
      <xdr:nvCxnSpPr>
        <xdr:cNvPr id="173" name="直線コネクタ 172"/>
        <xdr:cNvCxnSpPr/>
      </xdr:nvCxnSpPr>
      <xdr:spPr>
        <a:xfrm flipV="1">
          <a:off x="4633595" y="12142506"/>
          <a:ext cx="1270" cy="119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140915</xdr:rowOff>
    </xdr:from>
    <xdr:ext cx="469744" cy="259045"/>
    <xdr:sp macro="" textlink="">
      <xdr:nvSpPr>
        <xdr:cNvPr id="174" name="維持補修費最小値テキスト"/>
        <xdr:cNvSpPr txBox="1"/>
      </xdr:nvSpPr>
      <xdr:spPr>
        <a:xfrm>
          <a:off x="4686300" y="1334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137088</xdr:rowOff>
    </xdr:from>
    <xdr:to>
      <xdr:col>24</xdr:col>
      <xdr:colOff>152400</xdr:colOff>
      <xdr:row>77</xdr:row>
      <xdr:rowOff>137088</xdr:rowOff>
    </xdr:to>
    <xdr:cxnSp macro="">
      <xdr:nvCxnSpPr>
        <xdr:cNvPr id="175" name="直線コネクタ 174"/>
        <xdr:cNvCxnSpPr/>
      </xdr:nvCxnSpPr>
      <xdr:spPr>
        <a:xfrm>
          <a:off x="4546600" y="1333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87683</xdr:rowOff>
    </xdr:from>
    <xdr:ext cx="469744" cy="259045"/>
    <xdr:sp macro="" textlink="">
      <xdr:nvSpPr>
        <xdr:cNvPr id="176" name="維持補修費最大値テキスト"/>
        <xdr:cNvSpPr txBox="1"/>
      </xdr:nvSpPr>
      <xdr:spPr>
        <a:xfrm>
          <a:off x="4686300" y="119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141006</xdr:rowOff>
    </xdr:from>
    <xdr:to>
      <xdr:col>24</xdr:col>
      <xdr:colOff>152400</xdr:colOff>
      <xdr:row>70</xdr:row>
      <xdr:rowOff>141006</xdr:rowOff>
    </xdr:to>
    <xdr:cxnSp macro="">
      <xdr:nvCxnSpPr>
        <xdr:cNvPr id="177" name="直線コネクタ 176"/>
        <xdr:cNvCxnSpPr/>
      </xdr:nvCxnSpPr>
      <xdr:spPr>
        <a:xfrm>
          <a:off x="4546600" y="121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137088</xdr:rowOff>
    </xdr:from>
    <xdr:to>
      <xdr:col>24</xdr:col>
      <xdr:colOff>63500</xdr:colOff>
      <xdr:row>78</xdr:row>
      <xdr:rowOff>7765</xdr:rowOff>
    </xdr:to>
    <xdr:cxnSp macro="">
      <xdr:nvCxnSpPr>
        <xdr:cNvPr id="178" name="直線コネクタ 177"/>
        <xdr:cNvCxnSpPr/>
      </xdr:nvCxnSpPr>
      <xdr:spPr>
        <a:xfrm flipV="1">
          <a:off x="3797300" y="13338738"/>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124187</xdr:rowOff>
    </xdr:from>
    <xdr:ext cx="469744" cy="259045"/>
    <xdr:sp macro="" textlink="">
      <xdr:nvSpPr>
        <xdr:cNvPr id="179" name="維持補修費平均値テキスト"/>
        <xdr:cNvSpPr txBox="1"/>
      </xdr:nvSpPr>
      <xdr:spPr>
        <a:xfrm>
          <a:off x="4686300" y="1264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101310</xdr:rowOff>
    </xdr:from>
    <xdr:to>
      <xdr:col>24</xdr:col>
      <xdr:colOff>114300</xdr:colOff>
      <xdr:row>75</xdr:row>
      <xdr:rowOff>31460</xdr:rowOff>
    </xdr:to>
    <xdr:sp macro="" textlink="">
      <xdr:nvSpPr>
        <xdr:cNvPr id="180" name="フローチャート: 判断 179"/>
        <xdr:cNvSpPr/>
      </xdr:nvSpPr>
      <xdr:spPr>
        <a:xfrm>
          <a:off x="4584700" y="12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7765</xdr:rowOff>
    </xdr:from>
    <xdr:to>
      <xdr:col>19</xdr:col>
      <xdr:colOff>177800</xdr:colOff>
      <xdr:row>78</xdr:row>
      <xdr:rowOff>41075</xdr:rowOff>
    </xdr:to>
    <xdr:cxnSp macro="">
      <xdr:nvCxnSpPr>
        <xdr:cNvPr id="181" name="直線コネクタ 180"/>
        <xdr:cNvCxnSpPr/>
      </xdr:nvCxnSpPr>
      <xdr:spPr>
        <a:xfrm flipV="1">
          <a:off x="2908300" y="1338086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3665</xdr:rowOff>
    </xdr:from>
    <xdr:to>
      <xdr:col>20</xdr:col>
      <xdr:colOff>38100</xdr:colOff>
      <xdr:row>74</xdr:row>
      <xdr:rowOff>105265</xdr:rowOff>
    </xdr:to>
    <xdr:sp macro="" textlink="">
      <xdr:nvSpPr>
        <xdr:cNvPr id="182" name="フローチャート: 判断 181"/>
        <xdr:cNvSpPr/>
      </xdr:nvSpPr>
      <xdr:spPr>
        <a:xfrm>
          <a:off x="3746500" y="1269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121792</xdr:rowOff>
    </xdr:from>
    <xdr:ext cx="469744" cy="259045"/>
    <xdr:sp macro="" textlink="">
      <xdr:nvSpPr>
        <xdr:cNvPr id="183" name="テキスト ボックス 182"/>
        <xdr:cNvSpPr txBox="1"/>
      </xdr:nvSpPr>
      <xdr:spPr>
        <a:xfrm>
          <a:off x="3562428" y="1246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41075</xdr:rowOff>
    </xdr:from>
    <xdr:to>
      <xdr:col>15</xdr:col>
      <xdr:colOff>50800</xdr:colOff>
      <xdr:row>78</xdr:row>
      <xdr:rowOff>51526</xdr:rowOff>
    </xdr:to>
    <xdr:cxnSp macro="">
      <xdr:nvCxnSpPr>
        <xdr:cNvPr id="184" name="直線コネクタ 183"/>
        <xdr:cNvCxnSpPr/>
      </xdr:nvCxnSpPr>
      <xdr:spPr>
        <a:xfrm flipV="1">
          <a:off x="2019300" y="1341417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39915</xdr:rowOff>
    </xdr:from>
    <xdr:to>
      <xdr:col>15</xdr:col>
      <xdr:colOff>101600</xdr:colOff>
      <xdr:row>74</xdr:row>
      <xdr:rowOff>141515</xdr:rowOff>
    </xdr:to>
    <xdr:sp macro="" textlink="">
      <xdr:nvSpPr>
        <xdr:cNvPr id="185" name="フローチャート: 判断 184"/>
        <xdr:cNvSpPr/>
      </xdr:nvSpPr>
      <xdr:spPr>
        <a:xfrm>
          <a:off x="28575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158042</xdr:rowOff>
    </xdr:from>
    <xdr:ext cx="469744" cy="259045"/>
    <xdr:sp macro="" textlink="">
      <xdr:nvSpPr>
        <xdr:cNvPr id="186" name="テキスト ボックス 185"/>
        <xdr:cNvSpPr txBox="1"/>
      </xdr:nvSpPr>
      <xdr:spPr>
        <a:xfrm>
          <a:off x="2673428" y="125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153905</xdr:rowOff>
    </xdr:from>
    <xdr:to>
      <xdr:col>10</xdr:col>
      <xdr:colOff>114300</xdr:colOff>
      <xdr:row>78</xdr:row>
      <xdr:rowOff>51526</xdr:rowOff>
    </xdr:to>
    <xdr:cxnSp macro="">
      <xdr:nvCxnSpPr>
        <xdr:cNvPr id="187" name="直線コネクタ 186"/>
        <xdr:cNvCxnSpPr/>
      </xdr:nvCxnSpPr>
      <xdr:spPr>
        <a:xfrm>
          <a:off x="1130300" y="13355555"/>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61141</xdr:rowOff>
    </xdr:from>
    <xdr:to>
      <xdr:col>10</xdr:col>
      <xdr:colOff>165100</xdr:colOff>
      <xdr:row>74</xdr:row>
      <xdr:rowOff>162741</xdr:rowOff>
    </xdr:to>
    <xdr:sp macro="" textlink="">
      <xdr:nvSpPr>
        <xdr:cNvPr id="188" name="フローチャート: 判断 187"/>
        <xdr:cNvSpPr/>
      </xdr:nvSpPr>
      <xdr:spPr>
        <a:xfrm>
          <a:off x="1968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7818</xdr:rowOff>
    </xdr:from>
    <xdr:ext cx="469744" cy="259045"/>
    <xdr:sp macro="" textlink="">
      <xdr:nvSpPr>
        <xdr:cNvPr id="189" name="テキスト ボックス 188"/>
        <xdr:cNvSpPr txBox="1"/>
      </xdr:nvSpPr>
      <xdr:spPr>
        <a:xfrm>
          <a:off x="1784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43507</xdr:rowOff>
    </xdr:from>
    <xdr:to>
      <xdr:col>6</xdr:col>
      <xdr:colOff>38100</xdr:colOff>
      <xdr:row>74</xdr:row>
      <xdr:rowOff>145107</xdr:rowOff>
    </xdr:to>
    <xdr:sp macro="" textlink="">
      <xdr:nvSpPr>
        <xdr:cNvPr id="190" name="フローチャート: 判断 189"/>
        <xdr:cNvSpPr/>
      </xdr:nvSpPr>
      <xdr:spPr>
        <a:xfrm>
          <a:off x="1079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161634</xdr:rowOff>
    </xdr:from>
    <xdr:ext cx="469744" cy="259045"/>
    <xdr:sp macro="" textlink="">
      <xdr:nvSpPr>
        <xdr:cNvPr id="191" name="テキスト ボックス 190"/>
        <xdr:cNvSpPr txBox="1"/>
      </xdr:nvSpPr>
      <xdr:spPr>
        <a:xfrm>
          <a:off x="895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86288</xdr:rowOff>
    </xdr:from>
    <xdr:to>
      <xdr:col>24</xdr:col>
      <xdr:colOff>114300</xdr:colOff>
      <xdr:row>78</xdr:row>
      <xdr:rowOff>16438</xdr:rowOff>
    </xdr:to>
    <xdr:sp macro="" textlink="">
      <xdr:nvSpPr>
        <xdr:cNvPr id="197" name="楕円 196"/>
        <xdr:cNvSpPr/>
      </xdr:nvSpPr>
      <xdr:spPr>
        <a:xfrm>
          <a:off x="4584700" y="13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xdr:rowOff>
    </xdr:from>
    <xdr:ext cx="469744" cy="259045"/>
    <xdr:sp macro="" textlink="">
      <xdr:nvSpPr>
        <xdr:cNvPr id="198" name="維持補修費該当値テキスト"/>
        <xdr:cNvSpPr txBox="1"/>
      </xdr:nvSpPr>
      <xdr:spPr>
        <a:xfrm>
          <a:off x="4686300" y="132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128415</xdr:rowOff>
    </xdr:from>
    <xdr:to>
      <xdr:col>20</xdr:col>
      <xdr:colOff>38100</xdr:colOff>
      <xdr:row>78</xdr:row>
      <xdr:rowOff>58565</xdr:rowOff>
    </xdr:to>
    <xdr:sp macro="" textlink="">
      <xdr:nvSpPr>
        <xdr:cNvPr id="199" name="楕円 198"/>
        <xdr:cNvSpPr/>
      </xdr:nvSpPr>
      <xdr:spPr>
        <a:xfrm>
          <a:off x="3746500" y="133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49692</xdr:rowOff>
    </xdr:from>
    <xdr:ext cx="469744" cy="259045"/>
    <xdr:sp macro="" textlink="">
      <xdr:nvSpPr>
        <xdr:cNvPr id="200" name="テキスト ボックス 199"/>
        <xdr:cNvSpPr txBox="1"/>
      </xdr:nvSpPr>
      <xdr:spPr>
        <a:xfrm>
          <a:off x="3562428" y="1342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161725</xdr:rowOff>
    </xdr:from>
    <xdr:to>
      <xdr:col>15</xdr:col>
      <xdr:colOff>101600</xdr:colOff>
      <xdr:row>78</xdr:row>
      <xdr:rowOff>91875</xdr:rowOff>
    </xdr:to>
    <xdr:sp macro="" textlink="">
      <xdr:nvSpPr>
        <xdr:cNvPr id="201" name="楕円 200"/>
        <xdr:cNvSpPr/>
      </xdr:nvSpPr>
      <xdr:spPr>
        <a:xfrm>
          <a:off x="2857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83002</xdr:rowOff>
    </xdr:from>
    <xdr:ext cx="469744" cy="259045"/>
    <xdr:sp macro="" textlink="">
      <xdr:nvSpPr>
        <xdr:cNvPr id="202" name="テキスト ボックス 201"/>
        <xdr:cNvSpPr txBox="1"/>
      </xdr:nvSpPr>
      <xdr:spPr>
        <a:xfrm>
          <a:off x="2673428" y="1345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xdr:rowOff>
    </xdr:from>
    <xdr:to>
      <xdr:col>10</xdr:col>
      <xdr:colOff>165100</xdr:colOff>
      <xdr:row>78</xdr:row>
      <xdr:rowOff>102326</xdr:rowOff>
    </xdr:to>
    <xdr:sp macro="" textlink="">
      <xdr:nvSpPr>
        <xdr:cNvPr id="203" name="楕円 202"/>
        <xdr:cNvSpPr/>
      </xdr:nvSpPr>
      <xdr:spPr>
        <a:xfrm>
          <a:off x="1968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93453</xdr:rowOff>
    </xdr:from>
    <xdr:ext cx="469744" cy="259045"/>
    <xdr:sp macro="" textlink="">
      <xdr:nvSpPr>
        <xdr:cNvPr id="204" name="テキスト ボックス 203"/>
        <xdr:cNvSpPr txBox="1"/>
      </xdr:nvSpPr>
      <xdr:spPr>
        <a:xfrm>
          <a:off x="1784428"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103105</xdr:rowOff>
    </xdr:from>
    <xdr:to>
      <xdr:col>6</xdr:col>
      <xdr:colOff>38100</xdr:colOff>
      <xdr:row>78</xdr:row>
      <xdr:rowOff>33255</xdr:rowOff>
    </xdr:to>
    <xdr:sp macro="" textlink="">
      <xdr:nvSpPr>
        <xdr:cNvPr id="205" name="楕円 204"/>
        <xdr:cNvSpPr/>
      </xdr:nvSpPr>
      <xdr:spPr>
        <a:xfrm>
          <a:off x="1079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24382</xdr:rowOff>
    </xdr:from>
    <xdr:ext cx="469744" cy="259045"/>
    <xdr:sp macro="" textlink="">
      <xdr:nvSpPr>
        <xdr:cNvPr id="206" name="テキスト ボックス 205"/>
        <xdr:cNvSpPr txBox="1"/>
      </xdr:nvSpPr>
      <xdr:spPr>
        <a:xfrm>
          <a:off x="895428"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3" name="直線コネクタ 232"/>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4"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5" name="直線コネクタ 234"/>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6"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7" name="直線コネクタ 236"/>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49240</xdr:rowOff>
    </xdr:from>
    <xdr:to>
      <xdr:col>24</xdr:col>
      <xdr:colOff>63500</xdr:colOff>
      <xdr:row>94</xdr:row>
      <xdr:rowOff>102994</xdr:rowOff>
    </xdr:to>
    <xdr:cxnSp macro="">
      <xdr:nvCxnSpPr>
        <xdr:cNvPr id="238" name="直線コネクタ 237"/>
        <xdr:cNvCxnSpPr/>
      </xdr:nvCxnSpPr>
      <xdr:spPr>
        <a:xfrm flipV="1">
          <a:off x="3797300" y="16165540"/>
          <a:ext cx="8382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39"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0" name="フローチャート: 判断 239"/>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102994</xdr:rowOff>
    </xdr:from>
    <xdr:to>
      <xdr:col>19</xdr:col>
      <xdr:colOff>177800</xdr:colOff>
      <xdr:row>95</xdr:row>
      <xdr:rowOff>107011</xdr:rowOff>
    </xdr:to>
    <xdr:cxnSp macro="">
      <xdr:nvCxnSpPr>
        <xdr:cNvPr id="241" name="直線コネクタ 240"/>
        <xdr:cNvCxnSpPr/>
      </xdr:nvCxnSpPr>
      <xdr:spPr>
        <a:xfrm flipV="1">
          <a:off x="2908300" y="16219294"/>
          <a:ext cx="889000" cy="1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2" name="フローチャート: 判断 241"/>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3" name="テキスト ボックス 242"/>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81700</xdr:rowOff>
    </xdr:from>
    <xdr:to>
      <xdr:col>15</xdr:col>
      <xdr:colOff>50800</xdr:colOff>
      <xdr:row>95</xdr:row>
      <xdr:rowOff>107011</xdr:rowOff>
    </xdr:to>
    <xdr:cxnSp macro="">
      <xdr:nvCxnSpPr>
        <xdr:cNvPr id="244" name="直線コネクタ 243"/>
        <xdr:cNvCxnSpPr/>
      </xdr:nvCxnSpPr>
      <xdr:spPr>
        <a:xfrm>
          <a:off x="2019300" y="16369450"/>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5" name="フローチャート: 判断 244"/>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46" name="テキスト ボックス 245"/>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81700</xdr:rowOff>
    </xdr:from>
    <xdr:to>
      <xdr:col>10</xdr:col>
      <xdr:colOff>114300</xdr:colOff>
      <xdr:row>95</xdr:row>
      <xdr:rowOff>168340</xdr:rowOff>
    </xdr:to>
    <xdr:cxnSp macro="">
      <xdr:nvCxnSpPr>
        <xdr:cNvPr id="247" name="直線コネクタ 246"/>
        <xdr:cNvCxnSpPr/>
      </xdr:nvCxnSpPr>
      <xdr:spPr>
        <a:xfrm flipV="1">
          <a:off x="1130300" y="16369450"/>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8" name="フローチャート: 判断 247"/>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9" name="テキスト ボックス 248"/>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0" name="フローチャート: 判断 249"/>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1" name="テキスト ボックス 250"/>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169890</xdr:rowOff>
    </xdr:from>
    <xdr:to>
      <xdr:col>24</xdr:col>
      <xdr:colOff>114300</xdr:colOff>
      <xdr:row>94</xdr:row>
      <xdr:rowOff>100040</xdr:rowOff>
    </xdr:to>
    <xdr:sp macro="" textlink="">
      <xdr:nvSpPr>
        <xdr:cNvPr id="257" name="楕円 256"/>
        <xdr:cNvSpPr/>
      </xdr:nvSpPr>
      <xdr:spPr>
        <a:xfrm>
          <a:off x="4584700" y="161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21317</xdr:rowOff>
    </xdr:from>
    <xdr:ext cx="534377" cy="259045"/>
    <xdr:sp macro="" textlink="">
      <xdr:nvSpPr>
        <xdr:cNvPr id="258" name="扶助費該当値テキスト"/>
        <xdr:cNvSpPr txBox="1"/>
      </xdr:nvSpPr>
      <xdr:spPr>
        <a:xfrm>
          <a:off x="4686300" y="159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52194</xdr:rowOff>
    </xdr:from>
    <xdr:to>
      <xdr:col>20</xdr:col>
      <xdr:colOff>38100</xdr:colOff>
      <xdr:row>94</xdr:row>
      <xdr:rowOff>153794</xdr:rowOff>
    </xdr:to>
    <xdr:sp macro="" textlink="">
      <xdr:nvSpPr>
        <xdr:cNvPr id="259" name="楕円 258"/>
        <xdr:cNvSpPr/>
      </xdr:nvSpPr>
      <xdr:spPr>
        <a:xfrm>
          <a:off x="3746500" y="161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170321</xdr:rowOff>
    </xdr:from>
    <xdr:ext cx="534377" cy="259045"/>
    <xdr:sp macro="" textlink="">
      <xdr:nvSpPr>
        <xdr:cNvPr id="260" name="テキスト ボックス 259"/>
        <xdr:cNvSpPr txBox="1"/>
      </xdr:nvSpPr>
      <xdr:spPr>
        <a:xfrm>
          <a:off x="3530111" y="159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56211</xdr:rowOff>
    </xdr:from>
    <xdr:to>
      <xdr:col>15</xdr:col>
      <xdr:colOff>101600</xdr:colOff>
      <xdr:row>95</xdr:row>
      <xdr:rowOff>157811</xdr:rowOff>
    </xdr:to>
    <xdr:sp macro="" textlink="">
      <xdr:nvSpPr>
        <xdr:cNvPr id="261" name="楕円 260"/>
        <xdr:cNvSpPr/>
      </xdr:nvSpPr>
      <xdr:spPr>
        <a:xfrm>
          <a:off x="2857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2888</xdr:rowOff>
    </xdr:from>
    <xdr:ext cx="534377" cy="259045"/>
    <xdr:sp macro="" textlink="">
      <xdr:nvSpPr>
        <xdr:cNvPr id="262" name="テキスト ボックス 261"/>
        <xdr:cNvSpPr txBox="1"/>
      </xdr:nvSpPr>
      <xdr:spPr>
        <a:xfrm>
          <a:off x="2641111" y="161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30900</xdr:rowOff>
    </xdr:from>
    <xdr:to>
      <xdr:col>10</xdr:col>
      <xdr:colOff>165100</xdr:colOff>
      <xdr:row>95</xdr:row>
      <xdr:rowOff>132500</xdr:rowOff>
    </xdr:to>
    <xdr:sp macro="" textlink="">
      <xdr:nvSpPr>
        <xdr:cNvPr id="263" name="楕円 262"/>
        <xdr:cNvSpPr/>
      </xdr:nvSpPr>
      <xdr:spPr>
        <a:xfrm>
          <a:off x="1968500" y="163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149027</xdr:rowOff>
    </xdr:from>
    <xdr:ext cx="534377" cy="259045"/>
    <xdr:sp macro="" textlink="">
      <xdr:nvSpPr>
        <xdr:cNvPr id="264" name="テキスト ボックス 263"/>
        <xdr:cNvSpPr txBox="1"/>
      </xdr:nvSpPr>
      <xdr:spPr>
        <a:xfrm>
          <a:off x="1752111" y="160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117540</xdr:rowOff>
    </xdr:from>
    <xdr:to>
      <xdr:col>6</xdr:col>
      <xdr:colOff>38100</xdr:colOff>
      <xdr:row>96</xdr:row>
      <xdr:rowOff>47690</xdr:rowOff>
    </xdr:to>
    <xdr:sp macro="" textlink="">
      <xdr:nvSpPr>
        <xdr:cNvPr id="265" name="楕円 264"/>
        <xdr:cNvSpPr/>
      </xdr:nvSpPr>
      <xdr:spPr>
        <a:xfrm>
          <a:off x="1079500" y="164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64217</xdr:rowOff>
    </xdr:from>
    <xdr:ext cx="534377" cy="259045"/>
    <xdr:sp macro="" textlink="">
      <xdr:nvSpPr>
        <xdr:cNvPr id="266" name="テキスト ボックス 265"/>
        <xdr:cNvSpPr txBox="1"/>
      </xdr:nvSpPr>
      <xdr:spPr>
        <a:xfrm>
          <a:off x="863111" y="161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41402</xdr:rowOff>
    </xdr:from>
    <xdr:to>
      <xdr:col>54</xdr:col>
      <xdr:colOff>189865</xdr:colOff>
      <xdr:row>33</xdr:row>
      <xdr:rowOff>82335</xdr:rowOff>
    </xdr:to>
    <xdr:cxnSp macro="">
      <xdr:nvCxnSpPr>
        <xdr:cNvPr id="292" name="直線コネクタ 291"/>
        <xdr:cNvCxnSpPr/>
      </xdr:nvCxnSpPr>
      <xdr:spPr>
        <a:xfrm flipV="1">
          <a:off x="10475595" y="5356352"/>
          <a:ext cx="1270" cy="38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86162</xdr:rowOff>
    </xdr:from>
    <xdr:ext cx="599010" cy="259045"/>
    <xdr:sp macro="" textlink="">
      <xdr:nvSpPr>
        <xdr:cNvPr id="293" name="補助費等最小値テキスト"/>
        <xdr:cNvSpPr txBox="1"/>
      </xdr:nvSpPr>
      <xdr:spPr>
        <a:xfrm>
          <a:off x="10528300" y="574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82335</xdr:rowOff>
    </xdr:from>
    <xdr:to>
      <xdr:col>55</xdr:col>
      <xdr:colOff>88900</xdr:colOff>
      <xdr:row>33</xdr:row>
      <xdr:rowOff>82335</xdr:rowOff>
    </xdr:to>
    <xdr:cxnSp macro="">
      <xdr:nvCxnSpPr>
        <xdr:cNvPr id="294" name="直線コネクタ 293"/>
        <xdr:cNvCxnSpPr/>
      </xdr:nvCxnSpPr>
      <xdr:spPr>
        <a:xfrm>
          <a:off x="10388600" y="574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159529</xdr:rowOff>
    </xdr:from>
    <xdr:ext cx="599010" cy="259045"/>
    <xdr:sp macro="" textlink="">
      <xdr:nvSpPr>
        <xdr:cNvPr id="295" name="補助費等最大値テキスト"/>
        <xdr:cNvSpPr txBox="1"/>
      </xdr:nvSpPr>
      <xdr:spPr>
        <a:xfrm>
          <a:off x="10528300" y="51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41402</xdr:rowOff>
    </xdr:from>
    <xdr:to>
      <xdr:col>55</xdr:col>
      <xdr:colOff>88900</xdr:colOff>
      <xdr:row>31</xdr:row>
      <xdr:rowOff>41402</xdr:rowOff>
    </xdr:to>
    <xdr:cxnSp macro="">
      <xdr:nvCxnSpPr>
        <xdr:cNvPr id="296" name="直線コネクタ 295"/>
        <xdr:cNvCxnSpPr/>
      </xdr:nvCxnSpPr>
      <xdr:spPr>
        <a:xfrm>
          <a:off x="10388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82289</xdr:rowOff>
    </xdr:from>
    <xdr:to>
      <xdr:col>55</xdr:col>
      <xdr:colOff>0</xdr:colOff>
      <xdr:row>38</xdr:row>
      <xdr:rowOff>28241</xdr:rowOff>
    </xdr:to>
    <xdr:cxnSp macro="">
      <xdr:nvCxnSpPr>
        <xdr:cNvPr id="297" name="直線コネクタ 296"/>
        <xdr:cNvCxnSpPr/>
      </xdr:nvCxnSpPr>
      <xdr:spPr>
        <a:xfrm flipV="1">
          <a:off x="9639300" y="5740139"/>
          <a:ext cx="838200" cy="8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101046</xdr:rowOff>
    </xdr:from>
    <xdr:ext cx="599010" cy="259045"/>
    <xdr:sp macro="" textlink="">
      <xdr:nvSpPr>
        <xdr:cNvPr id="298" name="補助費等平均値テキスト"/>
        <xdr:cNvSpPr txBox="1"/>
      </xdr:nvSpPr>
      <xdr:spPr>
        <a:xfrm>
          <a:off x="10528300" y="5415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78169</xdr:rowOff>
    </xdr:from>
    <xdr:to>
      <xdr:col>55</xdr:col>
      <xdr:colOff>50800</xdr:colOff>
      <xdr:row>33</xdr:row>
      <xdr:rowOff>8319</xdr:rowOff>
    </xdr:to>
    <xdr:sp macro="" textlink="">
      <xdr:nvSpPr>
        <xdr:cNvPr id="299" name="フローチャート: 判断 298"/>
        <xdr:cNvSpPr/>
      </xdr:nvSpPr>
      <xdr:spPr>
        <a:xfrm>
          <a:off x="10426700" y="556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28241</xdr:rowOff>
    </xdr:from>
    <xdr:to>
      <xdr:col>50</xdr:col>
      <xdr:colOff>114300</xdr:colOff>
      <xdr:row>38</xdr:row>
      <xdr:rowOff>30050</xdr:rowOff>
    </xdr:to>
    <xdr:cxnSp macro="">
      <xdr:nvCxnSpPr>
        <xdr:cNvPr id="300" name="直線コネクタ 299"/>
        <xdr:cNvCxnSpPr/>
      </xdr:nvCxnSpPr>
      <xdr:spPr>
        <a:xfrm flipV="1">
          <a:off x="8750300" y="654334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36538</xdr:rowOff>
    </xdr:from>
    <xdr:to>
      <xdr:col>50</xdr:col>
      <xdr:colOff>165100</xdr:colOff>
      <xdr:row>37</xdr:row>
      <xdr:rowOff>138138</xdr:rowOff>
    </xdr:to>
    <xdr:sp macro="" textlink="">
      <xdr:nvSpPr>
        <xdr:cNvPr id="301" name="フローチャート: 判断 300"/>
        <xdr:cNvSpPr/>
      </xdr:nvSpPr>
      <xdr:spPr>
        <a:xfrm>
          <a:off x="9588500" y="63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154665</xdr:rowOff>
    </xdr:from>
    <xdr:ext cx="534377" cy="259045"/>
    <xdr:sp macro="" textlink="">
      <xdr:nvSpPr>
        <xdr:cNvPr id="302" name="テキスト ボックス 301"/>
        <xdr:cNvSpPr txBox="1"/>
      </xdr:nvSpPr>
      <xdr:spPr>
        <a:xfrm>
          <a:off x="9372111" y="61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24016</xdr:rowOff>
    </xdr:from>
    <xdr:to>
      <xdr:col>45</xdr:col>
      <xdr:colOff>177800</xdr:colOff>
      <xdr:row>38</xdr:row>
      <xdr:rowOff>30050</xdr:rowOff>
    </xdr:to>
    <xdr:cxnSp macro="">
      <xdr:nvCxnSpPr>
        <xdr:cNvPr id="303" name="直線コネクタ 302"/>
        <xdr:cNvCxnSpPr/>
      </xdr:nvCxnSpPr>
      <xdr:spPr>
        <a:xfrm>
          <a:off x="7861300" y="6539116"/>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44917</xdr:rowOff>
    </xdr:from>
    <xdr:to>
      <xdr:col>46</xdr:col>
      <xdr:colOff>38100</xdr:colOff>
      <xdr:row>37</xdr:row>
      <xdr:rowOff>146517</xdr:rowOff>
    </xdr:to>
    <xdr:sp macro="" textlink="">
      <xdr:nvSpPr>
        <xdr:cNvPr id="304" name="フローチャート: 判断 303"/>
        <xdr:cNvSpPr/>
      </xdr:nvSpPr>
      <xdr:spPr>
        <a:xfrm>
          <a:off x="8699500" y="638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163044</xdr:rowOff>
    </xdr:from>
    <xdr:ext cx="534377" cy="259045"/>
    <xdr:sp macro="" textlink="">
      <xdr:nvSpPr>
        <xdr:cNvPr id="305" name="テキスト ボックス 304"/>
        <xdr:cNvSpPr txBox="1"/>
      </xdr:nvSpPr>
      <xdr:spPr>
        <a:xfrm>
          <a:off x="8483111" y="61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2384</xdr:rowOff>
    </xdr:from>
    <xdr:to>
      <xdr:col>41</xdr:col>
      <xdr:colOff>50800</xdr:colOff>
      <xdr:row>38</xdr:row>
      <xdr:rowOff>24016</xdr:rowOff>
    </xdr:to>
    <xdr:cxnSp macro="">
      <xdr:nvCxnSpPr>
        <xdr:cNvPr id="306" name="直線コネクタ 305"/>
        <xdr:cNvCxnSpPr/>
      </xdr:nvCxnSpPr>
      <xdr:spPr>
        <a:xfrm>
          <a:off x="6972300" y="6517484"/>
          <a:ext cx="889000" cy="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63440</xdr:rowOff>
    </xdr:from>
    <xdr:to>
      <xdr:col>41</xdr:col>
      <xdr:colOff>101600</xdr:colOff>
      <xdr:row>37</xdr:row>
      <xdr:rowOff>165040</xdr:rowOff>
    </xdr:to>
    <xdr:sp macro="" textlink="">
      <xdr:nvSpPr>
        <xdr:cNvPr id="307" name="フローチャート: 判断 306"/>
        <xdr:cNvSpPr/>
      </xdr:nvSpPr>
      <xdr:spPr>
        <a:xfrm>
          <a:off x="7810500" y="64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10117</xdr:rowOff>
    </xdr:from>
    <xdr:ext cx="534377" cy="259045"/>
    <xdr:sp macro="" textlink="">
      <xdr:nvSpPr>
        <xdr:cNvPr id="308" name="テキスト ボックス 307"/>
        <xdr:cNvSpPr txBox="1"/>
      </xdr:nvSpPr>
      <xdr:spPr>
        <a:xfrm>
          <a:off x="7594111" y="61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45577</xdr:rowOff>
    </xdr:from>
    <xdr:to>
      <xdr:col>36</xdr:col>
      <xdr:colOff>165100</xdr:colOff>
      <xdr:row>37</xdr:row>
      <xdr:rowOff>147177</xdr:rowOff>
    </xdr:to>
    <xdr:sp macro="" textlink="">
      <xdr:nvSpPr>
        <xdr:cNvPr id="309" name="フローチャート: 判断 308"/>
        <xdr:cNvSpPr/>
      </xdr:nvSpPr>
      <xdr:spPr>
        <a:xfrm>
          <a:off x="6921500" y="638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163704</xdr:rowOff>
    </xdr:from>
    <xdr:ext cx="534377" cy="259045"/>
    <xdr:sp macro="" textlink="">
      <xdr:nvSpPr>
        <xdr:cNvPr id="310" name="テキスト ボックス 309"/>
        <xdr:cNvSpPr txBox="1"/>
      </xdr:nvSpPr>
      <xdr:spPr>
        <a:xfrm>
          <a:off x="6705111" y="61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31489</xdr:rowOff>
    </xdr:from>
    <xdr:to>
      <xdr:col>55</xdr:col>
      <xdr:colOff>50800</xdr:colOff>
      <xdr:row>33</xdr:row>
      <xdr:rowOff>133089</xdr:rowOff>
    </xdr:to>
    <xdr:sp macro="" textlink="">
      <xdr:nvSpPr>
        <xdr:cNvPr id="316" name="楕円 315"/>
        <xdr:cNvSpPr/>
      </xdr:nvSpPr>
      <xdr:spPr>
        <a:xfrm>
          <a:off x="10426700" y="5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117866</xdr:rowOff>
    </xdr:from>
    <xdr:ext cx="599010" cy="259045"/>
    <xdr:sp macro="" textlink="">
      <xdr:nvSpPr>
        <xdr:cNvPr id="317" name="補助費等該当値テキスト"/>
        <xdr:cNvSpPr txBox="1"/>
      </xdr:nvSpPr>
      <xdr:spPr>
        <a:xfrm>
          <a:off x="10528300" y="560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148891</xdr:rowOff>
    </xdr:from>
    <xdr:to>
      <xdr:col>50</xdr:col>
      <xdr:colOff>165100</xdr:colOff>
      <xdr:row>38</xdr:row>
      <xdr:rowOff>79042</xdr:rowOff>
    </xdr:to>
    <xdr:sp macro="" textlink="">
      <xdr:nvSpPr>
        <xdr:cNvPr id="318" name="楕円 317"/>
        <xdr:cNvSpPr/>
      </xdr:nvSpPr>
      <xdr:spPr>
        <a:xfrm>
          <a:off x="9588500" y="6492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70168</xdr:rowOff>
    </xdr:from>
    <xdr:ext cx="534377" cy="259045"/>
    <xdr:sp macro="" textlink="">
      <xdr:nvSpPr>
        <xdr:cNvPr id="319" name="テキスト ボックス 318"/>
        <xdr:cNvSpPr txBox="1"/>
      </xdr:nvSpPr>
      <xdr:spPr>
        <a:xfrm>
          <a:off x="9372111" y="65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150700</xdr:rowOff>
    </xdr:from>
    <xdr:to>
      <xdr:col>46</xdr:col>
      <xdr:colOff>38100</xdr:colOff>
      <xdr:row>38</xdr:row>
      <xdr:rowOff>80851</xdr:rowOff>
    </xdr:to>
    <xdr:sp macro="" textlink="">
      <xdr:nvSpPr>
        <xdr:cNvPr id="320" name="楕円 319"/>
        <xdr:cNvSpPr/>
      </xdr:nvSpPr>
      <xdr:spPr>
        <a:xfrm>
          <a:off x="8699500" y="6494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71977</xdr:rowOff>
    </xdr:from>
    <xdr:ext cx="534377" cy="259045"/>
    <xdr:sp macro="" textlink="">
      <xdr:nvSpPr>
        <xdr:cNvPr id="321" name="テキスト ボックス 320"/>
        <xdr:cNvSpPr txBox="1"/>
      </xdr:nvSpPr>
      <xdr:spPr>
        <a:xfrm>
          <a:off x="8483111" y="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144665</xdr:rowOff>
    </xdr:from>
    <xdr:to>
      <xdr:col>41</xdr:col>
      <xdr:colOff>101600</xdr:colOff>
      <xdr:row>38</xdr:row>
      <xdr:rowOff>74816</xdr:rowOff>
    </xdr:to>
    <xdr:sp macro="" textlink="">
      <xdr:nvSpPr>
        <xdr:cNvPr id="322" name="楕円 321"/>
        <xdr:cNvSpPr/>
      </xdr:nvSpPr>
      <xdr:spPr>
        <a:xfrm>
          <a:off x="7810500" y="6488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65943</xdr:rowOff>
    </xdr:from>
    <xdr:ext cx="534377" cy="259045"/>
    <xdr:sp macro="" textlink="">
      <xdr:nvSpPr>
        <xdr:cNvPr id="323" name="テキスト ボックス 322"/>
        <xdr:cNvSpPr txBox="1"/>
      </xdr:nvSpPr>
      <xdr:spPr>
        <a:xfrm>
          <a:off x="7594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123033</xdr:rowOff>
    </xdr:from>
    <xdr:to>
      <xdr:col>36</xdr:col>
      <xdr:colOff>165100</xdr:colOff>
      <xdr:row>38</xdr:row>
      <xdr:rowOff>53183</xdr:rowOff>
    </xdr:to>
    <xdr:sp macro="" textlink="">
      <xdr:nvSpPr>
        <xdr:cNvPr id="324" name="楕円 323"/>
        <xdr:cNvSpPr/>
      </xdr:nvSpPr>
      <xdr:spPr>
        <a:xfrm>
          <a:off x="6921500" y="646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44311</xdr:rowOff>
    </xdr:from>
    <xdr:ext cx="534377" cy="259045"/>
    <xdr:sp macro="" textlink="">
      <xdr:nvSpPr>
        <xdr:cNvPr id="325" name="テキスト ボックス 324"/>
        <xdr:cNvSpPr txBox="1"/>
      </xdr:nvSpPr>
      <xdr:spPr>
        <a:xfrm>
          <a:off x="6705111" y="655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89865</xdr:rowOff>
    </xdr:from>
    <xdr:to>
      <xdr:col>54</xdr:col>
      <xdr:colOff>189865</xdr:colOff>
      <xdr:row>56</xdr:row>
      <xdr:rowOff>50736</xdr:rowOff>
    </xdr:to>
    <xdr:cxnSp macro="">
      <xdr:nvCxnSpPr>
        <xdr:cNvPr id="350" name="直線コネクタ 349"/>
        <xdr:cNvCxnSpPr/>
      </xdr:nvCxnSpPr>
      <xdr:spPr>
        <a:xfrm flipV="1">
          <a:off x="10475595" y="8662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54563</xdr:rowOff>
    </xdr:from>
    <xdr:ext cx="534377" cy="259045"/>
    <xdr:sp macro="" textlink="">
      <xdr:nvSpPr>
        <xdr:cNvPr id="351" name="普通建設事業費最小値テキスト"/>
        <xdr:cNvSpPr txBox="1"/>
      </xdr:nvSpPr>
      <xdr:spPr>
        <a:xfrm>
          <a:off x="10528300" y="9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50736</xdr:rowOff>
    </xdr:from>
    <xdr:to>
      <xdr:col>55</xdr:col>
      <xdr:colOff>88900</xdr:colOff>
      <xdr:row>56</xdr:row>
      <xdr:rowOff>50736</xdr:rowOff>
    </xdr:to>
    <xdr:cxnSp macro="">
      <xdr:nvCxnSpPr>
        <xdr:cNvPr id="352" name="直線コネクタ 351"/>
        <xdr:cNvCxnSpPr/>
      </xdr:nvCxnSpPr>
      <xdr:spPr>
        <a:xfrm>
          <a:off x="10388600" y="96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36542</xdr:rowOff>
    </xdr:from>
    <xdr:ext cx="534377" cy="259045"/>
    <xdr:sp macro="" textlink="">
      <xdr:nvSpPr>
        <xdr:cNvPr id="353" name="普通建設事業費最大値テキスト"/>
        <xdr:cNvSpPr txBox="1"/>
      </xdr:nvSpPr>
      <xdr:spPr>
        <a:xfrm>
          <a:off x="10528300" y="84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89865</xdr:rowOff>
    </xdr:from>
    <xdr:to>
      <xdr:col>55</xdr:col>
      <xdr:colOff>88900</xdr:colOff>
      <xdr:row>50</xdr:row>
      <xdr:rowOff>89865</xdr:rowOff>
    </xdr:to>
    <xdr:cxnSp macro="">
      <xdr:nvCxnSpPr>
        <xdr:cNvPr id="354" name="直線コネクタ 353"/>
        <xdr:cNvCxnSpPr/>
      </xdr:nvCxnSpPr>
      <xdr:spPr>
        <a:xfrm>
          <a:off x="10388600" y="86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161760</xdr:rowOff>
    </xdr:from>
    <xdr:to>
      <xdr:col>55</xdr:col>
      <xdr:colOff>0</xdr:colOff>
      <xdr:row>54</xdr:row>
      <xdr:rowOff>128022</xdr:rowOff>
    </xdr:to>
    <xdr:cxnSp macro="">
      <xdr:nvCxnSpPr>
        <xdr:cNvPr id="355" name="直線コネクタ 354"/>
        <xdr:cNvCxnSpPr/>
      </xdr:nvCxnSpPr>
      <xdr:spPr>
        <a:xfrm>
          <a:off x="9639300" y="8905710"/>
          <a:ext cx="838200" cy="48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149706</xdr:rowOff>
    </xdr:from>
    <xdr:ext cx="534377" cy="259045"/>
    <xdr:sp macro="" textlink="">
      <xdr:nvSpPr>
        <xdr:cNvPr id="356" name="普通建設事業費平均値テキスト"/>
        <xdr:cNvSpPr txBox="1"/>
      </xdr:nvSpPr>
      <xdr:spPr>
        <a:xfrm>
          <a:off x="10528300" y="906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126829</xdr:rowOff>
    </xdr:from>
    <xdr:to>
      <xdr:col>55</xdr:col>
      <xdr:colOff>50800</xdr:colOff>
      <xdr:row>54</xdr:row>
      <xdr:rowOff>56979</xdr:rowOff>
    </xdr:to>
    <xdr:sp macro="" textlink="">
      <xdr:nvSpPr>
        <xdr:cNvPr id="357" name="フローチャート: 判断 356"/>
        <xdr:cNvSpPr/>
      </xdr:nvSpPr>
      <xdr:spPr>
        <a:xfrm>
          <a:off x="104267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161760</xdr:rowOff>
    </xdr:from>
    <xdr:to>
      <xdr:col>50</xdr:col>
      <xdr:colOff>114300</xdr:colOff>
      <xdr:row>58</xdr:row>
      <xdr:rowOff>45707</xdr:rowOff>
    </xdr:to>
    <xdr:cxnSp macro="">
      <xdr:nvCxnSpPr>
        <xdr:cNvPr id="358" name="直線コネクタ 357"/>
        <xdr:cNvCxnSpPr/>
      </xdr:nvCxnSpPr>
      <xdr:spPr>
        <a:xfrm flipV="1">
          <a:off x="8750300" y="8905710"/>
          <a:ext cx="889000" cy="10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39294</xdr:rowOff>
    </xdr:from>
    <xdr:to>
      <xdr:col>50</xdr:col>
      <xdr:colOff>165100</xdr:colOff>
      <xdr:row>53</xdr:row>
      <xdr:rowOff>140894</xdr:rowOff>
    </xdr:to>
    <xdr:sp macro="" textlink="">
      <xdr:nvSpPr>
        <xdr:cNvPr id="359" name="フローチャート: 判断 358"/>
        <xdr:cNvSpPr/>
      </xdr:nvSpPr>
      <xdr:spPr>
        <a:xfrm>
          <a:off x="9588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132021</xdr:rowOff>
    </xdr:from>
    <xdr:ext cx="534377" cy="259045"/>
    <xdr:sp macro="" textlink="">
      <xdr:nvSpPr>
        <xdr:cNvPr id="360" name="テキスト ボックス 359"/>
        <xdr:cNvSpPr txBox="1"/>
      </xdr:nvSpPr>
      <xdr:spPr>
        <a:xfrm>
          <a:off x="9372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142767</xdr:rowOff>
    </xdr:from>
    <xdr:to>
      <xdr:col>45</xdr:col>
      <xdr:colOff>177800</xdr:colOff>
      <xdr:row>58</xdr:row>
      <xdr:rowOff>45707</xdr:rowOff>
    </xdr:to>
    <xdr:cxnSp macro="">
      <xdr:nvCxnSpPr>
        <xdr:cNvPr id="361" name="直線コネクタ 360"/>
        <xdr:cNvCxnSpPr/>
      </xdr:nvCxnSpPr>
      <xdr:spPr>
        <a:xfrm>
          <a:off x="7861300" y="9915417"/>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65183</xdr:rowOff>
    </xdr:from>
    <xdr:to>
      <xdr:col>46</xdr:col>
      <xdr:colOff>38100</xdr:colOff>
      <xdr:row>52</xdr:row>
      <xdr:rowOff>166783</xdr:rowOff>
    </xdr:to>
    <xdr:sp macro="" textlink="">
      <xdr:nvSpPr>
        <xdr:cNvPr id="362" name="フローチャート: 判断 361"/>
        <xdr:cNvSpPr/>
      </xdr:nvSpPr>
      <xdr:spPr>
        <a:xfrm>
          <a:off x="8699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11860</xdr:rowOff>
    </xdr:from>
    <xdr:ext cx="534377" cy="259045"/>
    <xdr:sp macro="" textlink="">
      <xdr:nvSpPr>
        <xdr:cNvPr id="363" name="テキスト ボックス 362"/>
        <xdr:cNvSpPr txBox="1"/>
      </xdr:nvSpPr>
      <xdr:spPr>
        <a:xfrm>
          <a:off x="8483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142767</xdr:rowOff>
    </xdr:from>
    <xdr:to>
      <xdr:col>41</xdr:col>
      <xdr:colOff>50800</xdr:colOff>
      <xdr:row>57</xdr:row>
      <xdr:rowOff>159588</xdr:rowOff>
    </xdr:to>
    <xdr:cxnSp macro="">
      <xdr:nvCxnSpPr>
        <xdr:cNvPr id="364" name="直線コネクタ 363"/>
        <xdr:cNvCxnSpPr/>
      </xdr:nvCxnSpPr>
      <xdr:spPr>
        <a:xfrm flipV="1">
          <a:off x="6972300" y="9915417"/>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37503</xdr:rowOff>
    </xdr:from>
    <xdr:to>
      <xdr:col>41</xdr:col>
      <xdr:colOff>101600</xdr:colOff>
      <xdr:row>54</xdr:row>
      <xdr:rowOff>139103</xdr:rowOff>
    </xdr:to>
    <xdr:sp macro="" textlink="">
      <xdr:nvSpPr>
        <xdr:cNvPr id="365" name="フローチャート: 判断 364"/>
        <xdr:cNvSpPr/>
      </xdr:nvSpPr>
      <xdr:spPr>
        <a:xfrm>
          <a:off x="7810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155630</xdr:rowOff>
    </xdr:from>
    <xdr:ext cx="534377" cy="259045"/>
    <xdr:sp macro="" textlink="">
      <xdr:nvSpPr>
        <xdr:cNvPr id="366" name="テキスト ボックス 365"/>
        <xdr:cNvSpPr txBox="1"/>
      </xdr:nvSpPr>
      <xdr:spPr>
        <a:xfrm>
          <a:off x="7594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97206</xdr:rowOff>
    </xdr:from>
    <xdr:to>
      <xdr:col>36</xdr:col>
      <xdr:colOff>165100</xdr:colOff>
      <xdr:row>52</xdr:row>
      <xdr:rowOff>27356</xdr:rowOff>
    </xdr:to>
    <xdr:sp macro="" textlink="">
      <xdr:nvSpPr>
        <xdr:cNvPr id="367" name="フローチャート: 判断 366"/>
        <xdr:cNvSpPr/>
      </xdr:nvSpPr>
      <xdr:spPr>
        <a:xfrm>
          <a:off x="6921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43883</xdr:rowOff>
    </xdr:from>
    <xdr:ext cx="534377" cy="259045"/>
    <xdr:sp macro="" textlink="">
      <xdr:nvSpPr>
        <xdr:cNvPr id="368" name="テキスト ボックス 367"/>
        <xdr:cNvSpPr txBox="1"/>
      </xdr:nvSpPr>
      <xdr:spPr>
        <a:xfrm>
          <a:off x="6705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77222</xdr:rowOff>
    </xdr:from>
    <xdr:to>
      <xdr:col>55</xdr:col>
      <xdr:colOff>50800</xdr:colOff>
      <xdr:row>55</xdr:row>
      <xdr:rowOff>7372</xdr:rowOff>
    </xdr:to>
    <xdr:sp macro="" textlink="">
      <xdr:nvSpPr>
        <xdr:cNvPr id="374" name="楕円 373"/>
        <xdr:cNvSpPr/>
      </xdr:nvSpPr>
      <xdr:spPr>
        <a:xfrm>
          <a:off x="10426700" y="9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55649</xdr:rowOff>
    </xdr:from>
    <xdr:ext cx="534377" cy="259045"/>
    <xdr:sp macro="" textlink="">
      <xdr:nvSpPr>
        <xdr:cNvPr id="375" name="普通建設事業費該当値テキスト"/>
        <xdr:cNvSpPr txBox="1"/>
      </xdr:nvSpPr>
      <xdr:spPr>
        <a:xfrm>
          <a:off x="10528300" y="93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110960</xdr:rowOff>
    </xdr:from>
    <xdr:to>
      <xdr:col>50</xdr:col>
      <xdr:colOff>165100</xdr:colOff>
      <xdr:row>52</xdr:row>
      <xdr:rowOff>41110</xdr:rowOff>
    </xdr:to>
    <xdr:sp macro="" textlink="">
      <xdr:nvSpPr>
        <xdr:cNvPr id="376" name="楕円 375"/>
        <xdr:cNvSpPr/>
      </xdr:nvSpPr>
      <xdr:spPr>
        <a:xfrm>
          <a:off x="9588500" y="8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57637</xdr:rowOff>
    </xdr:from>
    <xdr:ext cx="534377" cy="259045"/>
    <xdr:sp macro="" textlink="">
      <xdr:nvSpPr>
        <xdr:cNvPr id="377" name="テキスト ボックス 376"/>
        <xdr:cNvSpPr txBox="1"/>
      </xdr:nvSpPr>
      <xdr:spPr>
        <a:xfrm>
          <a:off x="9372111" y="86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166357</xdr:rowOff>
    </xdr:from>
    <xdr:to>
      <xdr:col>46</xdr:col>
      <xdr:colOff>38100</xdr:colOff>
      <xdr:row>58</xdr:row>
      <xdr:rowOff>96507</xdr:rowOff>
    </xdr:to>
    <xdr:sp macro="" textlink="">
      <xdr:nvSpPr>
        <xdr:cNvPr id="378" name="楕円 377"/>
        <xdr:cNvSpPr/>
      </xdr:nvSpPr>
      <xdr:spPr>
        <a:xfrm>
          <a:off x="8699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87634</xdr:rowOff>
    </xdr:from>
    <xdr:ext cx="534377" cy="259045"/>
    <xdr:sp macro="" textlink="">
      <xdr:nvSpPr>
        <xdr:cNvPr id="379" name="テキスト ボックス 378"/>
        <xdr:cNvSpPr txBox="1"/>
      </xdr:nvSpPr>
      <xdr:spPr>
        <a:xfrm>
          <a:off x="8483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91967</xdr:rowOff>
    </xdr:from>
    <xdr:to>
      <xdr:col>41</xdr:col>
      <xdr:colOff>101600</xdr:colOff>
      <xdr:row>58</xdr:row>
      <xdr:rowOff>22117</xdr:rowOff>
    </xdr:to>
    <xdr:sp macro="" textlink="">
      <xdr:nvSpPr>
        <xdr:cNvPr id="380" name="楕円 379"/>
        <xdr:cNvSpPr/>
      </xdr:nvSpPr>
      <xdr:spPr>
        <a:xfrm>
          <a:off x="7810500" y="98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13244</xdr:rowOff>
    </xdr:from>
    <xdr:ext cx="534377" cy="259045"/>
    <xdr:sp macro="" textlink="">
      <xdr:nvSpPr>
        <xdr:cNvPr id="381" name="テキスト ボックス 380"/>
        <xdr:cNvSpPr txBox="1"/>
      </xdr:nvSpPr>
      <xdr:spPr>
        <a:xfrm>
          <a:off x="7594111" y="9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108788</xdr:rowOff>
    </xdr:from>
    <xdr:to>
      <xdr:col>36</xdr:col>
      <xdr:colOff>165100</xdr:colOff>
      <xdr:row>58</xdr:row>
      <xdr:rowOff>38938</xdr:rowOff>
    </xdr:to>
    <xdr:sp macro="" textlink="">
      <xdr:nvSpPr>
        <xdr:cNvPr id="382" name="楕円 381"/>
        <xdr:cNvSpPr/>
      </xdr:nvSpPr>
      <xdr:spPr>
        <a:xfrm>
          <a:off x="6921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30065</xdr:rowOff>
    </xdr:from>
    <xdr:ext cx="534377" cy="259045"/>
    <xdr:sp macro="" textlink="">
      <xdr:nvSpPr>
        <xdr:cNvPr id="383" name="テキスト ボックス 382"/>
        <xdr:cNvSpPr txBox="1"/>
      </xdr:nvSpPr>
      <xdr:spPr>
        <a:xfrm>
          <a:off x="6705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146901</xdr:rowOff>
    </xdr:from>
    <xdr:to>
      <xdr:col>54</xdr:col>
      <xdr:colOff>189865</xdr:colOff>
      <xdr:row>79</xdr:row>
      <xdr:rowOff>31535</xdr:rowOff>
    </xdr:to>
    <xdr:cxnSp macro="">
      <xdr:nvCxnSpPr>
        <xdr:cNvPr id="407" name="直線コネクタ 406"/>
        <xdr:cNvCxnSpPr/>
      </xdr:nvCxnSpPr>
      <xdr:spPr>
        <a:xfrm flipV="1">
          <a:off x="10475595" y="12662751"/>
          <a:ext cx="1270" cy="91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35362</xdr:rowOff>
    </xdr:from>
    <xdr:ext cx="378565" cy="259045"/>
    <xdr:sp macro="" textlink="">
      <xdr:nvSpPr>
        <xdr:cNvPr id="408" name="普通建設事業費 （ うち新規整備　）最小値テキスト"/>
        <xdr:cNvSpPr txBox="1"/>
      </xdr:nvSpPr>
      <xdr:spPr>
        <a:xfrm>
          <a:off x="10528300" y="1357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31535</xdr:rowOff>
    </xdr:from>
    <xdr:to>
      <xdr:col>55</xdr:col>
      <xdr:colOff>88900</xdr:colOff>
      <xdr:row>79</xdr:row>
      <xdr:rowOff>31535</xdr:rowOff>
    </xdr:to>
    <xdr:cxnSp macro="">
      <xdr:nvCxnSpPr>
        <xdr:cNvPr id="409" name="直線コネクタ 408"/>
        <xdr:cNvCxnSpPr/>
      </xdr:nvCxnSpPr>
      <xdr:spPr>
        <a:xfrm>
          <a:off x="10388600" y="1357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93578</xdr:rowOff>
    </xdr:from>
    <xdr:ext cx="534377" cy="259045"/>
    <xdr:sp macro="" textlink="">
      <xdr:nvSpPr>
        <xdr:cNvPr id="410" name="普通建設事業費 （ うち新規整備　）最大値テキスト"/>
        <xdr:cNvSpPr txBox="1"/>
      </xdr:nvSpPr>
      <xdr:spPr>
        <a:xfrm>
          <a:off x="10528300" y="124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146901</xdr:rowOff>
    </xdr:from>
    <xdr:to>
      <xdr:col>55</xdr:col>
      <xdr:colOff>88900</xdr:colOff>
      <xdr:row>73</xdr:row>
      <xdr:rowOff>146901</xdr:rowOff>
    </xdr:to>
    <xdr:cxnSp macro="">
      <xdr:nvCxnSpPr>
        <xdr:cNvPr id="411" name="直線コネクタ 410"/>
        <xdr:cNvCxnSpPr/>
      </xdr:nvCxnSpPr>
      <xdr:spPr>
        <a:xfrm>
          <a:off x="10388600" y="1266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159969</xdr:rowOff>
    </xdr:from>
    <xdr:to>
      <xdr:col>55</xdr:col>
      <xdr:colOff>0</xdr:colOff>
      <xdr:row>73</xdr:row>
      <xdr:rowOff>146901</xdr:rowOff>
    </xdr:to>
    <xdr:cxnSp macro="">
      <xdr:nvCxnSpPr>
        <xdr:cNvPr id="412" name="直線コネクタ 411"/>
        <xdr:cNvCxnSpPr/>
      </xdr:nvCxnSpPr>
      <xdr:spPr>
        <a:xfrm>
          <a:off x="9639300" y="12161469"/>
          <a:ext cx="838200" cy="5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70184</xdr:rowOff>
    </xdr:from>
    <xdr:ext cx="534377" cy="259045"/>
    <xdr:sp macro="" textlink="">
      <xdr:nvSpPr>
        <xdr:cNvPr id="413" name="普通建設事業費 （ うち新規整備　）平均値テキスト"/>
        <xdr:cNvSpPr txBox="1"/>
      </xdr:nvSpPr>
      <xdr:spPr>
        <a:xfrm>
          <a:off x="10528300" y="13100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91757</xdr:rowOff>
    </xdr:from>
    <xdr:to>
      <xdr:col>55</xdr:col>
      <xdr:colOff>50800</xdr:colOff>
      <xdr:row>77</xdr:row>
      <xdr:rowOff>21907</xdr:rowOff>
    </xdr:to>
    <xdr:sp macro="" textlink="">
      <xdr:nvSpPr>
        <xdr:cNvPr id="414" name="フローチャート: 判断 413"/>
        <xdr:cNvSpPr/>
      </xdr:nvSpPr>
      <xdr:spPr>
        <a:xfrm>
          <a:off x="104267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159969</xdr:rowOff>
    </xdr:from>
    <xdr:to>
      <xdr:col>50</xdr:col>
      <xdr:colOff>114300</xdr:colOff>
      <xdr:row>77</xdr:row>
      <xdr:rowOff>127679</xdr:rowOff>
    </xdr:to>
    <xdr:cxnSp macro="">
      <xdr:nvCxnSpPr>
        <xdr:cNvPr id="415" name="直線コネクタ 414"/>
        <xdr:cNvCxnSpPr/>
      </xdr:nvCxnSpPr>
      <xdr:spPr>
        <a:xfrm flipV="1">
          <a:off x="8750300" y="12161469"/>
          <a:ext cx="889000" cy="11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94348</xdr:rowOff>
    </xdr:from>
    <xdr:to>
      <xdr:col>50</xdr:col>
      <xdr:colOff>165100</xdr:colOff>
      <xdr:row>77</xdr:row>
      <xdr:rowOff>24498</xdr:rowOff>
    </xdr:to>
    <xdr:sp macro="" textlink="">
      <xdr:nvSpPr>
        <xdr:cNvPr id="416" name="フローチャート: 判断 415"/>
        <xdr:cNvSpPr/>
      </xdr:nvSpPr>
      <xdr:spPr>
        <a:xfrm>
          <a:off x="9588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15625</xdr:rowOff>
    </xdr:from>
    <xdr:ext cx="534377" cy="259045"/>
    <xdr:sp macro="" textlink="">
      <xdr:nvSpPr>
        <xdr:cNvPr id="417" name="テキスト ボックス 416"/>
        <xdr:cNvSpPr txBox="1"/>
      </xdr:nvSpPr>
      <xdr:spPr>
        <a:xfrm>
          <a:off x="9372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77121</xdr:rowOff>
    </xdr:from>
    <xdr:to>
      <xdr:col>45</xdr:col>
      <xdr:colOff>177800</xdr:colOff>
      <xdr:row>77</xdr:row>
      <xdr:rowOff>127679</xdr:rowOff>
    </xdr:to>
    <xdr:cxnSp macro="">
      <xdr:nvCxnSpPr>
        <xdr:cNvPr id="418" name="直線コネクタ 417"/>
        <xdr:cNvCxnSpPr/>
      </xdr:nvCxnSpPr>
      <xdr:spPr>
        <a:xfrm>
          <a:off x="7861300" y="1327877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85643</xdr:rowOff>
    </xdr:from>
    <xdr:to>
      <xdr:col>46</xdr:col>
      <xdr:colOff>38100</xdr:colOff>
      <xdr:row>76</xdr:row>
      <xdr:rowOff>15793</xdr:rowOff>
    </xdr:to>
    <xdr:sp macro="" textlink="">
      <xdr:nvSpPr>
        <xdr:cNvPr id="419" name="フローチャート: 判断 418"/>
        <xdr:cNvSpPr/>
      </xdr:nvSpPr>
      <xdr:spPr>
        <a:xfrm>
          <a:off x="8699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32320</xdr:rowOff>
    </xdr:from>
    <xdr:ext cx="534377" cy="259045"/>
    <xdr:sp macro="" textlink="">
      <xdr:nvSpPr>
        <xdr:cNvPr id="420" name="テキスト ボックス 419"/>
        <xdr:cNvSpPr txBox="1"/>
      </xdr:nvSpPr>
      <xdr:spPr>
        <a:xfrm>
          <a:off x="8483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77121</xdr:rowOff>
    </xdr:from>
    <xdr:to>
      <xdr:col>41</xdr:col>
      <xdr:colOff>50800</xdr:colOff>
      <xdr:row>77</xdr:row>
      <xdr:rowOff>130938</xdr:rowOff>
    </xdr:to>
    <xdr:cxnSp macro="">
      <xdr:nvCxnSpPr>
        <xdr:cNvPr id="421" name="直線コネクタ 420"/>
        <xdr:cNvCxnSpPr/>
      </xdr:nvCxnSpPr>
      <xdr:spPr>
        <a:xfrm flipV="1">
          <a:off x="6972300" y="13278771"/>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40570</xdr:rowOff>
    </xdr:from>
    <xdr:to>
      <xdr:col>41</xdr:col>
      <xdr:colOff>101600</xdr:colOff>
      <xdr:row>76</xdr:row>
      <xdr:rowOff>142170</xdr:rowOff>
    </xdr:to>
    <xdr:sp macro="" textlink="">
      <xdr:nvSpPr>
        <xdr:cNvPr id="422" name="フローチャート: 判断 421"/>
        <xdr:cNvSpPr/>
      </xdr:nvSpPr>
      <xdr:spPr>
        <a:xfrm>
          <a:off x="7810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158697</xdr:rowOff>
    </xdr:from>
    <xdr:ext cx="534377" cy="259045"/>
    <xdr:sp macro="" textlink="">
      <xdr:nvSpPr>
        <xdr:cNvPr id="423" name="テキスト ボックス 422"/>
        <xdr:cNvSpPr txBox="1"/>
      </xdr:nvSpPr>
      <xdr:spPr>
        <a:xfrm>
          <a:off x="7594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145955</xdr:rowOff>
    </xdr:from>
    <xdr:to>
      <xdr:col>36</xdr:col>
      <xdr:colOff>165100</xdr:colOff>
      <xdr:row>74</xdr:row>
      <xdr:rowOff>76105</xdr:rowOff>
    </xdr:to>
    <xdr:sp macro="" textlink="">
      <xdr:nvSpPr>
        <xdr:cNvPr id="424" name="フローチャート: 判断 423"/>
        <xdr:cNvSpPr/>
      </xdr:nvSpPr>
      <xdr:spPr>
        <a:xfrm>
          <a:off x="6921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92632</xdr:rowOff>
    </xdr:from>
    <xdr:ext cx="534377" cy="259045"/>
    <xdr:sp macro="" textlink="">
      <xdr:nvSpPr>
        <xdr:cNvPr id="425" name="テキスト ボックス 424"/>
        <xdr:cNvSpPr txBox="1"/>
      </xdr:nvSpPr>
      <xdr:spPr>
        <a:xfrm>
          <a:off x="6705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96101</xdr:rowOff>
    </xdr:from>
    <xdr:to>
      <xdr:col>55</xdr:col>
      <xdr:colOff>50800</xdr:colOff>
      <xdr:row>74</xdr:row>
      <xdr:rowOff>26251</xdr:rowOff>
    </xdr:to>
    <xdr:sp macro="" textlink="">
      <xdr:nvSpPr>
        <xdr:cNvPr id="431" name="楕円 430"/>
        <xdr:cNvSpPr/>
      </xdr:nvSpPr>
      <xdr:spPr>
        <a:xfrm>
          <a:off x="10426700" y="126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49128</xdr:rowOff>
    </xdr:from>
    <xdr:ext cx="534377" cy="259045"/>
    <xdr:sp macro="" textlink="">
      <xdr:nvSpPr>
        <xdr:cNvPr id="432" name="普通建設事業費 （ うち新規整備　）該当値テキスト"/>
        <xdr:cNvSpPr txBox="1"/>
      </xdr:nvSpPr>
      <xdr:spPr>
        <a:xfrm>
          <a:off x="10528300" y="125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109169</xdr:rowOff>
    </xdr:from>
    <xdr:to>
      <xdr:col>50</xdr:col>
      <xdr:colOff>165100</xdr:colOff>
      <xdr:row>71</xdr:row>
      <xdr:rowOff>39319</xdr:rowOff>
    </xdr:to>
    <xdr:sp macro="" textlink="">
      <xdr:nvSpPr>
        <xdr:cNvPr id="433" name="楕円 432"/>
        <xdr:cNvSpPr/>
      </xdr:nvSpPr>
      <xdr:spPr>
        <a:xfrm>
          <a:off x="95885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55846</xdr:rowOff>
    </xdr:from>
    <xdr:ext cx="534377" cy="259045"/>
    <xdr:sp macro="" textlink="">
      <xdr:nvSpPr>
        <xdr:cNvPr id="434" name="テキスト ボックス 433"/>
        <xdr:cNvSpPr txBox="1"/>
      </xdr:nvSpPr>
      <xdr:spPr>
        <a:xfrm>
          <a:off x="9372111" y="118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76879</xdr:rowOff>
    </xdr:from>
    <xdr:to>
      <xdr:col>46</xdr:col>
      <xdr:colOff>38100</xdr:colOff>
      <xdr:row>78</xdr:row>
      <xdr:rowOff>7029</xdr:rowOff>
    </xdr:to>
    <xdr:sp macro="" textlink="">
      <xdr:nvSpPr>
        <xdr:cNvPr id="435" name="楕円 434"/>
        <xdr:cNvSpPr/>
      </xdr:nvSpPr>
      <xdr:spPr>
        <a:xfrm>
          <a:off x="86995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169606</xdr:rowOff>
    </xdr:from>
    <xdr:ext cx="534377" cy="259045"/>
    <xdr:sp macro="" textlink="">
      <xdr:nvSpPr>
        <xdr:cNvPr id="436" name="テキスト ボックス 435"/>
        <xdr:cNvSpPr txBox="1"/>
      </xdr:nvSpPr>
      <xdr:spPr>
        <a:xfrm>
          <a:off x="8483111" y="133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26321</xdr:rowOff>
    </xdr:from>
    <xdr:to>
      <xdr:col>41</xdr:col>
      <xdr:colOff>101600</xdr:colOff>
      <xdr:row>77</xdr:row>
      <xdr:rowOff>127921</xdr:rowOff>
    </xdr:to>
    <xdr:sp macro="" textlink="">
      <xdr:nvSpPr>
        <xdr:cNvPr id="437" name="楕円 436"/>
        <xdr:cNvSpPr/>
      </xdr:nvSpPr>
      <xdr:spPr>
        <a:xfrm>
          <a:off x="7810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119048</xdr:rowOff>
    </xdr:from>
    <xdr:ext cx="534377" cy="259045"/>
    <xdr:sp macro="" textlink="">
      <xdr:nvSpPr>
        <xdr:cNvPr id="438" name="テキスト ボックス 437"/>
        <xdr:cNvSpPr txBox="1"/>
      </xdr:nvSpPr>
      <xdr:spPr>
        <a:xfrm>
          <a:off x="7594111" y="13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80138</xdr:rowOff>
    </xdr:from>
    <xdr:to>
      <xdr:col>36</xdr:col>
      <xdr:colOff>165100</xdr:colOff>
      <xdr:row>78</xdr:row>
      <xdr:rowOff>10288</xdr:rowOff>
    </xdr:to>
    <xdr:sp macro="" textlink="">
      <xdr:nvSpPr>
        <xdr:cNvPr id="439" name="楕円 438"/>
        <xdr:cNvSpPr/>
      </xdr:nvSpPr>
      <xdr:spPr>
        <a:xfrm>
          <a:off x="6921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1415</xdr:rowOff>
    </xdr:from>
    <xdr:ext cx="534377" cy="259045"/>
    <xdr:sp macro="" textlink="">
      <xdr:nvSpPr>
        <xdr:cNvPr id="440" name="テキスト ボックス 439"/>
        <xdr:cNvSpPr txBox="1"/>
      </xdr:nvSpPr>
      <xdr:spPr>
        <a:xfrm>
          <a:off x="6705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2" name="直線コネクタ 461"/>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3"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4" name="直線コネクタ 463"/>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5"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66" name="直線コネクタ 465"/>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97867</xdr:rowOff>
    </xdr:from>
    <xdr:to>
      <xdr:col>55</xdr:col>
      <xdr:colOff>0</xdr:colOff>
      <xdr:row>98</xdr:row>
      <xdr:rowOff>9581</xdr:rowOff>
    </xdr:to>
    <xdr:cxnSp macro="">
      <xdr:nvCxnSpPr>
        <xdr:cNvPr id="467" name="直線コネクタ 466"/>
        <xdr:cNvCxnSpPr/>
      </xdr:nvCxnSpPr>
      <xdr:spPr>
        <a:xfrm flipV="1">
          <a:off x="9639300" y="16728517"/>
          <a:ext cx="8382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68"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69" name="フローチャート: 判断 468"/>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9581</xdr:rowOff>
    </xdr:from>
    <xdr:to>
      <xdr:col>50</xdr:col>
      <xdr:colOff>114300</xdr:colOff>
      <xdr:row>98</xdr:row>
      <xdr:rowOff>15067</xdr:rowOff>
    </xdr:to>
    <xdr:cxnSp macro="">
      <xdr:nvCxnSpPr>
        <xdr:cNvPr id="470" name="直線コネクタ 469"/>
        <xdr:cNvCxnSpPr/>
      </xdr:nvCxnSpPr>
      <xdr:spPr>
        <a:xfrm flipV="1">
          <a:off x="8750300" y="1681168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1" name="フローチャート: 判断 470"/>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2" name="テキスト ボックス 471"/>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9444</xdr:rowOff>
    </xdr:from>
    <xdr:to>
      <xdr:col>45</xdr:col>
      <xdr:colOff>177800</xdr:colOff>
      <xdr:row>98</xdr:row>
      <xdr:rowOff>15067</xdr:rowOff>
    </xdr:to>
    <xdr:cxnSp macro="">
      <xdr:nvCxnSpPr>
        <xdr:cNvPr id="473" name="直線コネクタ 472"/>
        <xdr:cNvCxnSpPr/>
      </xdr:nvCxnSpPr>
      <xdr:spPr>
        <a:xfrm>
          <a:off x="7861300" y="1681154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4" name="フローチャート: 判断 473"/>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5" name="テキスト ボックス 474"/>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121686</xdr:rowOff>
    </xdr:from>
    <xdr:to>
      <xdr:col>41</xdr:col>
      <xdr:colOff>50800</xdr:colOff>
      <xdr:row>98</xdr:row>
      <xdr:rowOff>9444</xdr:rowOff>
    </xdr:to>
    <xdr:cxnSp macro="">
      <xdr:nvCxnSpPr>
        <xdr:cNvPr id="476" name="直線コネクタ 475"/>
        <xdr:cNvCxnSpPr/>
      </xdr:nvCxnSpPr>
      <xdr:spPr>
        <a:xfrm>
          <a:off x="6972300" y="16752336"/>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77" name="フローチャート: 判断 476"/>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106832</xdr:rowOff>
    </xdr:from>
    <xdr:ext cx="534377" cy="259045"/>
    <xdr:sp macro="" textlink="">
      <xdr:nvSpPr>
        <xdr:cNvPr id="478" name="テキスト ボックス 477"/>
        <xdr:cNvSpPr txBox="1"/>
      </xdr:nvSpPr>
      <xdr:spPr>
        <a:xfrm>
          <a:off x="7594111" y="160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79" name="フローチャート: 判断 478"/>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0" name="テキスト ボックス 479"/>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47067</xdr:rowOff>
    </xdr:from>
    <xdr:to>
      <xdr:col>55</xdr:col>
      <xdr:colOff>50800</xdr:colOff>
      <xdr:row>97</xdr:row>
      <xdr:rowOff>148667</xdr:rowOff>
    </xdr:to>
    <xdr:sp macro="" textlink="">
      <xdr:nvSpPr>
        <xdr:cNvPr id="486" name="楕円 485"/>
        <xdr:cNvSpPr/>
      </xdr:nvSpPr>
      <xdr:spPr>
        <a:xfrm>
          <a:off x="104267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133444</xdr:rowOff>
    </xdr:from>
    <xdr:ext cx="469744" cy="259045"/>
    <xdr:sp macro="" textlink="">
      <xdr:nvSpPr>
        <xdr:cNvPr id="487" name="普通建設事業費 （ うち更新整備　）該当値テキスト"/>
        <xdr:cNvSpPr txBox="1"/>
      </xdr:nvSpPr>
      <xdr:spPr>
        <a:xfrm>
          <a:off x="10528300" y="1659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130231</xdr:rowOff>
    </xdr:from>
    <xdr:to>
      <xdr:col>50</xdr:col>
      <xdr:colOff>165100</xdr:colOff>
      <xdr:row>98</xdr:row>
      <xdr:rowOff>60381</xdr:rowOff>
    </xdr:to>
    <xdr:sp macro="" textlink="">
      <xdr:nvSpPr>
        <xdr:cNvPr id="488" name="楕円 487"/>
        <xdr:cNvSpPr/>
      </xdr:nvSpPr>
      <xdr:spPr>
        <a:xfrm>
          <a:off x="9588500" y="167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51508</xdr:rowOff>
    </xdr:from>
    <xdr:ext cx="469744" cy="259045"/>
    <xdr:sp macro="" textlink="">
      <xdr:nvSpPr>
        <xdr:cNvPr id="489" name="テキスト ボックス 488"/>
        <xdr:cNvSpPr txBox="1"/>
      </xdr:nvSpPr>
      <xdr:spPr>
        <a:xfrm>
          <a:off x="9404428" y="1685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135717</xdr:rowOff>
    </xdr:from>
    <xdr:to>
      <xdr:col>46</xdr:col>
      <xdr:colOff>38100</xdr:colOff>
      <xdr:row>98</xdr:row>
      <xdr:rowOff>65867</xdr:rowOff>
    </xdr:to>
    <xdr:sp macro="" textlink="">
      <xdr:nvSpPr>
        <xdr:cNvPr id="490" name="楕円 489"/>
        <xdr:cNvSpPr/>
      </xdr:nvSpPr>
      <xdr:spPr>
        <a:xfrm>
          <a:off x="8699500" y="167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56994</xdr:rowOff>
    </xdr:from>
    <xdr:ext cx="469744" cy="259045"/>
    <xdr:sp macro="" textlink="">
      <xdr:nvSpPr>
        <xdr:cNvPr id="491" name="テキスト ボックス 490"/>
        <xdr:cNvSpPr txBox="1"/>
      </xdr:nvSpPr>
      <xdr:spPr>
        <a:xfrm>
          <a:off x="8515428" y="1685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130094</xdr:rowOff>
    </xdr:from>
    <xdr:to>
      <xdr:col>41</xdr:col>
      <xdr:colOff>101600</xdr:colOff>
      <xdr:row>98</xdr:row>
      <xdr:rowOff>60244</xdr:rowOff>
    </xdr:to>
    <xdr:sp macro="" textlink="">
      <xdr:nvSpPr>
        <xdr:cNvPr id="492" name="楕円 491"/>
        <xdr:cNvSpPr/>
      </xdr:nvSpPr>
      <xdr:spPr>
        <a:xfrm>
          <a:off x="7810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51371</xdr:rowOff>
    </xdr:from>
    <xdr:ext cx="469744" cy="259045"/>
    <xdr:sp macro="" textlink="">
      <xdr:nvSpPr>
        <xdr:cNvPr id="493" name="テキスト ボックス 492"/>
        <xdr:cNvSpPr txBox="1"/>
      </xdr:nvSpPr>
      <xdr:spPr>
        <a:xfrm>
          <a:off x="7626428" y="16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70886</xdr:rowOff>
    </xdr:from>
    <xdr:to>
      <xdr:col>36</xdr:col>
      <xdr:colOff>165100</xdr:colOff>
      <xdr:row>98</xdr:row>
      <xdr:rowOff>1036</xdr:rowOff>
    </xdr:to>
    <xdr:sp macro="" textlink="">
      <xdr:nvSpPr>
        <xdr:cNvPr id="494" name="楕円 493"/>
        <xdr:cNvSpPr/>
      </xdr:nvSpPr>
      <xdr:spPr>
        <a:xfrm>
          <a:off x="6921500" y="167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163613</xdr:rowOff>
    </xdr:from>
    <xdr:ext cx="469744" cy="259045"/>
    <xdr:sp macro="" textlink="">
      <xdr:nvSpPr>
        <xdr:cNvPr id="495" name="テキスト ボックス 494"/>
        <xdr:cNvSpPr txBox="1"/>
      </xdr:nvSpPr>
      <xdr:spPr>
        <a:xfrm>
          <a:off x="6737428" y="1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19" name="直線コネクタ 518"/>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2"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3" name="直線コネクタ 522"/>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27801</xdr:rowOff>
    </xdr:from>
    <xdr:to>
      <xdr:col>85</xdr:col>
      <xdr:colOff>127000</xdr:colOff>
      <xdr:row>39</xdr:row>
      <xdr:rowOff>44450</xdr:rowOff>
    </xdr:to>
    <xdr:cxnSp macro="">
      <xdr:nvCxnSpPr>
        <xdr:cNvPr id="524" name="直線コネクタ 523"/>
        <xdr:cNvCxnSpPr/>
      </xdr:nvCxnSpPr>
      <xdr:spPr>
        <a:xfrm>
          <a:off x="15481300" y="6714351"/>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5"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26" name="フローチャート: 判断 525"/>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27801</xdr:rowOff>
    </xdr:from>
    <xdr:to>
      <xdr:col>81</xdr:col>
      <xdr:colOff>50800</xdr:colOff>
      <xdr:row>39</xdr:row>
      <xdr:rowOff>44450</xdr:rowOff>
    </xdr:to>
    <xdr:cxnSp macro="">
      <xdr:nvCxnSpPr>
        <xdr:cNvPr id="527" name="直線コネクタ 526"/>
        <xdr:cNvCxnSpPr/>
      </xdr:nvCxnSpPr>
      <xdr:spPr>
        <a:xfrm flipV="1">
          <a:off x="14592300" y="671435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28" name="フローチャート: 判断 527"/>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29" name="テキスト ボックス 528"/>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1" name="フローチャート: 判断 530"/>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2" name="テキスト ボックス 531"/>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4" name="フローチャート: 判断 533"/>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5" name="テキスト ボックス 534"/>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36" name="フローチャート: 判断 535"/>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37" name="テキスト ボックス 536"/>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148451</xdr:rowOff>
    </xdr:from>
    <xdr:to>
      <xdr:col>81</xdr:col>
      <xdr:colOff>101600</xdr:colOff>
      <xdr:row>39</xdr:row>
      <xdr:rowOff>78601</xdr:rowOff>
    </xdr:to>
    <xdr:sp macro="" textlink="">
      <xdr:nvSpPr>
        <xdr:cNvPr id="545" name="楕円 544"/>
        <xdr:cNvSpPr/>
      </xdr:nvSpPr>
      <xdr:spPr>
        <a:xfrm>
          <a:off x="15430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69728</xdr:rowOff>
    </xdr:from>
    <xdr:ext cx="378565" cy="259045"/>
    <xdr:sp macro="" textlink="">
      <xdr:nvSpPr>
        <xdr:cNvPr id="546" name="テキスト ボックス 545"/>
        <xdr:cNvSpPr txBox="1"/>
      </xdr:nvSpPr>
      <xdr:spPr>
        <a:xfrm>
          <a:off x="15292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28" name="直線コネクタ 627"/>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29"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0" name="直線コネクタ 629"/>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1"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2" name="直線コネクタ 631"/>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164781</xdr:rowOff>
    </xdr:from>
    <xdr:to>
      <xdr:col>85</xdr:col>
      <xdr:colOff>127000</xdr:colOff>
      <xdr:row>76</xdr:row>
      <xdr:rowOff>1299</xdr:rowOff>
    </xdr:to>
    <xdr:cxnSp macro="">
      <xdr:nvCxnSpPr>
        <xdr:cNvPr id="633" name="直線コネクタ 632"/>
        <xdr:cNvCxnSpPr/>
      </xdr:nvCxnSpPr>
      <xdr:spPr>
        <a:xfrm flipV="1">
          <a:off x="15481300" y="13023531"/>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34"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5" name="フローチャート: 判断 634"/>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112986</xdr:rowOff>
    </xdr:from>
    <xdr:to>
      <xdr:col>81</xdr:col>
      <xdr:colOff>50800</xdr:colOff>
      <xdr:row>76</xdr:row>
      <xdr:rowOff>1299</xdr:rowOff>
    </xdr:to>
    <xdr:cxnSp macro="">
      <xdr:nvCxnSpPr>
        <xdr:cNvPr id="636" name="直線コネクタ 635"/>
        <xdr:cNvCxnSpPr/>
      </xdr:nvCxnSpPr>
      <xdr:spPr>
        <a:xfrm>
          <a:off x="14592300" y="12971736"/>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37" name="フローチャート: 判断 636"/>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38" name="テキスト ボックス 637"/>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29972</xdr:rowOff>
    </xdr:from>
    <xdr:to>
      <xdr:col>76</xdr:col>
      <xdr:colOff>114300</xdr:colOff>
      <xdr:row>75</xdr:row>
      <xdr:rowOff>112986</xdr:rowOff>
    </xdr:to>
    <xdr:cxnSp macro="">
      <xdr:nvCxnSpPr>
        <xdr:cNvPr id="639" name="直線コネクタ 638"/>
        <xdr:cNvCxnSpPr/>
      </xdr:nvCxnSpPr>
      <xdr:spPr>
        <a:xfrm>
          <a:off x="13703300" y="12888722"/>
          <a:ext cx="8890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0" name="フローチャート: 判断 639"/>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1" name="テキスト ボックス 640"/>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120596</xdr:rowOff>
    </xdr:from>
    <xdr:to>
      <xdr:col>71</xdr:col>
      <xdr:colOff>177800</xdr:colOff>
      <xdr:row>75</xdr:row>
      <xdr:rowOff>29972</xdr:rowOff>
    </xdr:to>
    <xdr:cxnSp macro="">
      <xdr:nvCxnSpPr>
        <xdr:cNvPr id="642" name="直線コネクタ 641"/>
        <xdr:cNvCxnSpPr/>
      </xdr:nvCxnSpPr>
      <xdr:spPr>
        <a:xfrm>
          <a:off x="12814300" y="1280789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3" name="フローチャート: 判断 642"/>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44" name="テキスト ボックス 643"/>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5" name="フローチャート: 判断 644"/>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46" name="テキスト ボックス 645"/>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113981</xdr:rowOff>
    </xdr:from>
    <xdr:to>
      <xdr:col>85</xdr:col>
      <xdr:colOff>177800</xdr:colOff>
      <xdr:row>76</xdr:row>
      <xdr:rowOff>44131</xdr:rowOff>
    </xdr:to>
    <xdr:sp macro="" textlink="">
      <xdr:nvSpPr>
        <xdr:cNvPr id="652" name="楕円 651"/>
        <xdr:cNvSpPr/>
      </xdr:nvSpPr>
      <xdr:spPr>
        <a:xfrm>
          <a:off x="16268700" y="129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92408</xdr:rowOff>
    </xdr:from>
    <xdr:ext cx="534377" cy="259045"/>
    <xdr:sp macro="" textlink="">
      <xdr:nvSpPr>
        <xdr:cNvPr id="653" name="公債費該当値テキスト"/>
        <xdr:cNvSpPr txBox="1"/>
      </xdr:nvSpPr>
      <xdr:spPr>
        <a:xfrm>
          <a:off x="16370300" y="129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121949</xdr:rowOff>
    </xdr:from>
    <xdr:to>
      <xdr:col>81</xdr:col>
      <xdr:colOff>101600</xdr:colOff>
      <xdr:row>76</xdr:row>
      <xdr:rowOff>52099</xdr:rowOff>
    </xdr:to>
    <xdr:sp macro="" textlink="">
      <xdr:nvSpPr>
        <xdr:cNvPr id="654" name="楕円 653"/>
        <xdr:cNvSpPr/>
      </xdr:nvSpPr>
      <xdr:spPr>
        <a:xfrm>
          <a:off x="15430500" y="129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43226</xdr:rowOff>
    </xdr:from>
    <xdr:ext cx="534377" cy="259045"/>
    <xdr:sp macro="" textlink="">
      <xdr:nvSpPr>
        <xdr:cNvPr id="655" name="テキスト ボックス 654"/>
        <xdr:cNvSpPr txBox="1"/>
      </xdr:nvSpPr>
      <xdr:spPr>
        <a:xfrm>
          <a:off x="15214111" y="130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62186</xdr:rowOff>
    </xdr:from>
    <xdr:to>
      <xdr:col>76</xdr:col>
      <xdr:colOff>165100</xdr:colOff>
      <xdr:row>75</xdr:row>
      <xdr:rowOff>163785</xdr:rowOff>
    </xdr:to>
    <xdr:sp macro="" textlink="">
      <xdr:nvSpPr>
        <xdr:cNvPr id="656" name="楕円 655"/>
        <xdr:cNvSpPr/>
      </xdr:nvSpPr>
      <xdr:spPr>
        <a:xfrm>
          <a:off x="14541500" y="1292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154914</xdr:rowOff>
    </xdr:from>
    <xdr:ext cx="534377" cy="259045"/>
    <xdr:sp macro="" textlink="">
      <xdr:nvSpPr>
        <xdr:cNvPr id="657" name="テキスト ボックス 656"/>
        <xdr:cNvSpPr txBox="1"/>
      </xdr:nvSpPr>
      <xdr:spPr>
        <a:xfrm>
          <a:off x="14325111" y="130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150622</xdr:rowOff>
    </xdr:from>
    <xdr:to>
      <xdr:col>72</xdr:col>
      <xdr:colOff>38100</xdr:colOff>
      <xdr:row>75</xdr:row>
      <xdr:rowOff>80772</xdr:rowOff>
    </xdr:to>
    <xdr:sp macro="" textlink="">
      <xdr:nvSpPr>
        <xdr:cNvPr id="658" name="楕円 657"/>
        <xdr:cNvSpPr/>
      </xdr:nvSpPr>
      <xdr:spPr>
        <a:xfrm>
          <a:off x="13652500" y="128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71899</xdr:rowOff>
    </xdr:from>
    <xdr:ext cx="534377" cy="259045"/>
    <xdr:sp macro="" textlink="">
      <xdr:nvSpPr>
        <xdr:cNvPr id="659" name="テキスト ボックス 658"/>
        <xdr:cNvSpPr txBox="1"/>
      </xdr:nvSpPr>
      <xdr:spPr>
        <a:xfrm>
          <a:off x="13436111" y="12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69796</xdr:rowOff>
    </xdr:from>
    <xdr:to>
      <xdr:col>67</xdr:col>
      <xdr:colOff>101600</xdr:colOff>
      <xdr:row>74</xdr:row>
      <xdr:rowOff>171396</xdr:rowOff>
    </xdr:to>
    <xdr:sp macro="" textlink="">
      <xdr:nvSpPr>
        <xdr:cNvPr id="660" name="楕円 659"/>
        <xdr:cNvSpPr/>
      </xdr:nvSpPr>
      <xdr:spPr>
        <a:xfrm>
          <a:off x="12763500" y="127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162523</xdr:rowOff>
    </xdr:from>
    <xdr:ext cx="534377" cy="259045"/>
    <xdr:sp macro="" textlink="">
      <xdr:nvSpPr>
        <xdr:cNvPr id="661" name="テキスト ボックス 660"/>
        <xdr:cNvSpPr txBox="1"/>
      </xdr:nvSpPr>
      <xdr:spPr>
        <a:xfrm>
          <a:off x="12547111" y="128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5" name="直線コネクタ 684"/>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86"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87" name="直線コネクタ 686"/>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88"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89" name="直線コネクタ 688"/>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164655</xdr:rowOff>
    </xdr:from>
    <xdr:to>
      <xdr:col>85</xdr:col>
      <xdr:colOff>127000</xdr:colOff>
      <xdr:row>98</xdr:row>
      <xdr:rowOff>157493</xdr:rowOff>
    </xdr:to>
    <xdr:cxnSp macro="">
      <xdr:nvCxnSpPr>
        <xdr:cNvPr id="690" name="直線コネクタ 689"/>
        <xdr:cNvCxnSpPr/>
      </xdr:nvCxnSpPr>
      <xdr:spPr>
        <a:xfrm>
          <a:off x="15481300" y="16795305"/>
          <a:ext cx="8382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1"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2" name="フローチャート: 判断 691"/>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35420</xdr:rowOff>
    </xdr:from>
    <xdr:to>
      <xdr:col>81</xdr:col>
      <xdr:colOff>50800</xdr:colOff>
      <xdr:row>97</xdr:row>
      <xdr:rowOff>164655</xdr:rowOff>
    </xdr:to>
    <xdr:cxnSp macro="">
      <xdr:nvCxnSpPr>
        <xdr:cNvPr id="693" name="直線コネクタ 692"/>
        <xdr:cNvCxnSpPr/>
      </xdr:nvCxnSpPr>
      <xdr:spPr>
        <a:xfrm>
          <a:off x="14592300" y="16666070"/>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4" name="フローチャート: 判断 693"/>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695" name="テキスト ボックス 694"/>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35420</xdr:rowOff>
    </xdr:from>
    <xdr:to>
      <xdr:col>76</xdr:col>
      <xdr:colOff>114300</xdr:colOff>
      <xdr:row>98</xdr:row>
      <xdr:rowOff>114821</xdr:rowOff>
    </xdr:to>
    <xdr:cxnSp macro="">
      <xdr:nvCxnSpPr>
        <xdr:cNvPr id="696" name="直線コネクタ 695"/>
        <xdr:cNvCxnSpPr/>
      </xdr:nvCxnSpPr>
      <xdr:spPr>
        <a:xfrm flipV="1">
          <a:off x="13703300" y="16666070"/>
          <a:ext cx="889000" cy="2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697" name="フローチャート: 判断 696"/>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698" name="テキスト ボックス 697"/>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114821</xdr:rowOff>
    </xdr:from>
    <xdr:to>
      <xdr:col>71</xdr:col>
      <xdr:colOff>177800</xdr:colOff>
      <xdr:row>98</xdr:row>
      <xdr:rowOff>132995</xdr:rowOff>
    </xdr:to>
    <xdr:cxnSp macro="">
      <xdr:nvCxnSpPr>
        <xdr:cNvPr id="699" name="直線コネクタ 698"/>
        <xdr:cNvCxnSpPr/>
      </xdr:nvCxnSpPr>
      <xdr:spPr>
        <a:xfrm flipV="1">
          <a:off x="12814300" y="1691692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0" name="フローチャート: 判断 699"/>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1" name="テキスト ボックス 700"/>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2" name="フローチャート: 判断 701"/>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3" name="テキスト ボックス 702"/>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106693</xdr:rowOff>
    </xdr:from>
    <xdr:to>
      <xdr:col>85</xdr:col>
      <xdr:colOff>177800</xdr:colOff>
      <xdr:row>99</xdr:row>
      <xdr:rowOff>36843</xdr:rowOff>
    </xdr:to>
    <xdr:sp macro="" textlink="">
      <xdr:nvSpPr>
        <xdr:cNvPr id="709" name="楕円 708"/>
        <xdr:cNvSpPr/>
      </xdr:nvSpPr>
      <xdr:spPr>
        <a:xfrm>
          <a:off x="16268700" y="169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21620</xdr:rowOff>
    </xdr:from>
    <xdr:ext cx="469744" cy="259045"/>
    <xdr:sp macro="" textlink="">
      <xdr:nvSpPr>
        <xdr:cNvPr id="710" name="積立金該当値テキスト"/>
        <xdr:cNvSpPr txBox="1"/>
      </xdr:nvSpPr>
      <xdr:spPr>
        <a:xfrm>
          <a:off x="16370300" y="168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113855</xdr:rowOff>
    </xdr:from>
    <xdr:to>
      <xdr:col>81</xdr:col>
      <xdr:colOff>101600</xdr:colOff>
      <xdr:row>98</xdr:row>
      <xdr:rowOff>44005</xdr:rowOff>
    </xdr:to>
    <xdr:sp macro="" textlink="">
      <xdr:nvSpPr>
        <xdr:cNvPr id="711" name="楕円 710"/>
        <xdr:cNvSpPr/>
      </xdr:nvSpPr>
      <xdr:spPr>
        <a:xfrm>
          <a:off x="15430500" y="167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35132</xdr:rowOff>
    </xdr:from>
    <xdr:ext cx="469744" cy="259045"/>
    <xdr:sp macro="" textlink="">
      <xdr:nvSpPr>
        <xdr:cNvPr id="712" name="テキスト ボックス 711"/>
        <xdr:cNvSpPr txBox="1"/>
      </xdr:nvSpPr>
      <xdr:spPr>
        <a:xfrm>
          <a:off x="15246428" y="168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156070</xdr:rowOff>
    </xdr:from>
    <xdr:to>
      <xdr:col>76</xdr:col>
      <xdr:colOff>165100</xdr:colOff>
      <xdr:row>97</xdr:row>
      <xdr:rowOff>86220</xdr:rowOff>
    </xdr:to>
    <xdr:sp macro="" textlink="">
      <xdr:nvSpPr>
        <xdr:cNvPr id="713" name="楕円 712"/>
        <xdr:cNvSpPr/>
      </xdr:nvSpPr>
      <xdr:spPr>
        <a:xfrm>
          <a:off x="14541500" y="16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77347</xdr:rowOff>
    </xdr:from>
    <xdr:ext cx="469744" cy="259045"/>
    <xdr:sp macro="" textlink="">
      <xdr:nvSpPr>
        <xdr:cNvPr id="714" name="テキスト ボックス 713"/>
        <xdr:cNvSpPr txBox="1"/>
      </xdr:nvSpPr>
      <xdr:spPr>
        <a:xfrm>
          <a:off x="14357428" y="167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64021</xdr:rowOff>
    </xdr:from>
    <xdr:to>
      <xdr:col>72</xdr:col>
      <xdr:colOff>38100</xdr:colOff>
      <xdr:row>98</xdr:row>
      <xdr:rowOff>165621</xdr:rowOff>
    </xdr:to>
    <xdr:sp macro="" textlink="">
      <xdr:nvSpPr>
        <xdr:cNvPr id="715" name="楕円 714"/>
        <xdr:cNvSpPr/>
      </xdr:nvSpPr>
      <xdr:spPr>
        <a:xfrm>
          <a:off x="13652500" y="168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156748</xdr:rowOff>
    </xdr:from>
    <xdr:ext cx="469744" cy="259045"/>
    <xdr:sp macro="" textlink="">
      <xdr:nvSpPr>
        <xdr:cNvPr id="716" name="テキスト ボックス 715"/>
        <xdr:cNvSpPr txBox="1"/>
      </xdr:nvSpPr>
      <xdr:spPr>
        <a:xfrm>
          <a:off x="13468428" y="169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82195</xdr:rowOff>
    </xdr:from>
    <xdr:to>
      <xdr:col>67</xdr:col>
      <xdr:colOff>101600</xdr:colOff>
      <xdr:row>99</xdr:row>
      <xdr:rowOff>12345</xdr:rowOff>
    </xdr:to>
    <xdr:sp macro="" textlink="">
      <xdr:nvSpPr>
        <xdr:cNvPr id="717" name="楕円 716"/>
        <xdr:cNvSpPr/>
      </xdr:nvSpPr>
      <xdr:spPr>
        <a:xfrm>
          <a:off x="12763500" y="16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3472</xdr:rowOff>
    </xdr:from>
    <xdr:ext cx="469744" cy="259045"/>
    <xdr:sp macro="" textlink="">
      <xdr:nvSpPr>
        <xdr:cNvPr id="718" name="テキスト ボックス 717"/>
        <xdr:cNvSpPr txBox="1"/>
      </xdr:nvSpPr>
      <xdr:spPr>
        <a:xfrm>
          <a:off x="12579428" y="169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2" name="直線コネクタ 741"/>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5"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46" name="直線コネクタ 745"/>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48"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49" name="フローチャート: 判断 748"/>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1" name="フローチャート: 判断 750"/>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2" name="テキスト ボックス 751"/>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4" name="フローチャート: 判断 753"/>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5" name="テキスト ボックス 754"/>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57" name="フローチャート: 判断 756"/>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58" name="テキスト ボックス 757"/>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59" name="フローチャート: 判断 758"/>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0" name="テキスト ボックス 759"/>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799" name="直線コネクタ 798"/>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0"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1" name="直線コネクタ 800"/>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2"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3" name="直線コネクタ 802"/>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33286</xdr:rowOff>
    </xdr:from>
    <xdr:to>
      <xdr:col>116</xdr:col>
      <xdr:colOff>63500</xdr:colOff>
      <xdr:row>59</xdr:row>
      <xdr:rowOff>33401</xdr:rowOff>
    </xdr:to>
    <xdr:cxnSp macro="">
      <xdr:nvCxnSpPr>
        <xdr:cNvPr id="804" name="直線コネクタ 803"/>
        <xdr:cNvCxnSpPr/>
      </xdr:nvCxnSpPr>
      <xdr:spPr>
        <a:xfrm flipV="1">
          <a:off x="21323300" y="1014883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5"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06" name="フローチャート: 判断 805"/>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34201</xdr:rowOff>
    </xdr:to>
    <xdr:cxnSp macro="">
      <xdr:nvCxnSpPr>
        <xdr:cNvPr id="807" name="直線コネクタ 806"/>
        <xdr:cNvCxnSpPr/>
      </xdr:nvCxnSpPr>
      <xdr:spPr>
        <a:xfrm flipV="1">
          <a:off x="20434300" y="1014895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08" name="フローチャート: 判断 807"/>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09" name="テキスト ボックス 808"/>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34201</xdr:rowOff>
    </xdr:from>
    <xdr:to>
      <xdr:col>107</xdr:col>
      <xdr:colOff>50800</xdr:colOff>
      <xdr:row>59</xdr:row>
      <xdr:rowOff>35039</xdr:rowOff>
    </xdr:to>
    <xdr:cxnSp macro="">
      <xdr:nvCxnSpPr>
        <xdr:cNvPr id="810" name="直線コネクタ 809"/>
        <xdr:cNvCxnSpPr/>
      </xdr:nvCxnSpPr>
      <xdr:spPr>
        <a:xfrm flipV="1">
          <a:off x="19545300" y="1014975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1" name="フローチャート: 判断 810"/>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2" name="テキスト ボックス 811"/>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35039</xdr:rowOff>
    </xdr:from>
    <xdr:to>
      <xdr:col>102</xdr:col>
      <xdr:colOff>114300</xdr:colOff>
      <xdr:row>59</xdr:row>
      <xdr:rowOff>35039</xdr:rowOff>
    </xdr:to>
    <xdr:cxnSp macro="">
      <xdr:nvCxnSpPr>
        <xdr:cNvPr id="813" name="直線コネクタ 812"/>
        <xdr:cNvCxnSpPr/>
      </xdr:nvCxnSpPr>
      <xdr:spPr>
        <a:xfrm>
          <a:off x="18656300" y="10150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4" name="フローチャート: 判断 813"/>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5" name="テキスト ボックス 814"/>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16" name="フローチャート: 判断 815"/>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17" name="テキスト ボックス 816"/>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153936</xdr:rowOff>
    </xdr:from>
    <xdr:to>
      <xdr:col>116</xdr:col>
      <xdr:colOff>114300</xdr:colOff>
      <xdr:row>59</xdr:row>
      <xdr:rowOff>84086</xdr:rowOff>
    </xdr:to>
    <xdr:sp macro="" textlink="">
      <xdr:nvSpPr>
        <xdr:cNvPr id="823" name="楕円 822"/>
        <xdr:cNvSpPr/>
      </xdr:nvSpPr>
      <xdr:spPr>
        <a:xfrm>
          <a:off x="221107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68863</xdr:rowOff>
    </xdr:from>
    <xdr:ext cx="378565" cy="259045"/>
    <xdr:sp macro="" textlink="">
      <xdr:nvSpPr>
        <xdr:cNvPr id="824" name="貸付金該当値テキスト"/>
        <xdr:cNvSpPr txBox="1"/>
      </xdr:nvSpPr>
      <xdr:spPr>
        <a:xfrm>
          <a:off x="22212300" y="1001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154051</xdr:rowOff>
    </xdr:from>
    <xdr:to>
      <xdr:col>112</xdr:col>
      <xdr:colOff>38100</xdr:colOff>
      <xdr:row>59</xdr:row>
      <xdr:rowOff>84201</xdr:rowOff>
    </xdr:to>
    <xdr:sp macro="" textlink="">
      <xdr:nvSpPr>
        <xdr:cNvPr id="825" name="楕円 824"/>
        <xdr:cNvSpPr/>
      </xdr:nvSpPr>
      <xdr:spPr>
        <a:xfrm>
          <a:off x="21272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75328</xdr:rowOff>
    </xdr:from>
    <xdr:ext cx="378565" cy="259045"/>
    <xdr:sp macro="" textlink="">
      <xdr:nvSpPr>
        <xdr:cNvPr id="826" name="テキスト ボックス 825"/>
        <xdr:cNvSpPr txBox="1"/>
      </xdr:nvSpPr>
      <xdr:spPr>
        <a:xfrm>
          <a:off x="21134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154851</xdr:rowOff>
    </xdr:from>
    <xdr:to>
      <xdr:col>107</xdr:col>
      <xdr:colOff>101600</xdr:colOff>
      <xdr:row>59</xdr:row>
      <xdr:rowOff>85001</xdr:rowOff>
    </xdr:to>
    <xdr:sp macro="" textlink="">
      <xdr:nvSpPr>
        <xdr:cNvPr id="827" name="楕円 826"/>
        <xdr:cNvSpPr/>
      </xdr:nvSpPr>
      <xdr:spPr>
        <a:xfrm>
          <a:off x="20383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76128</xdr:rowOff>
    </xdr:from>
    <xdr:ext cx="378565" cy="259045"/>
    <xdr:sp macro="" textlink="">
      <xdr:nvSpPr>
        <xdr:cNvPr id="828" name="テキスト ボックス 827"/>
        <xdr:cNvSpPr txBox="1"/>
      </xdr:nvSpPr>
      <xdr:spPr>
        <a:xfrm>
          <a:off x="20245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155689</xdr:rowOff>
    </xdr:from>
    <xdr:to>
      <xdr:col>102</xdr:col>
      <xdr:colOff>165100</xdr:colOff>
      <xdr:row>59</xdr:row>
      <xdr:rowOff>85839</xdr:rowOff>
    </xdr:to>
    <xdr:sp macro="" textlink="">
      <xdr:nvSpPr>
        <xdr:cNvPr id="829" name="楕円 828"/>
        <xdr:cNvSpPr/>
      </xdr:nvSpPr>
      <xdr:spPr>
        <a:xfrm>
          <a:off x="19494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76966</xdr:rowOff>
    </xdr:from>
    <xdr:ext cx="378565" cy="259045"/>
    <xdr:sp macro="" textlink="">
      <xdr:nvSpPr>
        <xdr:cNvPr id="830" name="テキスト ボックス 829"/>
        <xdr:cNvSpPr txBox="1"/>
      </xdr:nvSpPr>
      <xdr:spPr>
        <a:xfrm>
          <a:off x="19356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155689</xdr:rowOff>
    </xdr:from>
    <xdr:to>
      <xdr:col>98</xdr:col>
      <xdr:colOff>38100</xdr:colOff>
      <xdr:row>59</xdr:row>
      <xdr:rowOff>85839</xdr:rowOff>
    </xdr:to>
    <xdr:sp macro="" textlink="">
      <xdr:nvSpPr>
        <xdr:cNvPr id="831" name="楕円 830"/>
        <xdr:cNvSpPr/>
      </xdr:nvSpPr>
      <xdr:spPr>
        <a:xfrm>
          <a:off x="18605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76966</xdr:rowOff>
    </xdr:from>
    <xdr:ext cx="378565" cy="259045"/>
    <xdr:sp macro="" textlink="">
      <xdr:nvSpPr>
        <xdr:cNvPr id="832" name="テキスト ボックス 831"/>
        <xdr:cNvSpPr txBox="1"/>
      </xdr:nvSpPr>
      <xdr:spPr>
        <a:xfrm>
          <a:off x="18467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5" name="直線コネクタ 854"/>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56"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57" name="直線コネクタ 856"/>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58"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59" name="直線コネクタ 858"/>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106782</xdr:rowOff>
    </xdr:from>
    <xdr:to>
      <xdr:col>116</xdr:col>
      <xdr:colOff>63500</xdr:colOff>
      <xdr:row>75</xdr:row>
      <xdr:rowOff>134900</xdr:rowOff>
    </xdr:to>
    <xdr:cxnSp macro="">
      <xdr:nvCxnSpPr>
        <xdr:cNvPr id="860" name="直線コネクタ 859"/>
        <xdr:cNvCxnSpPr/>
      </xdr:nvCxnSpPr>
      <xdr:spPr>
        <a:xfrm>
          <a:off x="21323300" y="12622632"/>
          <a:ext cx="8382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1"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2" name="フローチャート: 判断 861"/>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106782</xdr:rowOff>
    </xdr:from>
    <xdr:to>
      <xdr:col>111</xdr:col>
      <xdr:colOff>177800</xdr:colOff>
      <xdr:row>74</xdr:row>
      <xdr:rowOff>15159</xdr:rowOff>
    </xdr:to>
    <xdr:cxnSp macro="">
      <xdr:nvCxnSpPr>
        <xdr:cNvPr id="863" name="直線コネクタ 862"/>
        <xdr:cNvCxnSpPr/>
      </xdr:nvCxnSpPr>
      <xdr:spPr>
        <a:xfrm flipV="1">
          <a:off x="20434300" y="12622632"/>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4" name="フローチャート: 判断 863"/>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17975</xdr:rowOff>
    </xdr:from>
    <xdr:ext cx="534377" cy="259045"/>
    <xdr:sp macro="" textlink="">
      <xdr:nvSpPr>
        <xdr:cNvPr id="865" name="テキスト ボックス 864"/>
        <xdr:cNvSpPr txBox="1"/>
      </xdr:nvSpPr>
      <xdr:spPr>
        <a:xfrm>
          <a:off x="21056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124658</xdr:rowOff>
    </xdr:from>
    <xdr:to>
      <xdr:col>107</xdr:col>
      <xdr:colOff>50800</xdr:colOff>
      <xdr:row>74</xdr:row>
      <xdr:rowOff>15159</xdr:rowOff>
    </xdr:to>
    <xdr:cxnSp macro="">
      <xdr:nvCxnSpPr>
        <xdr:cNvPr id="866" name="直線コネクタ 865"/>
        <xdr:cNvCxnSpPr/>
      </xdr:nvCxnSpPr>
      <xdr:spPr>
        <a:xfrm>
          <a:off x="19545300" y="12640508"/>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67" name="フローチャート: 判断 866"/>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68" name="テキスト ボックス 867"/>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124658</xdr:rowOff>
    </xdr:from>
    <xdr:to>
      <xdr:col>102</xdr:col>
      <xdr:colOff>114300</xdr:colOff>
      <xdr:row>73</xdr:row>
      <xdr:rowOff>142260</xdr:rowOff>
    </xdr:to>
    <xdr:cxnSp macro="">
      <xdr:nvCxnSpPr>
        <xdr:cNvPr id="869" name="直線コネクタ 868"/>
        <xdr:cNvCxnSpPr/>
      </xdr:nvCxnSpPr>
      <xdr:spPr>
        <a:xfrm flipV="1">
          <a:off x="18656300" y="1264050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0" name="フローチャート: 判断 869"/>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39829</xdr:rowOff>
    </xdr:from>
    <xdr:ext cx="534377" cy="259045"/>
    <xdr:sp macro="" textlink="">
      <xdr:nvSpPr>
        <xdr:cNvPr id="871" name="テキスト ボックス 870"/>
        <xdr:cNvSpPr txBox="1"/>
      </xdr:nvSpPr>
      <xdr:spPr>
        <a:xfrm>
          <a:off x="19278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2" name="フローチャート: 判断 871"/>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3" name="テキスト ボックス 872"/>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84100</xdr:rowOff>
    </xdr:from>
    <xdr:to>
      <xdr:col>116</xdr:col>
      <xdr:colOff>114300</xdr:colOff>
      <xdr:row>76</xdr:row>
      <xdr:rowOff>14250</xdr:rowOff>
    </xdr:to>
    <xdr:sp macro="" textlink="">
      <xdr:nvSpPr>
        <xdr:cNvPr id="879" name="楕円 878"/>
        <xdr:cNvSpPr/>
      </xdr:nvSpPr>
      <xdr:spPr>
        <a:xfrm>
          <a:off x="22110700" y="12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62527</xdr:rowOff>
    </xdr:from>
    <xdr:ext cx="534377" cy="259045"/>
    <xdr:sp macro="" textlink="">
      <xdr:nvSpPr>
        <xdr:cNvPr id="880" name="繰出金該当値テキスト"/>
        <xdr:cNvSpPr txBox="1"/>
      </xdr:nvSpPr>
      <xdr:spPr>
        <a:xfrm>
          <a:off x="22212300" y="129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55982</xdr:rowOff>
    </xdr:from>
    <xdr:to>
      <xdr:col>112</xdr:col>
      <xdr:colOff>38100</xdr:colOff>
      <xdr:row>73</xdr:row>
      <xdr:rowOff>157582</xdr:rowOff>
    </xdr:to>
    <xdr:sp macro="" textlink="">
      <xdr:nvSpPr>
        <xdr:cNvPr id="881" name="楕円 880"/>
        <xdr:cNvSpPr/>
      </xdr:nvSpPr>
      <xdr:spPr>
        <a:xfrm>
          <a:off x="21272500" y="125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148709</xdr:rowOff>
    </xdr:from>
    <xdr:ext cx="534377" cy="259045"/>
    <xdr:sp macro="" textlink="">
      <xdr:nvSpPr>
        <xdr:cNvPr id="882" name="テキスト ボックス 881"/>
        <xdr:cNvSpPr txBox="1"/>
      </xdr:nvSpPr>
      <xdr:spPr>
        <a:xfrm>
          <a:off x="21056111" y="126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135809</xdr:rowOff>
    </xdr:from>
    <xdr:to>
      <xdr:col>107</xdr:col>
      <xdr:colOff>101600</xdr:colOff>
      <xdr:row>74</xdr:row>
      <xdr:rowOff>65959</xdr:rowOff>
    </xdr:to>
    <xdr:sp macro="" textlink="">
      <xdr:nvSpPr>
        <xdr:cNvPr id="883" name="楕円 882"/>
        <xdr:cNvSpPr/>
      </xdr:nvSpPr>
      <xdr:spPr>
        <a:xfrm>
          <a:off x="20383500" y="126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57086</xdr:rowOff>
    </xdr:from>
    <xdr:ext cx="534377" cy="259045"/>
    <xdr:sp macro="" textlink="">
      <xdr:nvSpPr>
        <xdr:cNvPr id="884" name="テキスト ボックス 883"/>
        <xdr:cNvSpPr txBox="1"/>
      </xdr:nvSpPr>
      <xdr:spPr>
        <a:xfrm>
          <a:off x="20167111" y="127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73858</xdr:rowOff>
    </xdr:from>
    <xdr:to>
      <xdr:col>102</xdr:col>
      <xdr:colOff>165100</xdr:colOff>
      <xdr:row>74</xdr:row>
      <xdr:rowOff>4008</xdr:rowOff>
    </xdr:to>
    <xdr:sp macro="" textlink="">
      <xdr:nvSpPr>
        <xdr:cNvPr id="885" name="楕円 884"/>
        <xdr:cNvSpPr/>
      </xdr:nvSpPr>
      <xdr:spPr>
        <a:xfrm>
          <a:off x="19494500" y="12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166585</xdr:rowOff>
    </xdr:from>
    <xdr:ext cx="534377" cy="259045"/>
    <xdr:sp macro="" textlink="">
      <xdr:nvSpPr>
        <xdr:cNvPr id="886" name="テキスト ボックス 885"/>
        <xdr:cNvSpPr txBox="1"/>
      </xdr:nvSpPr>
      <xdr:spPr>
        <a:xfrm>
          <a:off x="19278111" y="126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91460</xdr:rowOff>
    </xdr:from>
    <xdr:to>
      <xdr:col>98</xdr:col>
      <xdr:colOff>38100</xdr:colOff>
      <xdr:row>74</xdr:row>
      <xdr:rowOff>21610</xdr:rowOff>
    </xdr:to>
    <xdr:sp macro="" textlink="">
      <xdr:nvSpPr>
        <xdr:cNvPr id="887" name="楕円 886"/>
        <xdr:cNvSpPr/>
      </xdr:nvSpPr>
      <xdr:spPr>
        <a:xfrm>
          <a:off x="18605500" y="1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12737</xdr:rowOff>
    </xdr:from>
    <xdr:ext cx="534377" cy="259045"/>
    <xdr:sp macro="" textlink="">
      <xdr:nvSpPr>
        <xdr:cNvPr id="888" name="テキスト ボックス 887"/>
        <xdr:cNvSpPr txBox="1"/>
      </xdr:nvSpPr>
      <xdr:spPr>
        <a:xfrm>
          <a:off x="18389111" y="127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486,735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54,906</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87,770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円となっており、類似団体平均を上回っている。社会福祉費や生活保護費は増加傾向にあり、今後も国の制度改正等に的確に対応し、資格審査等の適正化を進め適切な執行に努めていく。</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28,982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円となっており、類似団体平均を下回っている。これは臨時地方道整備事業債等の償還が終了したことが主な要因である。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1,533</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4,312</a:t>
          </a:r>
          <a:r>
            <a:rPr kumimoji="1" lang="ja-JP" altLang="en-US" sz="1300">
              <a:latin typeface="ＭＳ Ｐゴシック" panose="020B0600070205080204" pitchFamily="50" charset="-128"/>
              <a:ea typeface="ＭＳ Ｐゴシック" panose="020B0600070205080204" pitchFamily="50" charset="-128"/>
            </a:rPr>
            <a:t>円減少している。財政調整基金や減債基金への積立が減少したことが主な要因である。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83007</xdr:rowOff>
    </xdr:from>
    <xdr:to>
      <xdr:col>24</xdr:col>
      <xdr:colOff>63500</xdr:colOff>
      <xdr:row>33</xdr:row>
      <xdr:rowOff>80721</xdr:rowOff>
    </xdr:to>
    <xdr:cxnSp macro="">
      <xdr:nvCxnSpPr>
        <xdr:cNvPr id="59" name="直線コネクタ 58"/>
        <xdr:cNvCxnSpPr/>
      </xdr:nvCxnSpPr>
      <xdr:spPr>
        <a:xfrm flipV="1">
          <a:off x="3797300" y="5569407"/>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60604</xdr:rowOff>
    </xdr:from>
    <xdr:to>
      <xdr:col>19</xdr:col>
      <xdr:colOff>177800</xdr:colOff>
      <xdr:row>33</xdr:row>
      <xdr:rowOff>80721</xdr:rowOff>
    </xdr:to>
    <xdr:cxnSp macro="">
      <xdr:nvCxnSpPr>
        <xdr:cNvPr id="62" name="直線コネクタ 61"/>
        <xdr:cNvCxnSpPr/>
      </xdr:nvCxnSpPr>
      <xdr:spPr>
        <a:xfrm>
          <a:off x="2908300" y="57184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35577</xdr:rowOff>
    </xdr:from>
    <xdr:ext cx="469744" cy="259045"/>
    <xdr:sp macro="" textlink="">
      <xdr:nvSpPr>
        <xdr:cNvPr id="64" name="テキスト ボックス 63"/>
        <xdr:cNvSpPr txBox="1"/>
      </xdr:nvSpPr>
      <xdr:spPr>
        <a:xfrm>
          <a:off x="3562428"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26772</xdr:rowOff>
    </xdr:from>
    <xdr:to>
      <xdr:col>15</xdr:col>
      <xdr:colOff>50800</xdr:colOff>
      <xdr:row>33</xdr:row>
      <xdr:rowOff>60604</xdr:rowOff>
    </xdr:to>
    <xdr:cxnSp macro="">
      <xdr:nvCxnSpPr>
        <xdr:cNvPr id="65" name="直線コネクタ 64"/>
        <xdr:cNvCxnSpPr/>
      </xdr:nvCxnSpPr>
      <xdr:spPr>
        <a:xfrm>
          <a:off x="2019300" y="568462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66667</xdr:rowOff>
    </xdr:from>
    <xdr:ext cx="469744" cy="259045"/>
    <xdr:sp macro="" textlink="">
      <xdr:nvSpPr>
        <xdr:cNvPr id="67" name="テキスト ボックス 66"/>
        <xdr:cNvSpPr txBox="1"/>
      </xdr:nvSpPr>
      <xdr:spPr>
        <a:xfrm>
          <a:off x="2673428"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26772</xdr:rowOff>
    </xdr:from>
    <xdr:to>
      <xdr:col>10</xdr:col>
      <xdr:colOff>114300</xdr:colOff>
      <xdr:row>33</xdr:row>
      <xdr:rowOff>63348</xdr:rowOff>
    </xdr:to>
    <xdr:cxnSp macro="">
      <xdr:nvCxnSpPr>
        <xdr:cNvPr id="68" name="直線コネクタ 67"/>
        <xdr:cNvCxnSpPr/>
      </xdr:nvCxnSpPr>
      <xdr:spPr>
        <a:xfrm flipV="1">
          <a:off x="1130300" y="56846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31919</xdr:rowOff>
    </xdr:from>
    <xdr:ext cx="469744" cy="259045"/>
    <xdr:sp macro="" textlink="">
      <xdr:nvSpPr>
        <xdr:cNvPr id="70" name="テキスト ボックス 69"/>
        <xdr:cNvSpPr txBox="1"/>
      </xdr:nvSpPr>
      <xdr:spPr>
        <a:xfrm>
          <a:off x="1784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72" name="テキスト ボックス 71"/>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32207</xdr:rowOff>
    </xdr:from>
    <xdr:to>
      <xdr:col>24</xdr:col>
      <xdr:colOff>114300</xdr:colOff>
      <xdr:row>32</xdr:row>
      <xdr:rowOff>133807</xdr:rowOff>
    </xdr:to>
    <xdr:sp macro="" textlink="">
      <xdr:nvSpPr>
        <xdr:cNvPr id="78" name="楕円 77"/>
        <xdr:cNvSpPr/>
      </xdr:nvSpPr>
      <xdr:spPr>
        <a:xfrm>
          <a:off x="45847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55084</xdr:rowOff>
    </xdr:from>
    <xdr:ext cx="469744" cy="259045"/>
    <xdr:sp macro="" textlink="">
      <xdr:nvSpPr>
        <xdr:cNvPr id="79" name="議会費該当値テキスト"/>
        <xdr:cNvSpPr txBox="1"/>
      </xdr:nvSpPr>
      <xdr:spPr>
        <a:xfrm>
          <a:off x="4686300" y="53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29921</xdr:rowOff>
    </xdr:from>
    <xdr:to>
      <xdr:col>20</xdr:col>
      <xdr:colOff>38100</xdr:colOff>
      <xdr:row>33</xdr:row>
      <xdr:rowOff>131521</xdr:rowOff>
    </xdr:to>
    <xdr:sp macro="" textlink="">
      <xdr:nvSpPr>
        <xdr:cNvPr id="80" name="楕円 79"/>
        <xdr:cNvSpPr/>
      </xdr:nvSpPr>
      <xdr:spPr>
        <a:xfrm>
          <a:off x="3746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122648</xdr:rowOff>
    </xdr:from>
    <xdr:ext cx="469744" cy="259045"/>
    <xdr:sp macro="" textlink="">
      <xdr:nvSpPr>
        <xdr:cNvPr id="81" name="テキスト ボックス 80"/>
        <xdr:cNvSpPr txBox="1"/>
      </xdr:nvSpPr>
      <xdr:spPr>
        <a:xfrm>
          <a:off x="3562428" y="57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xdr:rowOff>
    </xdr:from>
    <xdr:to>
      <xdr:col>15</xdr:col>
      <xdr:colOff>101600</xdr:colOff>
      <xdr:row>33</xdr:row>
      <xdr:rowOff>111404</xdr:rowOff>
    </xdr:to>
    <xdr:sp macro="" textlink="">
      <xdr:nvSpPr>
        <xdr:cNvPr id="82" name="楕円 81"/>
        <xdr:cNvSpPr/>
      </xdr:nvSpPr>
      <xdr:spPr>
        <a:xfrm>
          <a:off x="28575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102531</xdr:rowOff>
    </xdr:from>
    <xdr:ext cx="469744" cy="259045"/>
    <xdr:sp macro="" textlink="">
      <xdr:nvSpPr>
        <xdr:cNvPr id="83" name="テキスト ボックス 82"/>
        <xdr:cNvSpPr txBox="1"/>
      </xdr:nvSpPr>
      <xdr:spPr>
        <a:xfrm>
          <a:off x="2673428" y="576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147422</xdr:rowOff>
    </xdr:from>
    <xdr:to>
      <xdr:col>10</xdr:col>
      <xdr:colOff>165100</xdr:colOff>
      <xdr:row>33</xdr:row>
      <xdr:rowOff>77572</xdr:rowOff>
    </xdr:to>
    <xdr:sp macro="" textlink="">
      <xdr:nvSpPr>
        <xdr:cNvPr id="84" name="楕円 83"/>
        <xdr:cNvSpPr/>
      </xdr:nvSpPr>
      <xdr:spPr>
        <a:xfrm>
          <a:off x="1968500" y="56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68699</xdr:rowOff>
    </xdr:from>
    <xdr:ext cx="469744" cy="259045"/>
    <xdr:sp macro="" textlink="">
      <xdr:nvSpPr>
        <xdr:cNvPr id="85" name="テキスト ボックス 84"/>
        <xdr:cNvSpPr txBox="1"/>
      </xdr:nvSpPr>
      <xdr:spPr>
        <a:xfrm>
          <a:off x="1784428" y="57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12548</xdr:rowOff>
    </xdr:from>
    <xdr:to>
      <xdr:col>6</xdr:col>
      <xdr:colOff>38100</xdr:colOff>
      <xdr:row>33</xdr:row>
      <xdr:rowOff>114148</xdr:rowOff>
    </xdr:to>
    <xdr:sp macro="" textlink="">
      <xdr:nvSpPr>
        <xdr:cNvPr id="86" name="楕円 85"/>
        <xdr:cNvSpPr/>
      </xdr:nvSpPr>
      <xdr:spPr>
        <a:xfrm>
          <a:off x="1079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105275</xdr:rowOff>
    </xdr:from>
    <xdr:ext cx="469744" cy="259045"/>
    <xdr:sp macro="" textlink="">
      <xdr:nvSpPr>
        <xdr:cNvPr id="87" name="テキスト ボックス 86"/>
        <xdr:cNvSpPr txBox="1"/>
      </xdr:nvSpPr>
      <xdr:spPr>
        <a:xfrm>
          <a:off x="895428" y="57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71984</xdr:rowOff>
    </xdr:from>
    <xdr:to>
      <xdr:col>24</xdr:col>
      <xdr:colOff>62865</xdr:colOff>
      <xdr:row>54</xdr:row>
      <xdr:rowOff>161641</xdr:rowOff>
    </xdr:to>
    <xdr:cxnSp macro="">
      <xdr:nvCxnSpPr>
        <xdr:cNvPr id="109" name="直線コネクタ 108"/>
        <xdr:cNvCxnSpPr/>
      </xdr:nvCxnSpPr>
      <xdr:spPr>
        <a:xfrm flipV="1">
          <a:off x="4633595" y="8987384"/>
          <a:ext cx="1270" cy="43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99010" cy="259045"/>
    <xdr:sp macro="" textlink="">
      <xdr:nvSpPr>
        <xdr:cNvPr id="110" name="総務費最小値テキスト"/>
        <xdr:cNvSpPr txBox="1"/>
      </xdr:nvSpPr>
      <xdr:spPr>
        <a:xfrm>
          <a:off x="4686300" y="942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161641</xdr:rowOff>
    </xdr:from>
    <xdr:to>
      <xdr:col>24</xdr:col>
      <xdr:colOff>152400</xdr:colOff>
      <xdr:row>54</xdr:row>
      <xdr:rowOff>161641</xdr:rowOff>
    </xdr:to>
    <xdr:cxnSp macro="">
      <xdr:nvCxnSpPr>
        <xdr:cNvPr id="111" name="直線コネクタ 110"/>
        <xdr:cNvCxnSpPr/>
      </xdr:nvCxnSpPr>
      <xdr:spPr>
        <a:xfrm>
          <a:off x="4546600" y="941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18661</xdr:rowOff>
    </xdr:from>
    <xdr:ext cx="599010" cy="259045"/>
    <xdr:sp macro="" textlink="">
      <xdr:nvSpPr>
        <xdr:cNvPr id="112" name="総務費最大値テキスト"/>
        <xdr:cNvSpPr txBox="1"/>
      </xdr:nvSpPr>
      <xdr:spPr>
        <a:xfrm>
          <a:off x="4686300" y="87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71984</xdr:rowOff>
    </xdr:from>
    <xdr:to>
      <xdr:col>24</xdr:col>
      <xdr:colOff>152400</xdr:colOff>
      <xdr:row>52</xdr:row>
      <xdr:rowOff>71984</xdr:rowOff>
    </xdr:to>
    <xdr:cxnSp macro="">
      <xdr:nvCxnSpPr>
        <xdr:cNvPr id="113" name="直線コネクタ 112"/>
        <xdr:cNvCxnSpPr/>
      </xdr:nvCxnSpPr>
      <xdr:spPr>
        <a:xfrm>
          <a:off x="4546600" y="898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167813</xdr:rowOff>
    </xdr:from>
    <xdr:to>
      <xdr:col>24</xdr:col>
      <xdr:colOff>63500</xdr:colOff>
      <xdr:row>56</xdr:row>
      <xdr:rowOff>30759</xdr:rowOff>
    </xdr:to>
    <xdr:cxnSp macro="">
      <xdr:nvCxnSpPr>
        <xdr:cNvPr id="114" name="直線コネクタ 113"/>
        <xdr:cNvCxnSpPr/>
      </xdr:nvCxnSpPr>
      <xdr:spPr>
        <a:xfrm flipV="1">
          <a:off x="3797300" y="9254663"/>
          <a:ext cx="838200" cy="3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129566</xdr:rowOff>
    </xdr:from>
    <xdr:ext cx="599010" cy="259045"/>
    <xdr:sp macro="" textlink="">
      <xdr:nvSpPr>
        <xdr:cNvPr id="115" name="総務費平均値テキスト"/>
        <xdr:cNvSpPr txBox="1"/>
      </xdr:nvSpPr>
      <xdr:spPr>
        <a:xfrm>
          <a:off x="4686300" y="9216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151139</xdr:rowOff>
    </xdr:from>
    <xdr:to>
      <xdr:col>24</xdr:col>
      <xdr:colOff>114300</xdr:colOff>
      <xdr:row>54</xdr:row>
      <xdr:rowOff>81289</xdr:rowOff>
    </xdr:to>
    <xdr:sp macro="" textlink="">
      <xdr:nvSpPr>
        <xdr:cNvPr id="116" name="フローチャート: 判断 115"/>
        <xdr:cNvSpPr/>
      </xdr:nvSpPr>
      <xdr:spPr>
        <a:xfrm>
          <a:off x="45847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30759</xdr:rowOff>
    </xdr:from>
    <xdr:to>
      <xdr:col>19</xdr:col>
      <xdr:colOff>177800</xdr:colOff>
      <xdr:row>57</xdr:row>
      <xdr:rowOff>104318</xdr:rowOff>
    </xdr:to>
    <xdr:cxnSp macro="">
      <xdr:nvCxnSpPr>
        <xdr:cNvPr id="117" name="直線コネクタ 116"/>
        <xdr:cNvCxnSpPr/>
      </xdr:nvCxnSpPr>
      <xdr:spPr>
        <a:xfrm flipV="1">
          <a:off x="2908300" y="9631959"/>
          <a:ext cx="889000" cy="24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127519</xdr:rowOff>
    </xdr:from>
    <xdr:to>
      <xdr:col>20</xdr:col>
      <xdr:colOff>38100</xdr:colOff>
      <xdr:row>57</xdr:row>
      <xdr:rowOff>57669</xdr:rowOff>
    </xdr:to>
    <xdr:sp macro="" textlink="">
      <xdr:nvSpPr>
        <xdr:cNvPr id="118" name="フローチャート: 判断 117"/>
        <xdr:cNvSpPr/>
      </xdr:nvSpPr>
      <xdr:spPr>
        <a:xfrm>
          <a:off x="3746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48796</xdr:rowOff>
    </xdr:from>
    <xdr:ext cx="534377" cy="259045"/>
    <xdr:sp macro="" textlink="">
      <xdr:nvSpPr>
        <xdr:cNvPr id="119" name="テキスト ボックス 118"/>
        <xdr:cNvSpPr txBox="1"/>
      </xdr:nvSpPr>
      <xdr:spPr>
        <a:xfrm>
          <a:off x="3530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104318</xdr:rowOff>
    </xdr:from>
    <xdr:to>
      <xdr:col>15</xdr:col>
      <xdr:colOff>50800</xdr:colOff>
      <xdr:row>57</xdr:row>
      <xdr:rowOff>135731</xdr:rowOff>
    </xdr:to>
    <xdr:cxnSp macro="">
      <xdr:nvCxnSpPr>
        <xdr:cNvPr id="120" name="直線コネクタ 119"/>
        <xdr:cNvCxnSpPr/>
      </xdr:nvCxnSpPr>
      <xdr:spPr>
        <a:xfrm flipV="1">
          <a:off x="2019300" y="9876968"/>
          <a:ext cx="889000" cy="3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160896</xdr:rowOff>
    </xdr:from>
    <xdr:to>
      <xdr:col>15</xdr:col>
      <xdr:colOff>101600</xdr:colOff>
      <xdr:row>57</xdr:row>
      <xdr:rowOff>91046</xdr:rowOff>
    </xdr:to>
    <xdr:sp macro="" textlink="">
      <xdr:nvSpPr>
        <xdr:cNvPr id="121" name="フローチャート: 判断 120"/>
        <xdr:cNvSpPr/>
      </xdr:nvSpPr>
      <xdr:spPr>
        <a:xfrm>
          <a:off x="28575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107573</xdr:rowOff>
    </xdr:from>
    <xdr:ext cx="534377" cy="259045"/>
    <xdr:sp macro="" textlink="">
      <xdr:nvSpPr>
        <xdr:cNvPr id="122" name="テキスト ボックス 121"/>
        <xdr:cNvSpPr txBox="1"/>
      </xdr:nvSpPr>
      <xdr:spPr>
        <a:xfrm>
          <a:off x="2641111" y="95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135731</xdr:rowOff>
    </xdr:from>
    <xdr:to>
      <xdr:col>10</xdr:col>
      <xdr:colOff>114300</xdr:colOff>
      <xdr:row>57</xdr:row>
      <xdr:rowOff>141707</xdr:rowOff>
    </xdr:to>
    <xdr:cxnSp macro="">
      <xdr:nvCxnSpPr>
        <xdr:cNvPr id="123" name="直線コネクタ 122"/>
        <xdr:cNvCxnSpPr/>
      </xdr:nvCxnSpPr>
      <xdr:spPr>
        <a:xfrm flipV="1">
          <a:off x="1130300" y="9908381"/>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152433</xdr:rowOff>
    </xdr:from>
    <xdr:to>
      <xdr:col>10</xdr:col>
      <xdr:colOff>165100</xdr:colOff>
      <xdr:row>57</xdr:row>
      <xdr:rowOff>82583</xdr:rowOff>
    </xdr:to>
    <xdr:sp macro="" textlink="">
      <xdr:nvSpPr>
        <xdr:cNvPr id="124" name="フローチャート: 判断 123"/>
        <xdr:cNvSpPr/>
      </xdr:nvSpPr>
      <xdr:spPr>
        <a:xfrm>
          <a:off x="1968500" y="97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99110</xdr:rowOff>
    </xdr:from>
    <xdr:ext cx="534377" cy="259045"/>
    <xdr:sp macro="" textlink="">
      <xdr:nvSpPr>
        <xdr:cNvPr id="125" name="テキスト ボックス 124"/>
        <xdr:cNvSpPr txBox="1"/>
      </xdr:nvSpPr>
      <xdr:spPr>
        <a:xfrm>
          <a:off x="1752111" y="95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109310</xdr:rowOff>
    </xdr:from>
    <xdr:to>
      <xdr:col>6</xdr:col>
      <xdr:colOff>38100</xdr:colOff>
      <xdr:row>57</xdr:row>
      <xdr:rowOff>39460</xdr:rowOff>
    </xdr:to>
    <xdr:sp macro="" textlink="">
      <xdr:nvSpPr>
        <xdr:cNvPr id="126" name="フローチャート: 判断 125"/>
        <xdr:cNvSpPr/>
      </xdr:nvSpPr>
      <xdr:spPr>
        <a:xfrm>
          <a:off x="1079500" y="97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55987</xdr:rowOff>
    </xdr:from>
    <xdr:ext cx="534377" cy="259045"/>
    <xdr:sp macro="" textlink="">
      <xdr:nvSpPr>
        <xdr:cNvPr id="127" name="テキスト ボックス 126"/>
        <xdr:cNvSpPr txBox="1"/>
      </xdr:nvSpPr>
      <xdr:spPr>
        <a:xfrm>
          <a:off x="863111" y="94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117013</xdr:rowOff>
    </xdr:from>
    <xdr:to>
      <xdr:col>24</xdr:col>
      <xdr:colOff>114300</xdr:colOff>
      <xdr:row>54</xdr:row>
      <xdr:rowOff>47163</xdr:rowOff>
    </xdr:to>
    <xdr:sp macro="" textlink="">
      <xdr:nvSpPr>
        <xdr:cNvPr id="133" name="楕円 132"/>
        <xdr:cNvSpPr/>
      </xdr:nvSpPr>
      <xdr:spPr>
        <a:xfrm>
          <a:off x="4584700" y="92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139890</xdr:rowOff>
    </xdr:from>
    <xdr:ext cx="599010" cy="259045"/>
    <xdr:sp macro="" textlink="">
      <xdr:nvSpPr>
        <xdr:cNvPr id="134" name="総務費該当値テキスト"/>
        <xdr:cNvSpPr txBox="1"/>
      </xdr:nvSpPr>
      <xdr:spPr>
        <a:xfrm>
          <a:off x="4686300" y="90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151409</xdr:rowOff>
    </xdr:from>
    <xdr:to>
      <xdr:col>20</xdr:col>
      <xdr:colOff>38100</xdr:colOff>
      <xdr:row>56</xdr:row>
      <xdr:rowOff>81559</xdr:rowOff>
    </xdr:to>
    <xdr:sp macro="" textlink="">
      <xdr:nvSpPr>
        <xdr:cNvPr id="135" name="楕円 134"/>
        <xdr:cNvSpPr/>
      </xdr:nvSpPr>
      <xdr:spPr>
        <a:xfrm>
          <a:off x="3746500" y="95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98086</xdr:rowOff>
    </xdr:from>
    <xdr:ext cx="534377" cy="259045"/>
    <xdr:sp macro="" textlink="">
      <xdr:nvSpPr>
        <xdr:cNvPr id="136" name="テキスト ボックス 135"/>
        <xdr:cNvSpPr txBox="1"/>
      </xdr:nvSpPr>
      <xdr:spPr>
        <a:xfrm>
          <a:off x="3530111" y="93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53518</xdr:rowOff>
    </xdr:from>
    <xdr:to>
      <xdr:col>15</xdr:col>
      <xdr:colOff>101600</xdr:colOff>
      <xdr:row>57</xdr:row>
      <xdr:rowOff>155118</xdr:rowOff>
    </xdr:to>
    <xdr:sp macro="" textlink="">
      <xdr:nvSpPr>
        <xdr:cNvPr id="137" name="楕円 136"/>
        <xdr:cNvSpPr/>
      </xdr:nvSpPr>
      <xdr:spPr>
        <a:xfrm>
          <a:off x="2857500" y="98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146245</xdr:rowOff>
    </xdr:from>
    <xdr:ext cx="534377" cy="259045"/>
    <xdr:sp macro="" textlink="">
      <xdr:nvSpPr>
        <xdr:cNvPr id="138" name="テキスト ボックス 137"/>
        <xdr:cNvSpPr txBox="1"/>
      </xdr:nvSpPr>
      <xdr:spPr>
        <a:xfrm>
          <a:off x="2641111" y="99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84931</xdr:rowOff>
    </xdr:from>
    <xdr:to>
      <xdr:col>10</xdr:col>
      <xdr:colOff>165100</xdr:colOff>
      <xdr:row>58</xdr:row>
      <xdr:rowOff>15081</xdr:rowOff>
    </xdr:to>
    <xdr:sp macro="" textlink="">
      <xdr:nvSpPr>
        <xdr:cNvPr id="139" name="楕円 138"/>
        <xdr:cNvSpPr/>
      </xdr:nvSpPr>
      <xdr:spPr>
        <a:xfrm>
          <a:off x="1968500" y="98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6208</xdr:rowOff>
    </xdr:from>
    <xdr:ext cx="534377" cy="259045"/>
    <xdr:sp macro="" textlink="">
      <xdr:nvSpPr>
        <xdr:cNvPr id="140" name="テキスト ボックス 139"/>
        <xdr:cNvSpPr txBox="1"/>
      </xdr:nvSpPr>
      <xdr:spPr>
        <a:xfrm>
          <a:off x="1752111" y="99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90907</xdr:rowOff>
    </xdr:from>
    <xdr:to>
      <xdr:col>6</xdr:col>
      <xdr:colOff>38100</xdr:colOff>
      <xdr:row>58</xdr:row>
      <xdr:rowOff>21057</xdr:rowOff>
    </xdr:to>
    <xdr:sp macro="" textlink="">
      <xdr:nvSpPr>
        <xdr:cNvPr id="141" name="楕円 140"/>
        <xdr:cNvSpPr/>
      </xdr:nvSpPr>
      <xdr:spPr>
        <a:xfrm>
          <a:off x="1079500" y="98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12184</xdr:rowOff>
    </xdr:from>
    <xdr:ext cx="534377" cy="259045"/>
    <xdr:sp macro="" textlink="">
      <xdr:nvSpPr>
        <xdr:cNvPr id="142" name="テキスト ボックス 141"/>
        <xdr:cNvSpPr txBox="1"/>
      </xdr:nvSpPr>
      <xdr:spPr>
        <a:xfrm>
          <a:off x="863111" y="99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69" name="直線コネクタ 168"/>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0"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1" name="直線コネクタ 170"/>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2"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3" name="直線コネクタ 172"/>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103549</xdr:rowOff>
    </xdr:from>
    <xdr:to>
      <xdr:col>24</xdr:col>
      <xdr:colOff>63500</xdr:colOff>
      <xdr:row>78</xdr:row>
      <xdr:rowOff>149971</xdr:rowOff>
    </xdr:to>
    <xdr:cxnSp macro="">
      <xdr:nvCxnSpPr>
        <xdr:cNvPr id="174" name="直線コネクタ 173"/>
        <xdr:cNvCxnSpPr/>
      </xdr:nvCxnSpPr>
      <xdr:spPr>
        <a:xfrm flipV="1">
          <a:off x="3797300" y="13476649"/>
          <a:ext cx="8382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5"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6" name="フローチャート: 判断 175"/>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149971</xdr:rowOff>
    </xdr:from>
    <xdr:to>
      <xdr:col>19</xdr:col>
      <xdr:colOff>177800</xdr:colOff>
      <xdr:row>79</xdr:row>
      <xdr:rowOff>42709</xdr:rowOff>
    </xdr:to>
    <xdr:cxnSp macro="">
      <xdr:nvCxnSpPr>
        <xdr:cNvPr id="177" name="直線コネクタ 176"/>
        <xdr:cNvCxnSpPr/>
      </xdr:nvCxnSpPr>
      <xdr:spPr>
        <a:xfrm flipV="1">
          <a:off x="2908300" y="13523071"/>
          <a:ext cx="889000" cy="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78" name="フローチャート: 判断 177"/>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79" name="テキスト ボックス 178"/>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24045</xdr:rowOff>
    </xdr:from>
    <xdr:to>
      <xdr:col>15</xdr:col>
      <xdr:colOff>50800</xdr:colOff>
      <xdr:row>79</xdr:row>
      <xdr:rowOff>42709</xdr:rowOff>
    </xdr:to>
    <xdr:cxnSp macro="">
      <xdr:nvCxnSpPr>
        <xdr:cNvPr id="180" name="直線コネクタ 179"/>
        <xdr:cNvCxnSpPr/>
      </xdr:nvCxnSpPr>
      <xdr:spPr>
        <a:xfrm>
          <a:off x="2019300" y="13568595"/>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1" name="フローチャート: 判断 180"/>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2" name="テキスト ボックス 181"/>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24045</xdr:rowOff>
    </xdr:from>
    <xdr:to>
      <xdr:col>10</xdr:col>
      <xdr:colOff>114300</xdr:colOff>
      <xdr:row>79</xdr:row>
      <xdr:rowOff>59544</xdr:rowOff>
    </xdr:to>
    <xdr:cxnSp macro="">
      <xdr:nvCxnSpPr>
        <xdr:cNvPr id="183" name="直線コネクタ 182"/>
        <xdr:cNvCxnSpPr/>
      </xdr:nvCxnSpPr>
      <xdr:spPr>
        <a:xfrm flipV="1">
          <a:off x="1130300" y="13568595"/>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4" name="フローチャート: 判断 183"/>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5" name="テキスト ボックス 184"/>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6" name="フローチャート: 判断 185"/>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87" name="テキスト ボックス 186"/>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52749</xdr:rowOff>
    </xdr:from>
    <xdr:to>
      <xdr:col>24</xdr:col>
      <xdr:colOff>114300</xdr:colOff>
      <xdr:row>78</xdr:row>
      <xdr:rowOff>154349</xdr:rowOff>
    </xdr:to>
    <xdr:sp macro="" textlink="">
      <xdr:nvSpPr>
        <xdr:cNvPr id="193" name="楕円 192"/>
        <xdr:cNvSpPr/>
      </xdr:nvSpPr>
      <xdr:spPr>
        <a:xfrm>
          <a:off x="4584700" y="134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139126</xdr:rowOff>
    </xdr:from>
    <xdr:ext cx="599010" cy="259045"/>
    <xdr:sp macro="" textlink="">
      <xdr:nvSpPr>
        <xdr:cNvPr id="194" name="民生費該当値テキスト"/>
        <xdr:cNvSpPr txBox="1"/>
      </xdr:nvSpPr>
      <xdr:spPr>
        <a:xfrm>
          <a:off x="4686300" y="133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99171</xdr:rowOff>
    </xdr:from>
    <xdr:to>
      <xdr:col>20</xdr:col>
      <xdr:colOff>38100</xdr:colOff>
      <xdr:row>79</xdr:row>
      <xdr:rowOff>29321</xdr:rowOff>
    </xdr:to>
    <xdr:sp macro="" textlink="">
      <xdr:nvSpPr>
        <xdr:cNvPr id="195" name="楕円 194"/>
        <xdr:cNvSpPr/>
      </xdr:nvSpPr>
      <xdr:spPr>
        <a:xfrm>
          <a:off x="3746500" y="134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20448</xdr:rowOff>
    </xdr:from>
    <xdr:ext cx="599010" cy="259045"/>
    <xdr:sp macro="" textlink="">
      <xdr:nvSpPr>
        <xdr:cNvPr id="196" name="テキスト ボックス 195"/>
        <xdr:cNvSpPr txBox="1"/>
      </xdr:nvSpPr>
      <xdr:spPr>
        <a:xfrm>
          <a:off x="3497795" y="1356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163359</xdr:rowOff>
    </xdr:from>
    <xdr:to>
      <xdr:col>15</xdr:col>
      <xdr:colOff>101600</xdr:colOff>
      <xdr:row>79</xdr:row>
      <xdr:rowOff>93509</xdr:rowOff>
    </xdr:to>
    <xdr:sp macro="" textlink="">
      <xdr:nvSpPr>
        <xdr:cNvPr id="197" name="楕円 196"/>
        <xdr:cNvSpPr/>
      </xdr:nvSpPr>
      <xdr:spPr>
        <a:xfrm>
          <a:off x="2857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84636</xdr:rowOff>
    </xdr:from>
    <xdr:ext cx="599010" cy="259045"/>
    <xdr:sp macro="" textlink="">
      <xdr:nvSpPr>
        <xdr:cNvPr id="198" name="テキスト ボックス 197"/>
        <xdr:cNvSpPr txBox="1"/>
      </xdr:nvSpPr>
      <xdr:spPr>
        <a:xfrm>
          <a:off x="2608795" y="1362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144695</xdr:rowOff>
    </xdr:from>
    <xdr:to>
      <xdr:col>10</xdr:col>
      <xdr:colOff>165100</xdr:colOff>
      <xdr:row>79</xdr:row>
      <xdr:rowOff>74845</xdr:rowOff>
    </xdr:to>
    <xdr:sp macro="" textlink="">
      <xdr:nvSpPr>
        <xdr:cNvPr id="199" name="楕円 198"/>
        <xdr:cNvSpPr/>
      </xdr:nvSpPr>
      <xdr:spPr>
        <a:xfrm>
          <a:off x="1968500" y="135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65972</xdr:rowOff>
    </xdr:from>
    <xdr:ext cx="599010" cy="259045"/>
    <xdr:sp macro="" textlink="">
      <xdr:nvSpPr>
        <xdr:cNvPr id="200" name="テキスト ボックス 199"/>
        <xdr:cNvSpPr txBox="1"/>
      </xdr:nvSpPr>
      <xdr:spPr>
        <a:xfrm>
          <a:off x="1719795" y="1361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8744</xdr:rowOff>
    </xdr:from>
    <xdr:to>
      <xdr:col>6</xdr:col>
      <xdr:colOff>38100</xdr:colOff>
      <xdr:row>79</xdr:row>
      <xdr:rowOff>110344</xdr:rowOff>
    </xdr:to>
    <xdr:sp macro="" textlink="">
      <xdr:nvSpPr>
        <xdr:cNvPr id="201" name="楕円 200"/>
        <xdr:cNvSpPr/>
      </xdr:nvSpPr>
      <xdr:spPr>
        <a:xfrm>
          <a:off x="1079500" y="135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101471</xdr:rowOff>
    </xdr:from>
    <xdr:ext cx="599010" cy="259045"/>
    <xdr:sp macro="" textlink="">
      <xdr:nvSpPr>
        <xdr:cNvPr id="202" name="テキスト ボックス 201"/>
        <xdr:cNvSpPr txBox="1"/>
      </xdr:nvSpPr>
      <xdr:spPr>
        <a:xfrm>
          <a:off x="830795" y="1364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5" name="直線コネクタ 224"/>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6"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27" name="直線コネクタ 226"/>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28"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29" name="直線コネクタ 228"/>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123379</xdr:rowOff>
    </xdr:from>
    <xdr:to>
      <xdr:col>24</xdr:col>
      <xdr:colOff>63500</xdr:colOff>
      <xdr:row>98</xdr:row>
      <xdr:rowOff>146444</xdr:rowOff>
    </xdr:to>
    <xdr:cxnSp macro="">
      <xdr:nvCxnSpPr>
        <xdr:cNvPr id="230" name="直線コネクタ 229"/>
        <xdr:cNvCxnSpPr/>
      </xdr:nvCxnSpPr>
      <xdr:spPr>
        <a:xfrm flipV="1">
          <a:off x="3797300" y="16754029"/>
          <a:ext cx="838200" cy="19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1"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2" name="フローチャート: 判断 231"/>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139768</xdr:rowOff>
    </xdr:from>
    <xdr:to>
      <xdr:col>19</xdr:col>
      <xdr:colOff>177800</xdr:colOff>
      <xdr:row>98</xdr:row>
      <xdr:rowOff>146444</xdr:rowOff>
    </xdr:to>
    <xdr:cxnSp macro="">
      <xdr:nvCxnSpPr>
        <xdr:cNvPr id="233" name="直線コネクタ 232"/>
        <xdr:cNvCxnSpPr/>
      </xdr:nvCxnSpPr>
      <xdr:spPr>
        <a:xfrm>
          <a:off x="2908300" y="16941868"/>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4" name="フローチャート: 判断 233"/>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5" name="テキスト ボックス 234"/>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99626</xdr:rowOff>
    </xdr:from>
    <xdr:to>
      <xdr:col>15</xdr:col>
      <xdr:colOff>50800</xdr:colOff>
      <xdr:row>98</xdr:row>
      <xdr:rowOff>139768</xdr:rowOff>
    </xdr:to>
    <xdr:cxnSp macro="">
      <xdr:nvCxnSpPr>
        <xdr:cNvPr id="236" name="直線コネクタ 235"/>
        <xdr:cNvCxnSpPr/>
      </xdr:nvCxnSpPr>
      <xdr:spPr>
        <a:xfrm>
          <a:off x="2019300" y="16901726"/>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37" name="フローチャート: 判断 236"/>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38" name="テキスト ボックス 237"/>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95078</xdr:rowOff>
    </xdr:from>
    <xdr:to>
      <xdr:col>10</xdr:col>
      <xdr:colOff>114300</xdr:colOff>
      <xdr:row>98</xdr:row>
      <xdr:rowOff>99626</xdr:rowOff>
    </xdr:to>
    <xdr:cxnSp macro="">
      <xdr:nvCxnSpPr>
        <xdr:cNvPr id="239" name="直線コネクタ 238"/>
        <xdr:cNvCxnSpPr/>
      </xdr:nvCxnSpPr>
      <xdr:spPr>
        <a:xfrm>
          <a:off x="1130300" y="16897178"/>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0" name="フローチャート: 判断 239"/>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1" name="テキスト ボックス 240"/>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2" name="フローチャート: 判断 241"/>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3" name="テキスト ボックス 242"/>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72579</xdr:rowOff>
    </xdr:from>
    <xdr:to>
      <xdr:col>24</xdr:col>
      <xdr:colOff>114300</xdr:colOff>
      <xdr:row>98</xdr:row>
      <xdr:rowOff>2729</xdr:rowOff>
    </xdr:to>
    <xdr:sp macro="" textlink="">
      <xdr:nvSpPr>
        <xdr:cNvPr id="249" name="楕円 248"/>
        <xdr:cNvSpPr/>
      </xdr:nvSpPr>
      <xdr:spPr>
        <a:xfrm>
          <a:off x="4584700" y="167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51006</xdr:rowOff>
    </xdr:from>
    <xdr:ext cx="534377" cy="259045"/>
    <xdr:sp macro="" textlink="">
      <xdr:nvSpPr>
        <xdr:cNvPr id="250" name="衛生費該当値テキスト"/>
        <xdr:cNvSpPr txBox="1"/>
      </xdr:nvSpPr>
      <xdr:spPr>
        <a:xfrm>
          <a:off x="4686300" y="166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95644</xdr:rowOff>
    </xdr:from>
    <xdr:to>
      <xdr:col>20</xdr:col>
      <xdr:colOff>38100</xdr:colOff>
      <xdr:row>99</xdr:row>
      <xdr:rowOff>25794</xdr:rowOff>
    </xdr:to>
    <xdr:sp macro="" textlink="">
      <xdr:nvSpPr>
        <xdr:cNvPr id="251" name="楕円 250"/>
        <xdr:cNvSpPr/>
      </xdr:nvSpPr>
      <xdr:spPr>
        <a:xfrm>
          <a:off x="3746500" y="168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16921</xdr:rowOff>
    </xdr:from>
    <xdr:ext cx="534377" cy="259045"/>
    <xdr:sp macro="" textlink="">
      <xdr:nvSpPr>
        <xdr:cNvPr id="252" name="テキスト ボックス 251"/>
        <xdr:cNvSpPr txBox="1"/>
      </xdr:nvSpPr>
      <xdr:spPr>
        <a:xfrm>
          <a:off x="3530111" y="169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88968</xdr:rowOff>
    </xdr:from>
    <xdr:to>
      <xdr:col>15</xdr:col>
      <xdr:colOff>101600</xdr:colOff>
      <xdr:row>99</xdr:row>
      <xdr:rowOff>19118</xdr:rowOff>
    </xdr:to>
    <xdr:sp macro="" textlink="">
      <xdr:nvSpPr>
        <xdr:cNvPr id="253" name="楕円 252"/>
        <xdr:cNvSpPr/>
      </xdr:nvSpPr>
      <xdr:spPr>
        <a:xfrm>
          <a:off x="2857500" y="168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10245</xdr:rowOff>
    </xdr:from>
    <xdr:ext cx="534377" cy="259045"/>
    <xdr:sp macro="" textlink="">
      <xdr:nvSpPr>
        <xdr:cNvPr id="254" name="テキスト ボックス 253"/>
        <xdr:cNvSpPr txBox="1"/>
      </xdr:nvSpPr>
      <xdr:spPr>
        <a:xfrm>
          <a:off x="2641111" y="1698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48826</xdr:rowOff>
    </xdr:from>
    <xdr:to>
      <xdr:col>10</xdr:col>
      <xdr:colOff>165100</xdr:colOff>
      <xdr:row>98</xdr:row>
      <xdr:rowOff>150426</xdr:rowOff>
    </xdr:to>
    <xdr:sp macro="" textlink="">
      <xdr:nvSpPr>
        <xdr:cNvPr id="255" name="楕円 254"/>
        <xdr:cNvSpPr/>
      </xdr:nvSpPr>
      <xdr:spPr>
        <a:xfrm>
          <a:off x="1968500" y="16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141553</xdr:rowOff>
    </xdr:from>
    <xdr:ext cx="534377" cy="259045"/>
    <xdr:sp macro="" textlink="">
      <xdr:nvSpPr>
        <xdr:cNvPr id="256" name="テキスト ボックス 255"/>
        <xdr:cNvSpPr txBox="1"/>
      </xdr:nvSpPr>
      <xdr:spPr>
        <a:xfrm>
          <a:off x="1752111" y="169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44278</xdr:rowOff>
    </xdr:from>
    <xdr:to>
      <xdr:col>6</xdr:col>
      <xdr:colOff>38100</xdr:colOff>
      <xdr:row>98</xdr:row>
      <xdr:rowOff>145878</xdr:rowOff>
    </xdr:to>
    <xdr:sp macro="" textlink="">
      <xdr:nvSpPr>
        <xdr:cNvPr id="257" name="楕円 256"/>
        <xdr:cNvSpPr/>
      </xdr:nvSpPr>
      <xdr:spPr>
        <a:xfrm>
          <a:off x="1079500" y="168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137005</xdr:rowOff>
    </xdr:from>
    <xdr:ext cx="534377" cy="259045"/>
    <xdr:sp macro="" textlink="">
      <xdr:nvSpPr>
        <xdr:cNvPr id="258" name="テキスト ボックス 257"/>
        <xdr:cNvSpPr txBox="1"/>
      </xdr:nvSpPr>
      <xdr:spPr>
        <a:xfrm>
          <a:off x="863111" y="169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4" name="テキスト ボックス 273"/>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6" name="テキスト ボックス 275"/>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2" name="直線コネクタ 281"/>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3"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4" name="直線コネクタ 283"/>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5"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6" name="直線コネクタ 285"/>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10160</xdr:rowOff>
    </xdr:to>
    <xdr:cxnSp macro="">
      <xdr:nvCxnSpPr>
        <xdr:cNvPr id="287" name="直線コネクタ 286"/>
        <xdr:cNvCxnSpPr/>
      </xdr:nvCxnSpPr>
      <xdr:spPr>
        <a:xfrm flipV="1">
          <a:off x="9639300" y="66903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88"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89" name="フローチャート: 判断 288"/>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xdr:rowOff>
    </xdr:from>
    <xdr:to>
      <xdr:col>50</xdr:col>
      <xdr:colOff>114300</xdr:colOff>
      <xdr:row>39</xdr:row>
      <xdr:rowOff>24130</xdr:rowOff>
    </xdr:to>
    <xdr:cxnSp macro="">
      <xdr:nvCxnSpPr>
        <xdr:cNvPr id="290" name="直線コネクタ 289"/>
        <xdr:cNvCxnSpPr/>
      </xdr:nvCxnSpPr>
      <xdr:spPr>
        <a:xfrm flipV="1">
          <a:off x="8750300" y="66967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1" name="フローチャート: 判断 290"/>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2" name="テキスト ボックス 291"/>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21590</xdr:rowOff>
    </xdr:from>
    <xdr:to>
      <xdr:col>45</xdr:col>
      <xdr:colOff>177800</xdr:colOff>
      <xdr:row>39</xdr:row>
      <xdr:rowOff>24130</xdr:rowOff>
    </xdr:to>
    <xdr:cxnSp macro="">
      <xdr:nvCxnSpPr>
        <xdr:cNvPr id="293" name="直線コネクタ 292"/>
        <xdr:cNvCxnSpPr/>
      </xdr:nvCxnSpPr>
      <xdr:spPr>
        <a:xfrm>
          <a:off x="7861300" y="6708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4" name="フローチャート: 判断 293"/>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5" name="テキスト ボックス 294"/>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64770</xdr:rowOff>
    </xdr:from>
    <xdr:to>
      <xdr:col>41</xdr:col>
      <xdr:colOff>50800</xdr:colOff>
      <xdr:row>39</xdr:row>
      <xdr:rowOff>21590</xdr:rowOff>
    </xdr:to>
    <xdr:cxnSp macro="">
      <xdr:nvCxnSpPr>
        <xdr:cNvPr id="296" name="直線コネクタ 295"/>
        <xdr:cNvCxnSpPr/>
      </xdr:nvCxnSpPr>
      <xdr:spPr>
        <a:xfrm>
          <a:off x="6972300" y="657987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297" name="フローチャート: 判断 296"/>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298" name="テキスト ボックス 297"/>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299" name="フローチャート: 判断 298"/>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0" name="テキスト ボックス 299"/>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306" name="楕円 305"/>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39387</xdr:rowOff>
    </xdr:from>
    <xdr:ext cx="313932" cy="259045"/>
    <xdr:sp macro="" textlink="">
      <xdr:nvSpPr>
        <xdr:cNvPr id="307" name="労働費該当値テキスト"/>
        <xdr:cNvSpPr txBox="1"/>
      </xdr:nvSpPr>
      <xdr:spPr>
        <a:xfrm>
          <a:off x="10528300" y="655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08" name="楕円 307"/>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52087</xdr:rowOff>
    </xdr:from>
    <xdr:ext cx="313932" cy="259045"/>
    <xdr:sp macro="" textlink="">
      <xdr:nvSpPr>
        <xdr:cNvPr id="309" name="テキスト ボックス 308"/>
        <xdr:cNvSpPr txBox="1"/>
      </xdr:nvSpPr>
      <xdr:spPr>
        <a:xfrm>
          <a:off x="9482333" y="6738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144780</xdr:rowOff>
    </xdr:from>
    <xdr:to>
      <xdr:col>46</xdr:col>
      <xdr:colOff>38100</xdr:colOff>
      <xdr:row>39</xdr:row>
      <xdr:rowOff>74930</xdr:rowOff>
    </xdr:to>
    <xdr:sp macro="" textlink="">
      <xdr:nvSpPr>
        <xdr:cNvPr id="310" name="楕円 309"/>
        <xdr:cNvSpPr/>
      </xdr:nvSpPr>
      <xdr:spPr>
        <a:xfrm>
          <a:off x="8699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66057</xdr:rowOff>
    </xdr:from>
    <xdr:ext cx="313932" cy="259045"/>
    <xdr:sp macro="" textlink="">
      <xdr:nvSpPr>
        <xdr:cNvPr id="311" name="テキスト ボックス 310"/>
        <xdr:cNvSpPr txBox="1"/>
      </xdr:nvSpPr>
      <xdr:spPr>
        <a:xfrm>
          <a:off x="8593333" y="675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142240</xdr:rowOff>
    </xdr:from>
    <xdr:to>
      <xdr:col>41</xdr:col>
      <xdr:colOff>101600</xdr:colOff>
      <xdr:row>39</xdr:row>
      <xdr:rowOff>72390</xdr:rowOff>
    </xdr:to>
    <xdr:sp macro="" textlink="">
      <xdr:nvSpPr>
        <xdr:cNvPr id="312" name="楕円 311"/>
        <xdr:cNvSpPr/>
      </xdr:nvSpPr>
      <xdr:spPr>
        <a:xfrm>
          <a:off x="781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63517</xdr:rowOff>
    </xdr:from>
    <xdr:ext cx="313932" cy="259045"/>
    <xdr:sp macro="" textlink="">
      <xdr:nvSpPr>
        <xdr:cNvPr id="313" name="テキスト ボックス 312"/>
        <xdr:cNvSpPr txBox="1"/>
      </xdr:nvSpPr>
      <xdr:spPr>
        <a:xfrm>
          <a:off x="7704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13970</xdr:rowOff>
    </xdr:from>
    <xdr:to>
      <xdr:col>36</xdr:col>
      <xdr:colOff>165100</xdr:colOff>
      <xdr:row>38</xdr:row>
      <xdr:rowOff>115570</xdr:rowOff>
    </xdr:to>
    <xdr:sp macro="" textlink="">
      <xdr:nvSpPr>
        <xdr:cNvPr id="314" name="楕円 313"/>
        <xdr:cNvSpPr/>
      </xdr:nvSpPr>
      <xdr:spPr>
        <a:xfrm>
          <a:off x="692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106697</xdr:rowOff>
    </xdr:from>
    <xdr:ext cx="378565" cy="259045"/>
    <xdr:sp macro="" textlink="">
      <xdr:nvSpPr>
        <xdr:cNvPr id="315" name="テキスト ボックス 314"/>
        <xdr:cNvSpPr txBox="1"/>
      </xdr:nvSpPr>
      <xdr:spPr>
        <a:xfrm>
          <a:off x="6783017"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8" name="テキスト ボックス 32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38" name="直線コネクタ 337"/>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39"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0" name="直線コネクタ 339"/>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1"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2" name="直線コネクタ 341"/>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7661</xdr:rowOff>
    </xdr:from>
    <xdr:to>
      <xdr:col>55</xdr:col>
      <xdr:colOff>0</xdr:colOff>
      <xdr:row>59</xdr:row>
      <xdr:rowOff>7889</xdr:rowOff>
    </xdr:to>
    <xdr:cxnSp macro="">
      <xdr:nvCxnSpPr>
        <xdr:cNvPr id="343" name="直線コネクタ 342"/>
        <xdr:cNvCxnSpPr/>
      </xdr:nvCxnSpPr>
      <xdr:spPr>
        <a:xfrm>
          <a:off x="9639300" y="1012321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4"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5" name="フローチャート: 判断 344"/>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7661</xdr:rowOff>
    </xdr:from>
    <xdr:to>
      <xdr:col>50</xdr:col>
      <xdr:colOff>114300</xdr:colOff>
      <xdr:row>59</xdr:row>
      <xdr:rowOff>36099</xdr:rowOff>
    </xdr:to>
    <xdr:cxnSp macro="">
      <xdr:nvCxnSpPr>
        <xdr:cNvPr id="346" name="直線コネクタ 345"/>
        <xdr:cNvCxnSpPr/>
      </xdr:nvCxnSpPr>
      <xdr:spPr>
        <a:xfrm flipV="1">
          <a:off x="8750300" y="10123211"/>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47" name="フローチャート: 判断 346"/>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48" name="テキスト ボックス 347"/>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132202</xdr:rowOff>
    </xdr:from>
    <xdr:to>
      <xdr:col>45</xdr:col>
      <xdr:colOff>177800</xdr:colOff>
      <xdr:row>59</xdr:row>
      <xdr:rowOff>36099</xdr:rowOff>
    </xdr:to>
    <xdr:cxnSp macro="">
      <xdr:nvCxnSpPr>
        <xdr:cNvPr id="349" name="直線コネクタ 348"/>
        <xdr:cNvCxnSpPr/>
      </xdr:nvCxnSpPr>
      <xdr:spPr>
        <a:xfrm>
          <a:off x="7861300" y="10076302"/>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0" name="フローチャート: 判断 349"/>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1" name="テキスト ボックス 350"/>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132202</xdr:rowOff>
    </xdr:from>
    <xdr:to>
      <xdr:col>41</xdr:col>
      <xdr:colOff>50800</xdr:colOff>
      <xdr:row>59</xdr:row>
      <xdr:rowOff>11592</xdr:rowOff>
    </xdr:to>
    <xdr:cxnSp macro="">
      <xdr:nvCxnSpPr>
        <xdr:cNvPr id="352" name="直線コネクタ 351"/>
        <xdr:cNvCxnSpPr/>
      </xdr:nvCxnSpPr>
      <xdr:spPr>
        <a:xfrm flipV="1">
          <a:off x="6972300" y="1007630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3" name="フローチャート: 判断 352"/>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4" name="テキスト ボックス 353"/>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5" name="フローチャート: 判断 354"/>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6" name="テキスト ボックス 355"/>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128539</xdr:rowOff>
    </xdr:from>
    <xdr:to>
      <xdr:col>55</xdr:col>
      <xdr:colOff>50800</xdr:colOff>
      <xdr:row>59</xdr:row>
      <xdr:rowOff>58689</xdr:rowOff>
    </xdr:to>
    <xdr:sp macro="" textlink="">
      <xdr:nvSpPr>
        <xdr:cNvPr id="362" name="楕円 361"/>
        <xdr:cNvSpPr/>
      </xdr:nvSpPr>
      <xdr:spPr>
        <a:xfrm>
          <a:off x="10426700" y="100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43466</xdr:rowOff>
    </xdr:from>
    <xdr:ext cx="469744" cy="259045"/>
    <xdr:sp macro="" textlink="">
      <xdr:nvSpPr>
        <xdr:cNvPr id="363" name="農林水産業費該当値テキスト"/>
        <xdr:cNvSpPr txBox="1"/>
      </xdr:nvSpPr>
      <xdr:spPr>
        <a:xfrm>
          <a:off x="10528300" y="99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128311</xdr:rowOff>
    </xdr:from>
    <xdr:to>
      <xdr:col>50</xdr:col>
      <xdr:colOff>165100</xdr:colOff>
      <xdr:row>59</xdr:row>
      <xdr:rowOff>58461</xdr:rowOff>
    </xdr:to>
    <xdr:sp macro="" textlink="">
      <xdr:nvSpPr>
        <xdr:cNvPr id="364" name="楕円 363"/>
        <xdr:cNvSpPr/>
      </xdr:nvSpPr>
      <xdr:spPr>
        <a:xfrm>
          <a:off x="9588500" y="100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49588</xdr:rowOff>
    </xdr:from>
    <xdr:ext cx="469744" cy="259045"/>
    <xdr:sp macro="" textlink="">
      <xdr:nvSpPr>
        <xdr:cNvPr id="365" name="テキスト ボックス 364"/>
        <xdr:cNvSpPr txBox="1"/>
      </xdr:nvSpPr>
      <xdr:spPr>
        <a:xfrm>
          <a:off x="9404428" y="1016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156749</xdr:rowOff>
    </xdr:from>
    <xdr:to>
      <xdr:col>46</xdr:col>
      <xdr:colOff>38100</xdr:colOff>
      <xdr:row>59</xdr:row>
      <xdr:rowOff>86899</xdr:rowOff>
    </xdr:to>
    <xdr:sp macro="" textlink="">
      <xdr:nvSpPr>
        <xdr:cNvPr id="366" name="楕円 365"/>
        <xdr:cNvSpPr/>
      </xdr:nvSpPr>
      <xdr:spPr>
        <a:xfrm>
          <a:off x="8699500" y="101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78026</xdr:rowOff>
    </xdr:from>
    <xdr:ext cx="469744" cy="259045"/>
    <xdr:sp macro="" textlink="">
      <xdr:nvSpPr>
        <xdr:cNvPr id="367" name="テキスト ボックス 366"/>
        <xdr:cNvSpPr txBox="1"/>
      </xdr:nvSpPr>
      <xdr:spPr>
        <a:xfrm>
          <a:off x="8515428" y="101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81402</xdr:rowOff>
    </xdr:from>
    <xdr:to>
      <xdr:col>41</xdr:col>
      <xdr:colOff>101600</xdr:colOff>
      <xdr:row>59</xdr:row>
      <xdr:rowOff>11552</xdr:rowOff>
    </xdr:to>
    <xdr:sp macro="" textlink="">
      <xdr:nvSpPr>
        <xdr:cNvPr id="368" name="楕円 367"/>
        <xdr:cNvSpPr/>
      </xdr:nvSpPr>
      <xdr:spPr>
        <a:xfrm>
          <a:off x="7810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2679</xdr:rowOff>
    </xdr:from>
    <xdr:ext cx="534377" cy="259045"/>
    <xdr:sp macro="" textlink="">
      <xdr:nvSpPr>
        <xdr:cNvPr id="369" name="テキスト ボックス 368"/>
        <xdr:cNvSpPr txBox="1"/>
      </xdr:nvSpPr>
      <xdr:spPr>
        <a:xfrm>
          <a:off x="7594111" y="101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132242</xdr:rowOff>
    </xdr:from>
    <xdr:to>
      <xdr:col>36</xdr:col>
      <xdr:colOff>165100</xdr:colOff>
      <xdr:row>59</xdr:row>
      <xdr:rowOff>62392</xdr:rowOff>
    </xdr:to>
    <xdr:sp macro="" textlink="">
      <xdr:nvSpPr>
        <xdr:cNvPr id="370" name="楕円 369"/>
        <xdr:cNvSpPr/>
      </xdr:nvSpPr>
      <xdr:spPr>
        <a:xfrm>
          <a:off x="6921500" y="100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53519</xdr:rowOff>
    </xdr:from>
    <xdr:ext cx="469744" cy="259045"/>
    <xdr:sp macro="" textlink="">
      <xdr:nvSpPr>
        <xdr:cNvPr id="371" name="テキスト ボックス 370"/>
        <xdr:cNvSpPr txBox="1"/>
      </xdr:nvSpPr>
      <xdr:spPr>
        <a:xfrm>
          <a:off x="6737428" y="10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5" name="直線コネクタ 394"/>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6"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397" name="直線コネクタ 396"/>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398"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399" name="直線コネクタ 398"/>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38545</xdr:rowOff>
    </xdr:from>
    <xdr:to>
      <xdr:col>55</xdr:col>
      <xdr:colOff>0</xdr:colOff>
      <xdr:row>78</xdr:row>
      <xdr:rowOff>42126</xdr:rowOff>
    </xdr:to>
    <xdr:cxnSp macro="">
      <xdr:nvCxnSpPr>
        <xdr:cNvPr id="400" name="直線コネクタ 399"/>
        <xdr:cNvCxnSpPr/>
      </xdr:nvCxnSpPr>
      <xdr:spPr>
        <a:xfrm flipV="1">
          <a:off x="9639300" y="13240195"/>
          <a:ext cx="838200" cy="1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1"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2" name="フローチャート: 判断 401"/>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41745</xdr:rowOff>
    </xdr:from>
    <xdr:to>
      <xdr:col>50</xdr:col>
      <xdr:colOff>114300</xdr:colOff>
      <xdr:row>78</xdr:row>
      <xdr:rowOff>42126</xdr:rowOff>
    </xdr:to>
    <xdr:cxnSp macro="">
      <xdr:nvCxnSpPr>
        <xdr:cNvPr id="403" name="直線コネクタ 402"/>
        <xdr:cNvCxnSpPr/>
      </xdr:nvCxnSpPr>
      <xdr:spPr>
        <a:xfrm>
          <a:off x="8750300" y="134148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4" name="フローチャート: 判断 403"/>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5" name="テキスト ボックス 404"/>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41097</xdr:rowOff>
    </xdr:from>
    <xdr:to>
      <xdr:col>45</xdr:col>
      <xdr:colOff>177800</xdr:colOff>
      <xdr:row>78</xdr:row>
      <xdr:rowOff>41745</xdr:rowOff>
    </xdr:to>
    <xdr:cxnSp macro="">
      <xdr:nvCxnSpPr>
        <xdr:cNvPr id="406" name="直線コネクタ 405"/>
        <xdr:cNvCxnSpPr/>
      </xdr:nvCxnSpPr>
      <xdr:spPr>
        <a:xfrm>
          <a:off x="7861300" y="1341419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07" name="フローチャート: 判断 406"/>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08" name="テキスト ボックス 407"/>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10770</xdr:rowOff>
    </xdr:from>
    <xdr:to>
      <xdr:col>41</xdr:col>
      <xdr:colOff>50800</xdr:colOff>
      <xdr:row>78</xdr:row>
      <xdr:rowOff>41097</xdr:rowOff>
    </xdr:to>
    <xdr:cxnSp macro="">
      <xdr:nvCxnSpPr>
        <xdr:cNvPr id="409" name="直線コネクタ 408"/>
        <xdr:cNvCxnSpPr/>
      </xdr:nvCxnSpPr>
      <xdr:spPr>
        <a:xfrm>
          <a:off x="6972300" y="1338387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0" name="フローチャート: 判断 409"/>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1" name="テキスト ボックス 410"/>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2" name="フローチャート: 判断 411"/>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3" name="テキスト ボックス 412"/>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159195</xdr:rowOff>
    </xdr:from>
    <xdr:to>
      <xdr:col>55</xdr:col>
      <xdr:colOff>50800</xdr:colOff>
      <xdr:row>77</xdr:row>
      <xdr:rowOff>89345</xdr:rowOff>
    </xdr:to>
    <xdr:sp macro="" textlink="">
      <xdr:nvSpPr>
        <xdr:cNvPr id="419" name="楕円 418"/>
        <xdr:cNvSpPr/>
      </xdr:nvSpPr>
      <xdr:spPr>
        <a:xfrm>
          <a:off x="104267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137622</xdr:rowOff>
    </xdr:from>
    <xdr:ext cx="469744" cy="259045"/>
    <xdr:sp macro="" textlink="">
      <xdr:nvSpPr>
        <xdr:cNvPr id="420" name="商工費該当値テキスト"/>
        <xdr:cNvSpPr txBox="1"/>
      </xdr:nvSpPr>
      <xdr:spPr>
        <a:xfrm>
          <a:off x="10528300" y="131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162776</xdr:rowOff>
    </xdr:from>
    <xdr:to>
      <xdr:col>50</xdr:col>
      <xdr:colOff>165100</xdr:colOff>
      <xdr:row>78</xdr:row>
      <xdr:rowOff>92926</xdr:rowOff>
    </xdr:to>
    <xdr:sp macro="" textlink="">
      <xdr:nvSpPr>
        <xdr:cNvPr id="421" name="楕円 420"/>
        <xdr:cNvSpPr/>
      </xdr:nvSpPr>
      <xdr:spPr>
        <a:xfrm>
          <a:off x="9588500" y="133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84053</xdr:rowOff>
    </xdr:from>
    <xdr:ext cx="469744" cy="259045"/>
    <xdr:sp macro="" textlink="">
      <xdr:nvSpPr>
        <xdr:cNvPr id="422" name="テキスト ボックス 421"/>
        <xdr:cNvSpPr txBox="1"/>
      </xdr:nvSpPr>
      <xdr:spPr>
        <a:xfrm>
          <a:off x="9404428" y="13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162395</xdr:rowOff>
    </xdr:from>
    <xdr:to>
      <xdr:col>46</xdr:col>
      <xdr:colOff>38100</xdr:colOff>
      <xdr:row>78</xdr:row>
      <xdr:rowOff>92545</xdr:rowOff>
    </xdr:to>
    <xdr:sp macro="" textlink="">
      <xdr:nvSpPr>
        <xdr:cNvPr id="423" name="楕円 422"/>
        <xdr:cNvSpPr/>
      </xdr:nvSpPr>
      <xdr:spPr>
        <a:xfrm>
          <a:off x="8699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83672</xdr:rowOff>
    </xdr:from>
    <xdr:ext cx="469744" cy="259045"/>
    <xdr:sp macro="" textlink="">
      <xdr:nvSpPr>
        <xdr:cNvPr id="424" name="テキスト ボックス 423"/>
        <xdr:cNvSpPr txBox="1"/>
      </xdr:nvSpPr>
      <xdr:spPr>
        <a:xfrm>
          <a:off x="851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161747</xdr:rowOff>
    </xdr:from>
    <xdr:to>
      <xdr:col>41</xdr:col>
      <xdr:colOff>101600</xdr:colOff>
      <xdr:row>78</xdr:row>
      <xdr:rowOff>91897</xdr:rowOff>
    </xdr:to>
    <xdr:sp macro="" textlink="">
      <xdr:nvSpPr>
        <xdr:cNvPr id="425" name="楕円 424"/>
        <xdr:cNvSpPr/>
      </xdr:nvSpPr>
      <xdr:spPr>
        <a:xfrm>
          <a:off x="7810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83024</xdr:rowOff>
    </xdr:from>
    <xdr:ext cx="469744" cy="259045"/>
    <xdr:sp macro="" textlink="">
      <xdr:nvSpPr>
        <xdr:cNvPr id="426" name="テキスト ボックス 425"/>
        <xdr:cNvSpPr txBox="1"/>
      </xdr:nvSpPr>
      <xdr:spPr>
        <a:xfrm>
          <a:off x="7626428"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131420</xdr:rowOff>
    </xdr:from>
    <xdr:to>
      <xdr:col>36</xdr:col>
      <xdr:colOff>165100</xdr:colOff>
      <xdr:row>78</xdr:row>
      <xdr:rowOff>61570</xdr:rowOff>
    </xdr:to>
    <xdr:sp macro="" textlink="">
      <xdr:nvSpPr>
        <xdr:cNvPr id="427" name="楕円 426"/>
        <xdr:cNvSpPr/>
      </xdr:nvSpPr>
      <xdr:spPr>
        <a:xfrm>
          <a:off x="6921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52697</xdr:rowOff>
    </xdr:from>
    <xdr:ext cx="469744" cy="259045"/>
    <xdr:sp macro="" textlink="">
      <xdr:nvSpPr>
        <xdr:cNvPr id="428" name="テキスト ボックス 427"/>
        <xdr:cNvSpPr txBox="1"/>
      </xdr:nvSpPr>
      <xdr:spPr>
        <a:xfrm>
          <a:off x="6737428"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1" name="直線コネクタ 450"/>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2"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3" name="直線コネクタ 452"/>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4"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5" name="直線コネクタ 454"/>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151907</xdr:rowOff>
    </xdr:from>
    <xdr:to>
      <xdr:col>55</xdr:col>
      <xdr:colOff>0</xdr:colOff>
      <xdr:row>98</xdr:row>
      <xdr:rowOff>162057</xdr:rowOff>
    </xdr:to>
    <xdr:cxnSp macro="">
      <xdr:nvCxnSpPr>
        <xdr:cNvPr id="456" name="直線コネクタ 455"/>
        <xdr:cNvCxnSpPr/>
      </xdr:nvCxnSpPr>
      <xdr:spPr>
        <a:xfrm>
          <a:off x="9639300" y="16954007"/>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57"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58" name="フローチャート: 判断 457"/>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163748</xdr:rowOff>
    </xdr:from>
    <xdr:to>
      <xdr:col>50</xdr:col>
      <xdr:colOff>114300</xdr:colOff>
      <xdr:row>98</xdr:row>
      <xdr:rowOff>151907</xdr:rowOff>
    </xdr:to>
    <xdr:cxnSp macro="">
      <xdr:nvCxnSpPr>
        <xdr:cNvPr id="459" name="直線コネクタ 458"/>
        <xdr:cNvCxnSpPr/>
      </xdr:nvCxnSpPr>
      <xdr:spPr>
        <a:xfrm>
          <a:off x="8750300" y="16794398"/>
          <a:ext cx="889000" cy="15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0" name="フローチャート: 判断 459"/>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1" name="テキスト ボックス 460"/>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83967</xdr:rowOff>
    </xdr:from>
    <xdr:to>
      <xdr:col>45</xdr:col>
      <xdr:colOff>177800</xdr:colOff>
      <xdr:row>97</xdr:row>
      <xdr:rowOff>163748</xdr:rowOff>
    </xdr:to>
    <xdr:cxnSp macro="">
      <xdr:nvCxnSpPr>
        <xdr:cNvPr id="462" name="直線コネクタ 461"/>
        <xdr:cNvCxnSpPr/>
      </xdr:nvCxnSpPr>
      <xdr:spPr>
        <a:xfrm>
          <a:off x="7861300" y="16714617"/>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3" name="フローチャート: 判断 462"/>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4" name="テキスト ボックス 463"/>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167407</xdr:rowOff>
    </xdr:from>
    <xdr:to>
      <xdr:col>41</xdr:col>
      <xdr:colOff>50800</xdr:colOff>
      <xdr:row>97</xdr:row>
      <xdr:rowOff>83967</xdr:rowOff>
    </xdr:to>
    <xdr:cxnSp macro="">
      <xdr:nvCxnSpPr>
        <xdr:cNvPr id="465" name="直線コネクタ 464"/>
        <xdr:cNvCxnSpPr/>
      </xdr:nvCxnSpPr>
      <xdr:spPr>
        <a:xfrm>
          <a:off x="6972300" y="1662660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6" name="フローチャート: 判断 465"/>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67" name="テキスト ボックス 466"/>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68" name="フローチャート: 判断 467"/>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69" name="テキスト ボックス 468"/>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111257</xdr:rowOff>
    </xdr:from>
    <xdr:to>
      <xdr:col>55</xdr:col>
      <xdr:colOff>50800</xdr:colOff>
      <xdr:row>99</xdr:row>
      <xdr:rowOff>41407</xdr:rowOff>
    </xdr:to>
    <xdr:sp macro="" textlink="">
      <xdr:nvSpPr>
        <xdr:cNvPr id="475" name="楕円 474"/>
        <xdr:cNvSpPr/>
      </xdr:nvSpPr>
      <xdr:spPr>
        <a:xfrm>
          <a:off x="10426700" y="169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26184</xdr:rowOff>
    </xdr:from>
    <xdr:ext cx="534377" cy="259045"/>
    <xdr:sp macro="" textlink="">
      <xdr:nvSpPr>
        <xdr:cNvPr id="476" name="土木費該当値テキスト"/>
        <xdr:cNvSpPr txBox="1"/>
      </xdr:nvSpPr>
      <xdr:spPr>
        <a:xfrm>
          <a:off x="10528300" y="1682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101107</xdr:rowOff>
    </xdr:from>
    <xdr:to>
      <xdr:col>50</xdr:col>
      <xdr:colOff>165100</xdr:colOff>
      <xdr:row>99</xdr:row>
      <xdr:rowOff>31257</xdr:rowOff>
    </xdr:to>
    <xdr:sp macro="" textlink="">
      <xdr:nvSpPr>
        <xdr:cNvPr id="477" name="楕円 476"/>
        <xdr:cNvSpPr/>
      </xdr:nvSpPr>
      <xdr:spPr>
        <a:xfrm>
          <a:off x="9588500" y="169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22384</xdr:rowOff>
    </xdr:from>
    <xdr:ext cx="534377" cy="259045"/>
    <xdr:sp macro="" textlink="">
      <xdr:nvSpPr>
        <xdr:cNvPr id="478" name="テキスト ボックス 477"/>
        <xdr:cNvSpPr txBox="1"/>
      </xdr:nvSpPr>
      <xdr:spPr>
        <a:xfrm>
          <a:off x="9372111" y="169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112948</xdr:rowOff>
    </xdr:from>
    <xdr:to>
      <xdr:col>46</xdr:col>
      <xdr:colOff>38100</xdr:colOff>
      <xdr:row>98</xdr:row>
      <xdr:rowOff>43098</xdr:rowOff>
    </xdr:to>
    <xdr:sp macro="" textlink="">
      <xdr:nvSpPr>
        <xdr:cNvPr id="479" name="楕円 478"/>
        <xdr:cNvSpPr/>
      </xdr:nvSpPr>
      <xdr:spPr>
        <a:xfrm>
          <a:off x="8699500" y="167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34225</xdr:rowOff>
    </xdr:from>
    <xdr:ext cx="534377" cy="259045"/>
    <xdr:sp macro="" textlink="">
      <xdr:nvSpPr>
        <xdr:cNvPr id="480" name="テキスト ボックス 479"/>
        <xdr:cNvSpPr txBox="1"/>
      </xdr:nvSpPr>
      <xdr:spPr>
        <a:xfrm>
          <a:off x="8483111" y="168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33167</xdr:rowOff>
    </xdr:from>
    <xdr:to>
      <xdr:col>41</xdr:col>
      <xdr:colOff>101600</xdr:colOff>
      <xdr:row>97</xdr:row>
      <xdr:rowOff>134767</xdr:rowOff>
    </xdr:to>
    <xdr:sp macro="" textlink="">
      <xdr:nvSpPr>
        <xdr:cNvPr id="481" name="楕円 480"/>
        <xdr:cNvSpPr/>
      </xdr:nvSpPr>
      <xdr:spPr>
        <a:xfrm>
          <a:off x="7810500" y="1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125894</xdr:rowOff>
    </xdr:from>
    <xdr:ext cx="534377" cy="259045"/>
    <xdr:sp macro="" textlink="">
      <xdr:nvSpPr>
        <xdr:cNvPr id="482" name="テキスト ボックス 481"/>
        <xdr:cNvSpPr txBox="1"/>
      </xdr:nvSpPr>
      <xdr:spPr>
        <a:xfrm>
          <a:off x="7594111" y="167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116607</xdr:rowOff>
    </xdr:from>
    <xdr:to>
      <xdr:col>36</xdr:col>
      <xdr:colOff>165100</xdr:colOff>
      <xdr:row>97</xdr:row>
      <xdr:rowOff>46757</xdr:rowOff>
    </xdr:to>
    <xdr:sp macro="" textlink="">
      <xdr:nvSpPr>
        <xdr:cNvPr id="483" name="楕円 482"/>
        <xdr:cNvSpPr/>
      </xdr:nvSpPr>
      <xdr:spPr>
        <a:xfrm>
          <a:off x="69215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37884</xdr:rowOff>
    </xdr:from>
    <xdr:ext cx="534377" cy="259045"/>
    <xdr:sp macro="" textlink="">
      <xdr:nvSpPr>
        <xdr:cNvPr id="484" name="テキスト ボックス 483"/>
        <xdr:cNvSpPr txBox="1"/>
      </xdr:nvSpPr>
      <xdr:spPr>
        <a:xfrm>
          <a:off x="6705111" y="166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09" name="直線コネクタ 508"/>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0"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1" name="直線コネクタ 510"/>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2"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3" name="直線コネクタ 512"/>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161341</xdr:rowOff>
    </xdr:from>
    <xdr:to>
      <xdr:col>85</xdr:col>
      <xdr:colOff>127000</xdr:colOff>
      <xdr:row>38</xdr:row>
      <xdr:rowOff>75197</xdr:rowOff>
    </xdr:to>
    <xdr:cxnSp macro="">
      <xdr:nvCxnSpPr>
        <xdr:cNvPr id="514" name="直線コネクタ 513"/>
        <xdr:cNvCxnSpPr/>
      </xdr:nvCxnSpPr>
      <xdr:spPr>
        <a:xfrm flipV="1">
          <a:off x="15481300" y="6504991"/>
          <a:ext cx="8382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5"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6" name="フローチャート: 判断 515"/>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75197</xdr:rowOff>
    </xdr:from>
    <xdr:to>
      <xdr:col>81</xdr:col>
      <xdr:colOff>50800</xdr:colOff>
      <xdr:row>38</xdr:row>
      <xdr:rowOff>83350</xdr:rowOff>
    </xdr:to>
    <xdr:cxnSp macro="">
      <xdr:nvCxnSpPr>
        <xdr:cNvPr id="517" name="直線コネクタ 516"/>
        <xdr:cNvCxnSpPr/>
      </xdr:nvCxnSpPr>
      <xdr:spPr>
        <a:xfrm flipV="1">
          <a:off x="14592300" y="659029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18" name="フローチャート: 判断 517"/>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19" name="テキスト ボックス 518"/>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83350</xdr:rowOff>
    </xdr:from>
    <xdr:to>
      <xdr:col>76</xdr:col>
      <xdr:colOff>114300</xdr:colOff>
      <xdr:row>38</xdr:row>
      <xdr:rowOff>95618</xdr:rowOff>
    </xdr:to>
    <xdr:cxnSp macro="">
      <xdr:nvCxnSpPr>
        <xdr:cNvPr id="520" name="直線コネクタ 519"/>
        <xdr:cNvCxnSpPr/>
      </xdr:nvCxnSpPr>
      <xdr:spPr>
        <a:xfrm flipV="1">
          <a:off x="13703300" y="6598450"/>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1" name="フローチャート: 判断 520"/>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2" name="テキスト ボックス 521"/>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117259</xdr:rowOff>
    </xdr:from>
    <xdr:to>
      <xdr:col>71</xdr:col>
      <xdr:colOff>177800</xdr:colOff>
      <xdr:row>38</xdr:row>
      <xdr:rowOff>95618</xdr:rowOff>
    </xdr:to>
    <xdr:cxnSp macro="">
      <xdr:nvCxnSpPr>
        <xdr:cNvPr id="523" name="直線コネクタ 522"/>
        <xdr:cNvCxnSpPr/>
      </xdr:nvCxnSpPr>
      <xdr:spPr>
        <a:xfrm>
          <a:off x="12814300" y="6460909"/>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4" name="フローチャート: 判断 523"/>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5" name="テキスト ボックス 524"/>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6" name="フローチャート: 判断 525"/>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27" name="テキスト ボックス 526"/>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110541</xdr:rowOff>
    </xdr:from>
    <xdr:to>
      <xdr:col>85</xdr:col>
      <xdr:colOff>177800</xdr:colOff>
      <xdr:row>38</xdr:row>
      <xdr:rowOff>40691</xdr:rowOff>
    </xdr:to>
    <xdr:sp macro="" textlink="">
      <xdr:nvSpPr>
        <xdr:cNvPr id="533" name="楕円 532"/>
        <xdr:cNvSpPr/>
      </xdr:nvSpPr>
      <xdr:spPr>
        <a:xfrm>
          <a:off x="162687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25468</xdr:rowOff>
    </xdr:from>
    <xdr:ext cx="534377" cy="259045"/>
    <xdr:sp macro="" textlink="">
      <xdr:nvSpPr>
        <xdr:cNvPr id="534" name="消防費該当値テキスト"/>
        <xdr:cNvSpPr txBox="1"/>
      </xdr:nvSpPr>
      <xdr:spPr>
        <a:xfrm>
          <a:off x="16370300" y="63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24397</xdr:rowOff>
    </xdr:from>
    <xdr:to>
      <xdr:col>81</xdr:col>
      <xdr:colOff>101600</xdr:colOff>
      <xdr:row>38</xdr:row>
      <xdr:rowOff>125997</xdr:rowOff>
    </xdr:to>
    <xdr:sp macro="" textlink="">
      <xdr:nvSpPr>
        <xdr:cNvPr id="535" name="楕円 534"/>
        <xdr:cNvSpPr/>
      </xdr:nvSpPr>
      <xdr:spPr>
        <a:xfrm>
          <a:off x="15430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117124</xdr:rowOff>
    </xdr:from>
    <xdr:ext cx="534377" cy="259045"/>
    <xdr:sp macro="" textlink="">
      <xdr:nvSpPr>
        <xdr:cNvPr id="536" name="テキスト ボックス 535"/>
        <xdr:cNvSpPr txBox="1"/>
      </xdr:nvSpPr>
      <xdr:spPr>
        <a:xfrm>
          <a:off x="15214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32550</xdr:rowOff>
    </xdr:from>
    <xdr:to>
      <xdr:col>76</xdr:col>
      <xdr:colOff>165100</xdr:colOff>
      <xdr:row>38</xdr:row>
      <xdr:rowOff>134150</xdr:rowOff>
    </xdr:to>
    <xdr:sp macro="" textlink="">
      <xdr:nvSpPr>
        <xdr:cNvPr id="537" name="楕円 536"/>
        <xdr:cNvSpPr/>
      </xdr:nvSpPr>
      <xdr:spPr>
        <a:xfrm>
          <a:off x="14541500" y="65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125277</xdr:rowOff>
    </xdr:from>
    <xdr:ext cx="534377" cy="259045"/>
    <xdr:sp macro="" textlink="">
      <xdr:nvSpPr>
        <xdr:cNvPr id="538" name="テキスト ボックス 537"/>
        <xdr:cNvSpPr txBox="1"/>
      </xdr:nvSpPr>
      <xdr:spPr>
        <a:xfrm>
          <a:off x="14325111" y="6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44818</xdr:rowOff>
    </xdr:from>
    <xdr:to>
      <xdr:col>72</xdr:col>
      <xdr:colOff>38100</xdr:colOff>
      <xdr:row>38</xdr:row>
      <xdr:rowOff>146418</xdr:rowOff>
    </xdr:to>
    <xdr:sp macro="" textlink="">
      <xdr:nvSpPr>
        <xdr:cNvPr id="539" name="楕円 538"/>
        <xdr:cNvSpPr/>
      </xdr:nvSpPr>
      <xdr:spPr>
        <a:xfrm>
          <a:off x="13652500" y="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137545</xdr:rowOff>
    </xdr:from>
    <xdr:ext cx="534377" cy="259045"/>
    <xdr:sp macro="" textlink="">
      <xdr:nvSpPr>
        <xdr:cNvPr id="540" name="テキスト ボックス 539"/>
        <xdr:cNvSpPr txBox="1"/>
      </xdr:nvSpPr>
      <xdr:spPr>
        <a:xfrm>
          <a:off x="13436111" y="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66459</xdr:rowOff>
    </xdr:from>
    <xdr:to>
      <xdr:col>67</xdr:col>
      <xdr:colOff>101600</xdr:colOff>
      <xdr:row>37</xdr:row>
      <xdr:rowOff>168060</xdr:rowOff>
    </xdr:to>
    <xdr:sp macro="" textlink="">
      <xdr:nvSpPr>
        <xdr:cNvPr id="541" name="楕円 540"/>
        <xdr:cNvSpPr/>
      </xdr:nvSpPr>
      <xdr:spPr>
        <a:xfrm>
          <a:off x="127635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159186</xdr:rowOff>
    </xdr:from>
    <xdr:ext cx="534377" cy="259045"/>
    <xdr:sp macro="" textlink="">
      <xdr:nvSpPr>
        <xdr:cNvPr id="542" name="テキスト ボックス 541"/>
        <xdr:cNvSpPr txBox="1"/>
      </xdr:nvSpPr>
      <xdr:spPr>
        <a:xfrm>
          <a:off x="12547111" y="65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3" name="テキスト ボックス 56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5" name="テキスト ボックス 56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19652</xdr:rowOff>
    </xdr:from>
    <xdr:to>
      <xdr:col>85</xdr:col>
      <xdr:colOff>126364</xdr:colOff>
      <xdr:row>55</xdr:row>
      <xdr:rowOff>114456</xdr:rowOff>
    </xdr:to>
    <xdr:cxnSp macro="">
      <xdr:nvCxnSpPr>
        <xdr:cNvPr id="569" name="直線コネクタ 568"/>
        <xdr:cNvCxnSpPr/>
      </xdr:nvCxnSpPr>
      <xdr:spPr>
        <a:xfrm flipV="1">
          <a:off x="16317595" y="8592152"/>
          <a:ext cx="1269" cy="952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118283</xdr:rowOff>
    </xdr:from>
    <xdr:ext cx="534377" cy="259045"/>
    <xdr:sp macro="" textlink="">
      <xdr:nvSpPr>
        <xdr:cNvPr id="570" name="教育費最小値テキスト"/>
        <xdr:cNvSpPr txBox="1"/>
      </xdr:nvSpPr>
      <xdr:spPr>
        <a:xfrm>
          <a:off x="16370300" y="95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114456</xdr:rowOff>
    </xdr:from>
    <xdr:to>
      <xdr:col>86</xdr:col>
      <xdr:colOff>25400</xdr:colOff>
      <xdr:row>55</xdr:row>
      <xdr:rowOff>114456</xdr:rowOff>
    </xdr:to>
    <xdr:cxnSp macro="">
      <xdr:nvCxnSpPr>
        <xdr:cNvPr id="571" name="直線コネクタ 570"/>
        <xdr:cNvCxnSpPr/>
      </xdr:nvCxnSpPr>
      <xdr:spPr>
        <a:xfrm>
          <a:off x="16230600" y="954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137779</xdr:rowOff>
    </xdr:from>
    <xdr:ext cx="534377" cy="259045"/>
    <xdr:sp macro="" textlink="">
      <xdr:nvSpPr>
        <xdr:cNvPr id="572" name="教育費最大値テキスト"/>
        <xdr:cNvSpPr txBox="1"/>
      </xdr:nvSpPr>
      <xdr:spPr>
        <a:xfrm>
          <a:off x="16370300" y="83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19652</xdr:rowOff>
    </xdr:from>
    <xdr:to>
      <xdr:col>86</xdr:col>
      <xdr:colOff>25400</xdr:colOff>
      <xdr:row>50</xdr:row>
      <xdr:rowOff>19652</xdr:rowOff>
    </xdr:to>
    <xdr:cxnSp macro="">
      <xdr:nvCxnSpPr>
        <xdr:cNvPr id="573" name="直線コネクタ 572"/>
        <xdr:cNvCxnSpPr/>
      </xdr:nvCxnSpPr>
      <xdr:spPr>
        <a:xfrm>
          <a:off x="16230600" y="859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114456</xdr:rowOff>
    </xdr:from>
    <xdr:to>
      <xdr:col>85</xdr:col>
      <xdr:colOff>127000</xdr:colOff>
      <xdr:row>56</xdr:row>
      <xdr:rowOff>64393</xdr:rowOff>
    </xdr:to>
    <xdr:cxnSp macro="">
      <xdr:nvCxnSpPr>
        <xdr:cNvPr id="574" name="直線コネクタ 573"/>
        <xdr:cNvCxnSpPr/>
      </xdr:nvCxnSpPr>
      <xdr:spPr>
        <a:xfrm flipV="1">
          <a:off x="15481300" y="9544206"/>
          <a:ext cx="8382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129836</xdr:rowOff>
    </xdr:from>
    <xdr:ext cx="534377" cy="259045"/>
    <xdr:sp macro="" textlink="">
      <xdr:nvSpPr>
        <xdr:cNvPr id="575" name="教育費平均値テキスト"/>
        <xdr:cNvSpPr txBox="1"/>
      </xdr:nvSpPr>
      <xdr:spPr>
        <a:xfrm>
          <a:off x="16370300" y="887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106959</xdr:rowOff>
    </xdr:from>
    <xdr:to>
      <xdr:col>85</xdr:col>
      <xdr:colOff>177800</xdr:colOff>
      <xdr:row>53</xdr:row>
      <xdr:rowOff>37109</xdr:rowOff>
    </xdr:to>
    <xdr:sp macro="" textlink="">
      <xdr:nvSpPr>
        <xdr:cNvPr id="576" name="フローチャート: 判断 575"/>
        <xdr:cNvSpPr/>
      </xdr:nvSpPr>
      <xdr:spPr>
        <a:xfrm>
          <a:off x="16268700" y="902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64393</xdr:rowOff>
    </xdr:from>
    <xdr:to>
      <xdr:col>81</xdr:col>
      <xdr:colOff>50800</xdr:colOff>
      <xdr:row>58</xdr:row>
      <xdr:rowOff>22722</xdr:rowOff>
    </xdr:to>
    <xdr:cxnSp macro="">
      <xdr:nvCxnSpPr>
        <xdr:cNvPr id="577" name="直線コネクタ 576"/>
        <xdr:cNvCxnSpPr/>
      </xdr:nvCxnSpPr>
      <xdr:spPr>
        <a:xfrm flipV="1">
          <a:off x="14592300" y="9665593"/>
          <a:ext cx="889000" cy="3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107449</xdr:rowOff>
    </xdr:from>
    <xdr:to>
      <xdr:col>81</xdr:col>
      <xdr:colOff>101600</xdr:colOff>
      <xdr:row>53</xdr:row>
      <xdr:rowOff>37599</xdr:rowOff>
    </xdr:to>
    <xdr:sp macro="" textlink="">
      <xdr:nvSpPr>
        <xdr:cNvPr id="578" name="フローチャート: 判断 577"/>
        <xdr:cNvSpPr/>
      </xdr:nvSpPr>
      <xdr:spPr>
        <a:xfrm>
          <a:off x="15430500" y="902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54126</xdr:rowOff>
    </xdr:from>
    <xdr:ext cx="534377" cy="259045"/>
    <xdr:sp macro="" textlink="">
      <xdr:nvSpPr>
        <xdr:cNvPr id="579" name="テキスト ボックス 578"/>
        <xdr:cNvSpPr txBox="1"/>
      </xdr:nvSpPr>
      <xdr:spPr>
        <a:xfrm>
          <a:off x="15214111" y="879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168536</xdr:rowOff>
    </xdr:from>
    <xdr:to>
      <xdr:col>76</xdr:col>
      <xdr:colOff>114300</xdr:colOff>
      <xdr:row>58</xdr:row>
      <xdr:rowOff>22722</xdr:rowOff>
    </xdr:to>
    <xdr:cxnSp macro="">
      <xdr:nvCxnSpPr>
        <xdr:cNvPr id="580" name="直線コネクタ 579"/>
        <xdr:cNvCxnSpPr/>
      </xdr:nvCxnSpPr>
      <xdr:spPr>
        <a:xfrm>
          <a:off x="13703300" y="9941186"/>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73780</xdr:rowOff>
    </xdr:from>
    <xdr:to>
      <xdr:col>76</xdr:col>
      <xdr:colOff>165100</xdr:colOff>
      <xdr:row>54</xdr:row>
      <xdr:rowOff>3930</xdr:rowOff>
    </xdr:to>
    <xdr:sp macro="" textlink="">
      <xdr:nvSpPr>
        <xdr:cNvPr id="581" name="フローチャート: 判断 580"/>
        <xdr:cNvSpPr/>
      </xdr:nvSpPr>
      <xdr:spPr>
        <a:xfrm>
          <a:off x="14541500" y="916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20457</xdr:rowOff>
    </xdr:from>
    <xdr:ext cx="534377" cy="259045"/>
    <xdr:sp macro="" textlink="">
      <xdr:nvSpPr>
        <xdr:cNvPr id="582" name="テキスト ボックス 581"/>
        <xdr:cNvSpPr txBox="1"/>
      </xdr:nvSpPr>
      <xdr:spPr>
        <a:xfrm>
          <a:off x="14325111" y="8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168536</xdr:rowOff>
    </xdr:from>
    <xdr:to>
      <xdr:col>71</xdr:col>
      <xdr:colOff>177800</xdr:colOff>
      <xdr:row>58</xdr:row>
      <xdr:rowOff>93425</xdr:rowOff>
    </xdr:to>
    <xdr:cxnSp macro="">
      <xdr:nvCxnSpPr>
        <xdr:cNvPr id="583" name="直線コネクタ 582"/>
        <xdr:cNvCxnSpPr/>
      </xdr:nvCxnSpPr>
      <xdr:spPr>
        <a:xfrm flipV="1">
          <a:off x="12814300" y="994118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27733</xdr:rowOff>
    </xdr:from>
    <xdr:to>
      <xdr:col>72</xdr:col>
      <xdr:colOff>38100</xdr:colOff>
      <xdr:row>54</xdr:row>
      <xdr:rowOff>129333</xdr:rowOff>
    </xdr:to>
    <xdr:sp macro="" textlink="">
      <xdr:nvSpPr>
        <xdr:cNvPr id="584" name="フローチャート: 判断 583"/>
        <xdr:cNvSpPr/>
      </xdr:nvSpPr>
      <xdr:spPr>
        <a:xfrm>
          <a:off x="13652500" y="928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145860</xdr:rowOff>
    </xdr:from>
    <xdr:ext cx="534377" cy="259045"/>
    <xdr:sp macro="" textlink="">
      <xdr:nvSpPr>
        <xdr:cNvPr id="585" name="テキスト ボックス 584"/>
        <xdr:cNvSpPr txBox="1"/>
      </xdr:nvSpPr>
      <xdr:spPr>
        <a:xfrm>
          <a:off x="13436111" y="90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133706</xdr:rowOff>
    </xdr:from>
    <xdr:to>
      <xdr:col>67</xdr:col>
      <xdr:colOff>101600</xdr:colOff>
      <xdr:row>54</xdr:row>
      <xdr:rowOff>63856</xdr:rowOff>
    </xdr:to>
    <xdr:sp macro="" textlink="">
      <xdr:nvSpPr>
        <xdr:cNvPr id="586" name="フローチャート: 判断 585"/>
        <xdr:cNvSpPr/>
      </xdr:nvSpPr>
      <xdr:spPr>
        <a:xfrm>
          <a:off x="127635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80383</xdr:rowOff>
    </xdr:from>
    <xdr:ext cx="534377" cy="259045"/>
    <xdr:sp macro="" textlink="">
      <xdr:nvSpPr>
        <xdr:cNvPr id="587" name="テキスト ボックス 586"/>
        <xdr:cNvSpPr txBox="1"/>
      </xdr:nvSpPr>
      <xdr:spPr>
        <a:xfrm>
          <a:off x="12547111" y="8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63656</xdr:rowOff>
    </xdr:from>
    <xdr:to>
      <xdr:col>85</xdr:col>
      <xdr:colOff>177800</xdr:colOff>
      <xdr:row>55</xdr:row>
      <xdr:rowOff>165256</xdr:rowOff>
    </xdr:to>
    <xdr:sp macro="" textlink="">
      <xdr:nvSpPr>
        <xdr:cNvPr id="593" name="楕円 592"/>
        <xdr:cNvSpPr/>
      </xdr:nvSpPr>
      <xdr:spPr>
        <a:xfrm>
          <a:off x="16268700" y="94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150033</xdr:rowOff>
    </xdr:from>
    <xdr:ext cx="534377" cy="259045"/>
    <xdr:sp macro="" textlink="">
      <xdr:nvSpPr>
        <xdr:cNvPr id="594" name="教育費該当値テキスト"/>
        <xdr:cNvSpPr txBox="1"/>
      </xdr:nvSpPr>
      <xdr:spPr>
        <a:xfrm>
          <a:off x="16370300" y="94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13593</xdr:rowOff>
    </xdr:from>
    <xdr:to>
      <xdr:col>81</xdr:col>
      <xdr:colOff>101600</xdr:colOff>
      <xdr:row>56</xdr:row>
      <xdr:rowOff>115193</xdr:rowOff>
    </xdr:to>
    <xdr:sp macro="" textlink="">
      <xdr:nvSpPr>
        <xdr:cNvPr id="595" name="楕円 594"/>
        <xdr:cNvSpPr/>
      </xdr:nvSpPr>
      <xdr:spPr>
        <a:xfrm>
          <a:off x="15430500" y="96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106320</xdr:rowOff>
    </xdr:from>
    <xdr:ext cx="534377" cy="259045"/>
    <xdr:sp macro="" textlink="">
      <xdr:nvSpPr>
        <xdr:cNvPr id="596" name="テキスト ボックス 595"/>
        <xdr:cNvSpPr txBox="1"/>
      </xdr:nvSpPr>
      <xdr:spPr>
        <a:xfrm>
          <a:off x="15214111" y="97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143372</xdr:rowOff>
    </xdr:from>
    <xdr:to>
      <xdr:col>76</xdr:col>
      <xdr:colOff>165100</xdr:colOff>
      <xdr:row>58</xdr:row>
      <xdr:rowOff>73522</xdr:rowOff>
    </xdr:to>
    <xdr:sp macro="" textlink="">
      <xdr:nvSpPr>
        <xdr:cNvPr id="597" name="楕円 596"/>
        <xdr:cNvSpPr/>
      </xdr:nvSpPr>
      <xdr:spPr>
        <a:xfrm>
          <a:off x="14541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64649</xdr:rowOff>
    </xdr:from>
    <xdr:ext cx="534377" cy="259045"/>
    <xdr:sp macro="" textlink="">
      <xdr:nvSpPr>
        <xdr:cNvPr id="598" name="テキスト ボックス 597"/>
        <xdr:cNvSpPr txBox="1"/>
      </xdr:nvSpPr>
      <xdr:spPr>
        <a:xfrm>
          <a:off x="14325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117736</xdr:rowOff>
    </xdr:from>
    <xdr:to>
      <xdr:col>72</xdr:col>
      <xdr:colOff>38100</xdr:colOff>
      <xdr:row>58</xdr:row>
      <xdr:rowOff>47886</xdr:rowOff>
    </xdr:to>
    <xdr:sp macro="" textlink="">
      <xdr:nvSpPr>
        <xdr:cNvPr id="599" name="楕円 598"/>
        <xdr:cNvSpPr/>
      </xdr:nvSpPr>
      <xdr:spPr>
        <a:xfrm>
          <a:off x="13652500" y="9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39013</xdr:rowOff>
    </xdr:from>
    <xdr:ext cx="534377" cy="259045"/>
    <xdr:sp macro="" textlink="">
      <xdr:nvSpPr>
        <xdr:cNvPr id="600" name="テキスト ボックス 599"/>
        <xdr:cNvSpPr txBox="1"/>
      </xdr:nvSpPr>
      <xdr:spPr>
        <a:xfrm>
          <a:off x="13436111" y="99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42625</xdr:rowOff>
    </xdr:from>
    <xdr:to>
      <xdr:col>67</xdr:col>
      <xdr:colOff>101600</xdr:colOff>
      <xdr:row>58</xdr:row>
      <xdr:rowOff>144225</xdr:rowOff>
    </xdr:to>
    <xdr:sp macro="" textlink="">
      <xdr:nvSpPr>
        <xdr:cNvPr id="601" name="楕円 600"/>
        <xdr:cNvSpPr/>
      </xdr:nvSpPr>
      <xdr:spPr>
        <a:xfrm>
          <a:off x="12763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135352</xdr:rowOff>
    </xdr:from>
    <xdr:ext cx="534377" cy="259045"/>
    <xdr:sp macro="" textlink="">
      <xdr:nvSpPr>
        <xdr:cNvPr id="602" name="テキスト ボックス 601"/>
        <xdr:cNvSpPr txBox="1"/>
      </xdr:nvSpPr>
      <xdr:spPr>
        <a:xfrm>
          <a:off x="12547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6" name="直線コネクタ 625"/>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29"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0" name="直線コネクタ 629"/>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27800</xdr:rowOff>
    </xdr:from>
    <xdr:to>
      <xdr:col>85</xdr:col>
      <xdr:colOff>127000</xdr:colOff>
      <xdr:row>79</xdr:row>
      <xdr:rowOff>44450</xdr:rowOff>
    </xdr:to>
    <xdr:cxnSp macro="">
      <xdr:nvCxnSpPr>
        <xdr:cNvPr id="631" name="直線コネクタ 630"/>
        <xdr:cNvCxnSpPr/>
      </xdr:nvCxnSpPr>
      <xdr:spPr>
        <a:xfrm>
          <a:off x="15481300" y="13572350"/>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2"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3" name="フローチャート: 判断 632"/>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27800</xdr:rowOff>
    </xdr:from>
    <xdr:to>
      <xdr:col>81</xdr:col>
      <xdr:colOff>50800</xdr:colOff>
      <xdr:row>79</xdr:row>
      <xdr:rowOff>44450</xdr:rowOff>
    </xdr:to>
    <xdr:cxnSp macro="">
      <xdr:nvCxnSpPr>
        <xdr:cNvPr id="634" name="直線コネクタ 633"/>
        <xdr:cNvCxnSpPr/>
      </xdr:nvCxnSpPr>
      <xdr:spPr>
        <a:xfrm flipV="1">
          <a:off x="14592300" y="1357235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5" name="フローチャート: 判断 634"/>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6" name="テキスト ボックス 635"/>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8" name="フローチャート: 判断 637"/>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39" name="テキスト ボックス 638"/>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1" name="フローチャート: 判断 640"/>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2" name="テキスト ボックス 641"/>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3" name="フローチャート: 判断 642"/>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4" name="テキスト ボックス 643"/>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148450</xdr:rowOff>
    </xdr:from>
    <xdr:to>
      <xdr:col>81</xdr:col>
      <xdr:colOff>101600</xdr:colOff>
      <xdr:row>79</xdr:row>
      <xdr:rowOff>78600</xdr:rowOff>
    </xdr:to>
    <xdr:sp macro="" textlink="">
      <xdr:nvSpPr>
        <xdr:cNvPr id="652" name="楕円 651"/>
        <xdr:cNvSpPr/>
      </xdr:nvSpPr>
      <xdr:spPr>
        <a:xfrm>
          <a:off x="15430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69727</xdr:rowOff>
    </xdr:from>
    <xdr:ext cx="378565" cy="259045"/>
    <xdr:sp macro="" textlink="">
      <xdr:nvSpPr>
        <xdr:cNvPr id="653" name="テキスト ボックス 652"/>
        <xdr:cNvSpPr txBox="1"/>
      </xdr:nvSpPr>
      <xdr:spPr>
        <a:xfrm>
          <a:off x="15292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6" name="直線コネクタ 685"/>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7"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8" name="直線コネクタ 687"/>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89"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0" name="直線コネクタ 689"/>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164781</xdr:rowOff>
    </xdr:from>
    <xdr:to>
      <xdr:col>85</xdr:col>
      <xdr:colOff>127000</xdr:colOff>
      <xdr:row>96</xdr:row>
      <xdr:rowOff>1299</xdr:rowOff>
    </xdr:to>
    <xdr:cxnSp macro="">
      <xdr:nvCxnSpPr>
        <xdr:cNvPr id="691" name="直線コネクタ 690"/>
        <xdr:cNvCxnSpPr/>
      </xdr:nvCxnSpPr>
      <xdr:spPr>
        <a:xfrm flipV="1">
          <a:off x="15481300" y="16452531"/>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2"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3" name="フローチャート: 判断 692"/>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112987</xdr:rowOff>
    </xdr:from>
    <xdr:to>
      <xdr:col>81</xdr:col>
      <xdr:colOff>50800</xdr:colOff>
      <xdr:row>96</xdr:row>
      <xdr:rowOff>1299</xdr:rowOff>
    </xdr:to>
    <xdr:cxnSp macro="">
      <xdr:nvCxnSpPr>
        <xdr:cNvPr id="694" name="直線コネクタ 693"/>
        <xdr:cNvCxnSpPr/>
      </xdr:nvCxnSpPr>
      <xdr:spPr>
        <a:xfrm>
          <a:off x="14592300" y="16400737"/>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5" name="フローチャート: 判断 694"/>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6" name="テキスト ボックス 695"/>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29972</xdr:rowOff>
    </xdr:from>
    <xdr:to>
      <xdr:col>76</xdr:col>
      <xdr:colOff>114300</xdr:colOff>
      <xdr:row>95</xdr:row>
      <xdr:rowOff>112987</xdr:rowOff>
    </xdr:to>
    <xdr:cxnSp macro="">
      <xdr:nvCxnSpPr>
        <xdr:cNvPr id="697" name="直線コネクタ 696"/>
        <xdr:cNvCxnSpPr/>
      </xdr:nvCxnSpPr>
      <xdr:spPr>
        <a:xfrm>
          <a:off x="13703300" y="16317722"/>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8" name="フローチャート: 判断 697"/>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699" name="テキスト ボックス 698"/>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120596</xdr:rowOff>
    </xdr:from>
    <xdr:to>
      <xdr:col>71</xdr:col>
      <xdr:colOff>177800</xdr:colOff>
      <xdr:row>95</xdr:row>
      <xdr:rowOff>29972</xdr:rowOff>
    </xdr:to>
    <xdr:cxnSp macro="">
      <xdr:nvCxnSpPr>
        <xdr:cNvPr id="700" name="直線コネクタ 699"/>
        <xdr:cNvCxnSpPr/>
      </xdr:nvCxnSpPr>
      <xdr:spPr>
        <a:xfrm>
          <a:off x="12814300" y="1623689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1" name="フローチャート: 判断 700"/>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2" name="テキスト ボックス 701"/>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3" name="フローチャート: 判断 702"/>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4" name="テキスト ボックス 703"/>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113981</xdr:rowOff>
    </xdr:from>
    <xdr:to>
      <xdr:col>85</xdr:col>
      <xdr:colOff>177800</xdr:colOff>
      <xdr:row>96</xdr:row>
      <xdr:rowOff>44131</xdr:rowOff>
    </xdr:to>
    <xdr:sp macro="" textlink="">
      <xdr:nvSpPr>
        <xdr:cNvPr id="710" name="楕円 709"/>
        <xdr:cNvSpPr/>
      </xdr:nvSpPr>
      <xdr:spPr>
        <a:xfrm>
          <a:off x="16268700" y="164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92408</xdr:rowOff>
    </xdr:from>
    <xdr:ext cx="534377" cy="259045"/>
    <xdr:sp macro="" textlink="">
      <xdr:nvSpPr>
        <xdr:cNvPr id="711" name="公債費該当値テキスト"/>
        <xdr:cNvSpPr txBox="1"/>
      </xdr:nvSpPr>
      <xdr:spPr>
        <a:xfrm>
          <a:off x="16370300"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121949</xdr:rowOff>
    </xdr:from>
    <xdr:to>
      <xdr:col>81</xdr:col>
      <xdr:colOff>101600</xdr:colOff>
      <xdr:row>96</xdr:row>
      <xdr:rowOff>52099</xdr:rowOff>
    </xdr:to>
    <xdr:sp macro="" textlink="">
      <xdr:nvSpPr>
        <xdr:cNvPr id="712" name="楕円 711"/>
        <xdr:cNvSpPr/>
      </xdr:nvSpPr>
      <xdr:spPr>
        <a:xfrm>
          <a:off x="15430500" y="164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43226</xdr:rowOff>
    </xdr:from>
    <xdr:ext cx="534377" cy="259045"/>
    <xdr:sp macro="" textlink="">
      <xdr:nvSpPr>
        <xdr:cNvPr id="713" name="テキスト ボックス 712"/>
        <xdr:cNvSpPr txBox="1"/>
      </xdr:nvSpPr>
      <xdr:spPr>
        <a:xfrm>
          <a:off x="15214111" y="165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62187</xdr:rowOff>
    </xdr:from>
    <xdr:to>
      <xdr:col>76</xdr:col>
      <xdr:colOff>165100</xdr:colOff>
      <xdr:row>95</xdr:row>
      <xdr:rowOff>163787</xdr:rowOff>
    </xdr:to>
    <xdr:sp macro="" textlink="">
      <xdr:nvSpPr>
        <xdr:cNvPr id="714" name="楕円 713"/>
        <xdr:cNvSpPr/>
      </xdr:nvSpPr>
      <xdr:spPr>
        <a:xfrm>
          <a:off x="14541500" y="163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154914</xdr:rowOff>
    </xdr:from>
    <xdr:ext cx="534377" cy="259045"/>
    <xdr:sp macro="" textlink="">
      <xdr:nvSpPr>
        <xdr:cNvPr id="715" name="テキスト ボックス 714"/>
        <xdr:cNvSpPr txBox="1"/>
      </xdr:nvSpPr>
      <xdr:spPr>
        <a:xfrm>
          <a:off x="14325111" y="164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150622</xdr:rowOff>
    </xdr:from>
    <xdr:to>
      <xdr:col>72</xdr:col>
      <xdr:colOff>38100</xdr:colOff>
      <xdr:row>95</xdr:row>
      <xdr:rowOff>80772</xdr:rowOff>
    </xdr:to>
    <xdr:sp macro="" textlink="">
      <xdr:nvSpPr>
        <xdr:cNvPr id="716" name="楕円 715"/>
        <xdr:cNvSpPr/>
      </xdr:nvSpPr>
      <xdr:spPr>
        <a:xfrm>
          <a:off x="13652500" y="16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71899</xdr:rowOff>
    </xdr:from>
    <xdr:ext cx="534377" cy="259045"/>
    <xdr:sp macro="" textlink="">
      <xdr:nvSpPr>
        <xdr:cNvPr id="717" name="テキスト ボックス 716"/>
        <xdr:cNvSpPr txBox="1"/>
      </xdr:nvSpPr>
      <xdr:spPr>
        <a:xfrm>
          <a:off x="13436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69796</xdr:rowOff>
    </xdr:from>
    <xdr:to>
      <xdr:col>67</xdr:col>
      <xdr:colOff>101600</xdr:colOff>
      <xdr:row>94</xdr:row>
      <xdr:rowOff>171396</xdr:rowOff>
    </xdr:to>
    <xdr:sp macro="" textlink="">
      <xdr:nvSpPr>
        <xdr:cNvPr id="718" name="楕円 717"/>
        <xdr:cNvSpPr/>
      </xdr:nvSpPr>
      <xdr:spPr>
        <a:xfrm>
          <a:off x="12763500" y="161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162523</xdr:rowOff>
    </xdr:from>
    <xdr:ext cx="534377" cy="259045"/>
    <xdr:sp macro="" textlink="">
      <xdr:nvSpPr>
        <xdr:cNvPr id="719" name="テキスト ボックス 718"/>
        <xdr:cNvSpPr txBox="1"/>
      </xdr:nvSpPr>
      <xdr:spPr>
        <a:xfrm>
          <a:off x="12547111" y="162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3" name="直線コネクタ 742"/>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6"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7" name="直線コネクタ 746"/>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49"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0" name="フローチャート: 判断 749"/>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2" name="フローチャート: 判断 751"/>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3" name="テキスト ボックス 752"/>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5" name="フローチャート: 判断 75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6" name="テキスト ボックス 755"/>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8" name="フローチャート: 判断 757"/>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59" name="テキスト ボックス 758"/>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0" name="フローチャート: 判断 759"/>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1" name="テキスト ボックス 760"/>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概ね、住民一人当たりのコストは類似団体内平均や茨城県平均を下回る数値となっているが、令和元年度との比較をすると下記のとおりである。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181,351</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円となっており、特別定額給付金給付事業の影響等により令和元年度と比較して結城市では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130,214</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円となっており、子育て世帯への臨時給付金等の増加により令和元年度と比較して結城市では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9,133</a:t>
          </a:r>
          <a:r>
            <a:rPr kumimoji="1" lang="ja-JP" altLang="en-US" sz="1300">
              <a:latin typeface="ＭＳ Ｐゴシック" panose="020B0600070205080204" pitchFamily="50" charset="-128"/>
              <a:ea typeface="ＭＳ Ｐゴシック" panose="020B0600070205080204" pitchFamily="50" charset="-128"/>
            </a:rPr>
            <a:t>円となっており、農道舗装工事費の減等により令和元年度と比較して結城市では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15,932</a:t>
          </a:r>
          <a:r>
            <a:rPr kumimoji="1" lang="ja-JP" altLang="en-US" sz="1300">
              <a:latin typeface="ＭＳ Ｐゴシック" panose="020B0600070205080204" pitchFamily="50" charset="-128"/>
              <a:ea typeface="ＭＳ Ｐゴシック" panose="020B0600070205080204" pitchFamily="50" charset="-128"/>
            </a:rPr>
            <a:t>円となっており、筑西広域市町村圏事務組合へ支払う分賦金の増加等により令和元年度と比較して結城市では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50,523</a:t>
          </a:r>
          <a:r>
            <a:rPr kumimoji="1" lang="ja-JP" altLang="en-US" sz="1300">
              <a:latin typeface="ＭＳ Ｐゴシック" panose="020B0600070205080204" pitchFamily="50" charset="-128"/>
              <a:ea typeface="ＭＳ Ｐゴシック" panose="020B0600070205080204" pitchFamily="50" charset="-128"/>
            </a:rPr>
            <a:t>円となっており、小中学校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環境整備事業、元公民館解体事業等の増加により令和元年度と比較して結城市では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財政調整基金残高は、取崩により、前年度から</a:t>
          </a:r>
          <a:r>
            <a:rPr kumimoji="1" lang="en-US" altLang="ja-JP" sz="1100">
              <a:latin typeface="ＭＳ ゴシック" pitchFamily="49" charset="-128"/>
              <a:ea typeface="ＭＳ ゴシック" pitchFamily="49" charset="-128"/>
            </a:rPr>
            <a:t>1.22</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15.94</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また、実質収支額と実質単年度収支については、歳入の増額幅が歳出の増額幅を上回ったため、実質収支額では前年度比</a:t>
          </a:r>
          <a:r>
            <a:rPr kumimoji="1" lang="en-US" altLang="ja-JP" sz="1100">
              <a:latin typeface="ＭＳ ゴシック" pitchFamily="49" charset="-128"/>
              <a:ea typeface="ＭＳ ゴシック" pitchFamily="49" charset="-128"/>
            </a:rPr>
            <a:t>2.58</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9.47</a:t>
          </a:r>
          <a:r>
            <a:rPr kumimoji="1" lang="ja-JP" altLang="en-US" sz="1100">
              <a:latin typeface="ＭＳ ゴシック" pitchFamily="49" charset="-128"/>
              <a:ea typeface="ＭＳ ゴシック" pitchFamily="49" charset="-128"/>
            </a:rPr>
            <a:t>％、実質単年度収支では、前年度比</a:t>
          </a:r>
          <a:r>
            <a:rPr kumimoji="1" lang="en-US" altLang="ja-JP" sz="1100">
              <a:latin typeface="ＭＳ ゴシック" pitchFamily="49" charset="-128"/>
              <a:ea typeface="ＭＳ ゴシック" pitchFamily="49" charset="-128"/>
            </a:rPr>
            <a:t>1.83</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1.95</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令和２年度は地方税が減少した一方で国県支出金や地方交付税の増加により歳入総額は増加した。引き続き地方税の徴収強化による歳入確保に加え、企業会計等の健全化による補助費等の抑制、人件費削減等の継続など、行財政改革の取組みによる歳出の削減を推進し、健全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ポイント増）、国民健康保険特別会計においては</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ポイント増）により、全会計合計では</a:t>
          </a:r>
          <a:r>
            <a:rPr kumimoji="1" lang="en-US" altLang="ja-JP" sz="1400">
              <a:latin typeface="ＭＳ ゴシック" pitchFamily="49" charset="-128"/>
              <a:ea typeface="ＭＳ ゴシック" pitchFamily="49" charset="-128"/>
            </a:rPr>
            <a:t>6.46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29.52%</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公営企業の公債費に要する繰入金が約</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百万円の減、組合等が起こした地方債の元利償還金に対する負担金等が約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百万円の減により、元利償還金等の額は前年度から約</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算入公債費等においては、普通交付税において算入終了に伴う道路橋りょう費が約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百万円の減等により全体で約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百万円となっている。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将来負担額の各算定項目の主な増減は次のとおりである。</a:t>
          </a:r>
        </a:p>
        <a:p>
          <a:r>
            <a:rPr kumimoji="1" lang="ja-JP" altLang="en-US" sz="1200">
              <a:latin typeface="ＭＳ ゴシック" pitchFamily="49" charset="-128"/>
              <a:ea typeface="ＭＳ ゴシック" pitchFamily="49" charset="-128"/>
            </a:rPr>
            <a:t>　債務負担行為に基づく支出予定額は、逆井土地区画整理組合借入金償還費助成金の減により約</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百万円の減、公営企業債等繰入見込額は、公営企業地方債現在高の減により約</a:t>
          </a:r>
          <a:r>
            <a:rPr kumimoji="1" lang="en-US" altLang="ja-JP" sz="1200">
              <a:latin typeface="ＭＳ ゴシック" pitchFamily="49" charset="-128"/>
              <a:ea typeface="ＭＳ ゴシック" pitchFamily="49" charset="-128"/>
            </a:rPr>
            <a:t>613</a:t>
          </a:r>
          <a:r>
            <a:rPr kumimoji="1" lang="ja-JP" altLang="en-US" sz="1200">
              <a:latin typeface="ＭＳ ゴシック" pitchFamily="49" charset="-128"/>
              <a:ea typeface="ＭＳ ゴシック" pitchFamily="49" charset="-128"/>
            </a:rPr>
            <a:t>百万円の減となった。一方で、地方債現在高が、市庁舎建設事業債の増により約</a:t>
          </a:r>
          <a:r>
            <a:rPr kumimoji="1" lang="en-US" altLang="ja-JP" sz="1200">
              <a:latin typeface="ＭＳ ゴシック" pitchFamily="49" charset="-128"/>
              <a:ea typeface="ＭＳ ゴシック" pitchFamily="49" charset="-128"/>
            </a:rPr>
            <a:t>1,125</a:t>
          </a:r>
          <a:r>
            <a:rPr kumimoji="1" lang="ja-JP" altLang="en-US" sz="1200">
              <a:latin typeface="ＭＳ ゴシック" pitchFamily="49" charset="-128"/>
              <a:ea typeface="ＭＳ ゴシック" pitchFamily="49" charset="-128"/>
            </a:rPr>
            <a:t>百万円の増、組合負担等見込額が、筑西広域市町村圏事務組合の地方債残高の増により約</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百万円増加した。将来負担額全体では、約</a:t>
          </a:r>
          <a:r>
            <a:rPr kumimoji="1" lang="en-US" altLang="ja-JP" sz="1200">
              <a:latin typeface="ＭＳ ゴシック" pitchFamily="49" charset="-128"/>
              <a:ea typeface="ＭＳ ゴシック" pitchFamily="49" charset="-128"/>
            </a:rPr>
            <a:t>470</a:t>
          </a:r>
          <a:r>
            <a:rPr kumimoji="1" lang="ja-JP" altLang="en-US" sz="1200">
              <a:latin typeface="ＭＳ ゴシック" pitchFamily="49" charset="-128"/>
              <a:ea typeface="ＭＳ ゴシック" pitchFamily="49" charset="-128"/>
            </a:rPr>
            <a:t>百万円の増となっている。</a:t>
          </a:r>
        </a:p>
        <a:p>
          <a:r>
            <a:rPr kumimoji="1" lang="ja-JP" altLang="en-US" sz="1200">
              <a:latin typeface="ＭＳ ゴシック" pitchFamily="49" charset="-128"/>
              <a:ea typeface="ＭＳ ゴシック" pitchFamily="49" charset="-128"/>
            </a:rPr>
            <a:t>　将来負担額から差し引く充当可能財源においては、充当可能基金が、市庁舎建設事業基金の取崩し等に伴い約</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百万円の減、基準財政需要額算入見込額が、道路橋りょう費算入額の減等に伴い約</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百万円減少し、充当可能財源全体では約</a:t>
          </a:r>
          <a:r>
            <a:rPr kumimoji="1" lang="en-US" altLang="ja-JP" sz="1200">
              <a:latin typeface="ＭＳ ゴシック" pitchFamily="49" charset="-128"/>
              <a:ea typeface="ＭＳ ゴシック" pitchFamily="49" charset="-128"/>
            </a:rPr>
            <a:t>816</a:t>
          </a:r>
          <a:r>
            <a:rPr kumimoji="1" lang="ja-JP" altLang="en-US" sz="12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百万円の減、減債基金は利子のみの積立てにより前年同額となった。特定目的基金については、奨学基金への約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百万円の積立て及び公共施設長寿命化等推進基金への約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百万円の積立ての一方で、市庁舎建設事業基金を約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百万円取崩したことにより、総額で約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年度は市庁舎建設事業の最終年度に伴い約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奨学金給付基金：整理、統合により奨学基金へ移行したため約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奨学基金：整理、統合により約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学校建設事業基金：基金の設置目的に合致する事業の進捗と決算状況を勘案し、適宜取崩し、積立てを行っていく。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歴史・民族資料館建設事業基金：基金の設置目的に合致する事業の進捗と決算状況を勘案し、適宜取崩し、積立てを行っていく。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新型コロナウイルス感染症に対応した各種施策を実施したことから、収支の状況を勘案し約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百万円となっており、前年度と同水準となっている。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利子のみの積立てであったことが要因である。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地方債の計画的な償還と健全な財政運営を図るため、標準財政規模の約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ポイント高い数値となっている。主な原因として老朽化が進んだ市本庁舎や、市内に点在する防火水槽等の消防施設の減価償却が進んだことが挙げられる。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今後については、公共施設等総合管理計画及び個別施設計画に従い、計画的に適切な施設の維持管理を進めていく。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24977</xdr:rowOff>
    </xdr:from>
    <xdr:to>
      <xdr:col>19</xdr:col>
      <xdr:colOff>187325</xdr:colOff>
      <xdr:row>34</xdr:row>
      <xdr:rowOff>126577</xdr:rowOff>
    </xdr:to>
    <xdr:sp macro="" textlink="">
      <xdr:nvSpPr>
        <xdr:cNvPr id="81" name="楕円 80"/>
        <xdr:cNvSpPr/>
      </xdr:nvSpPr>
      <xdr:spPr>
        <a:xfrm>
          <a:off x="4000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149648</xdr:rowOff>
    </xdr:from>
    <xdr:to>
      <xdr:col>15</xdr:col>
      <xdr:colOff>187325</xdr:colOff>
      <xdr:row>34</xdr:row>
      <xdr:rowOff>79798</xdr:rowOff>
    </xdr:to>
    <xdr:sp macro="" textlink="">
      <xdr:nvSpPr>
        <xdr:cNvPr id="82" name="楕円 81"/>
        <xdr:cNvSpPr/>
      </xdr:nvSpPr>
      <xdr:spPr>
        <a:xfrm>
          <a:off x="3238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28998</xdr:rowOff>
    </xdr:from>
    <xdr:to>
      <xdr:col>19</xdr:col>
      <xdr:colOff>136525</xdr:colOff>
      <xdr:row>34</xdr:row>
      <xdr:rowOff>75777</xdr:rowOff>
    </xdr:to>
    <xdr:cxnSp macro="">
      <xdr:nvCxnSpPr>
        <xdr:cNvPr id="83" name="直線コネクタ 82"/>
        <xdr:cNvCxnSpPr/>
      </xdr:nvCxnSpPr>
      <xdr:spPr>
        <a:xfrm>
          <a:off x="3289300" y="662982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81280</xdr:rowOff>
    </xdr:from>
    <xdr:to>
      <xdr:col>11</xdr:col>
      <xdr:colOff>187325</xdr:colOff>
      <xdr:row>34</xdr:row>
      <xdr:rowOff>11430</xdr:rowOff>
    </xdr:to>
    <xdr:sp macro="" textlink="">
      <xdr:nvSpPr>
        <xdr:cNvPr id="84" name="楕円 83"/>
        <xdr:cNvSpPr/>
      </xdr:nvSpPr>
      <xdr:spPr>
        <a:xfrm>
          <a:off x="2476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132080</xdr:rowOff>
    </xdr:from>
    <xdr:to>
      <xdr:col>15</xdr:col>
      <xdr:colOff>136525</xdr:colOff>
      <xdr:row>34</xdr:row>
      <xdr:rowOff>28998</xdr:rowOff>
    </xdr:to>
    <xdr:cxnSp macro="">
      <xdr:nvCxnSpPr>
        <xdr:cNvPr id="85" name="直線コネクタ 84"/>
        <xdr:cNvCxnSpPr/>
      </xdr:nvCxnSpPr>
      <xdr:spPr>
        <a:xfrm>
          <a:off x="2527300" y="656145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20108</xdr:rowOff>
    </xdr:from>
    <xdr:to>
      <xdr:col>7</xdr:col>
      <xdr:colOff>187325</xdr:colOff>
      <xdr:row>33</xdr:row>
      <xdr:rowOff>121709</xdr:rowOff>
    </xdr:to>
    <xdr:sp macro="" textlink="">
      <xdr:nvSpPr>
        <xdr:cNvPr id="86" name="楕円 85"/>
        <xdr:cNvSpPr/>
      </xdr:nvSpPr>
      <xdr:spPr>
        <a:xfrm>
          <a:off x="1714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70908</xdr:rowOff>
    </xdr:from>
    <xdr:to>
      <xdr:col>11</xdr:col>
      <xdr:colOff>136525</xdr:colOff>
      <xdr:row>33</xdr:row>
      <xdr:rowOff>132080</xdr:rowOff>
    </xdr:to>
    <xdr:cxnSp macro="">
      <xdr:nvCxnSpPr>
        <xdr:cNvPr id="87" name="直線コネクタ 86"/>
        <xdr:cNvCxnSpPr/>
      </xdr:nvCxnSpPr>
      <xdr:spPr>
        <a:xfrm>
          <a:off x="1765300" y="650028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8"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89" name="n_2aveValue有形固定資産減価償却率"/>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90" name="n_3aveValue有形固定資産減価償却率"/>
        <xdr:cNvSpPr txBox="1"/>
      </xdr:nvSpPr>
      <xdr:spPr>
        <a:xfrm>
          <a:off x="2324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91" name="n_4aveValue有形固定資産減価償却率"/>
        <xdr:cNvSpPr txBox="1"/>
      </xdr:nvSpPr>
      <xdr:spPr>
        <a:xfrm>
          <a:off x="1562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117704</xdr:rowOff>
    </xdr:from>
    <xdr:ext cx="405111" cy="259045"/>
    <xdr:sp macro="" textlink="">
      <xdr:nvSpPr>
        <xdr:cNvPr id="92" name="n_1mainValue有形固定資産減価償却率"/>
        <xdr:cNvSpPr txBox="1"/>
      </xdr:nvSpPr>
      <xdr:spPr>
        <a:xfrm>
          <a:off x="38360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70925</xdr:rowOff>
    </xdr:from>
    <xdr:ext cx="405111" cy="259045"/>
    <xdr:sp macro="" textlink="">
      <xdr:nvSpPr>
        <xdr:cNvPr id="93" name="n_2mainValue有形固定資産減価償却率"/>
        <xdr:cNvSpPr txBox="1"/>
      </xdr:nvSpPr>
      <xdr:spPr>
        <a:xfrm>
          <a:off x="3086744"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2557</xdr:rowOff>
    </xdr:from>
    <xdr:ext cx="405111" cy="259045"/>
    <xdr:sp macro="" textlink="">
      <xdr:nvSpPr>
        <xdr:cNvPr id="94" name="n_3mainValue有形固定資産減価償却率"/>
        <xdr:cNvSpPr txBox="1"/>
      </xdr:nvSpPr>
      <xdr:spPr>
        <a:xfrm>
          <a:off x="2324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112835</xdr:rowOff>
    </xdr:from>
    <xdr:ext cx="405111" cy="259045"/>
    <xdr:sp macro="" textlink="">
      <xdr:nvSpPr>
        <xdr:cNvPr id="95" name="n_4mainValue有形固定資産減価償却率"/>
        <xdr:cNvSpPr txBox="1"/>
      </xdr:nvSpPr>
      <xdr:spPr>
        <a:xfrm>
          <a:off x="15627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一方で、市庁舎整備事業等に伴い地方債現在高は増加し、将来負担比率は前年度に比して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ポイント増加した。公債費の割合は今後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ことが見込まれる。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大規模事業を必要最小限に抑え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歳出削減</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その他新規事業や既存事業への地方債発行の抑制を図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ることで、数値の抑制に努めていく。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3" name="直線コネクタ 122"/>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4"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5" name="直線コネクタ 124"/>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6"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27" name="直線コネクタ 126"/>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28" name="債務償還比率平均値テキスト"/>
        <xdr:cNvSpPr txBox="1"/>
      </xdr:nvSpPr>
      <xdr:spPr>
        <a:xfrm>
          <a:off x="14846300" y="59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29" name="フローチャート: 判断 128"/>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0" name="フローチャート: 判断 129"/>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1" name="フローチャート: 判断 130"/>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2" name="フローチャート: 判断 131"/>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3" name="フローチャート: 判断 132"/>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39" name="楕円 138"/>
        <xdr:cNvSpPr/>
      </xdr:nvSpPr>
      <xdr:spPr>
        <a:xfrm>
          <a:off x="14744700" y="585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133837</xdr:rowOff>
    </xdr:from>
    <xdr:ext cx="469744" cy="259045"/>
    <xdr:sp macro="" textlink="">
      <xdr:nvSpPr>
        <xdr:cNvPr id="140" name="債務償還比率該当値テキスト"/>
        <xdr:cNvSpPr txBox="1"/>
      </xdr:nvSpPr>
      <xdr:spPr>
        <a:xfrm>
          <a:off x="14846300" y="57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8191</xdr:rowOff>
    </xdr:from>
    <xdr:to>
      <xdr:col>72</xdr:col>
      <xdr:colOff>123825</xdr:colOff>
      <xdr:row>29</xdr:row>
      <xdr:rowOff>109791</xdr:rowOff>
    </xdr:to>
    <xdr:sp macro="" textlink="">
      <xdr:nvSpPr>
        <xdr:cNvPr id="141" name="楕円 140"/>
        <xdr:cNvSpPr/>
      </xdr:nvSpPr>
      <xdr:spPr>
        <a:xfrm>
          <a:off x="14033500" y="5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58991</xdr:rowOff>
    </xdr:from>
    <xdr:to>
      <xdr:col>76</xdr:col>
      <xdr:colOff>22225</xdr:colOff>
      <xdr:row>29</xdr:row>
      <xdr:rowOff>161760</xdr:rowOff>
    </xdr:to>
    <xdr:cxnSp macro="">
      <xdr:nvCxnSpPr>
        <xdr:cNvPr id="142" name="直線コネクタ 141"/>
        <xdr:cNvCxnSpPr/>
      </xdr:nvCxnSpPr>
      <xdr:spPr>
        <a:xfrm>
          <a:off x="14084300" y="5802566"/>
          <a:ext cx="711200" cy="1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109284</xdr:rowOff>
    </xdr:from>
    <xdr:to>
      <xdr:col>68</xdr:col>
      <xdr:colOff>123825</xdr:colOff>
      <xdr:row>28</xdr:row>
      <xdr:rowOff>39434</xdr:rowOff>
    </xdr:to>
    <xdr:sp macro="" textlink="">
      <xdr:nvSpPr>
        <xdr:cNvPr id="143" name="楕円 142"/>
        <xdr:cNvSpPr/>
      </xdr:nvSpPr>
      <xdr:spPr>
        <a:xfrm>
          <a:off x="13271500" y="55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160084</xdr:rowOff>
    </xdr:from>
    <xdr:to>
      <xdr:col>72</xdr:col>
      <xdr:colOff>73025</xdr:colOff>
      <xdr:row>29</xdr:row>
      <xdr:rowOff>58991</xdr:rowOff>
    </xdr:to>
    <xdr:cxnSp macro="">
      <xdr:nvCxnSpPr>
        <xdr:cNvPr id="144" name="直線コネクタ 143"/>
        <xdr:cNvCxnSpPr/>
      </xdr:nvCxnSpPr>
      <xdr:spPr>
        <a:xfrm>
          <a:off x="13322300" y="5560759"/>
          <a:ext cx="762000" cy="2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146634</xdr:rowOff>
    </xdr:from>
    <xdr:to>
      <xdr:col>64</xdr:col>
      <xdr:colOff>123825</xdr:colOff>
      <xdr:row>28</xdr:row>
      <xdr:rowOff>76784</xdr:rowOff>
    </xdr:to>
    <xdr:sp macro="" textlink="">
      <xdr:nvSpPr>
        <xdr:cNvPr id="145" name="楕円 144"/>
        <xdr:cNvSpPr/>
      </xdr:nvSpPr>
      <xdr:spPr>
        <a:xfrm>
          <a:off x="12509500" y="55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160084</xdr:rowOff>
    </xdr:from>
    <xdr:to>
      <xdr:col>68</xdr:col>
      <xdr:colOff>73025</xdr:colOff>
      <xdr:row>28</xdr:row>
      <xdr:rowOff>25984</xdr:rowOff>
    </xdr:to>
    <xdr:cxnSp macro="">
      <xdr:nvCxnSpPr>
        <xdr:cNvPr id="146" name="直線コネクタ 145"/>
        <xdr:cNvCxnSpPr/>
      </xdr:nvCxnSpPr>
      <xdr:spPr>
        <a:xfrm flipV="1">
          <a:off x="12560300" y="5560759"/>
          <a:ext cx="7620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162395</xdr:rowOff>
    </xdr:from>
    <xdr:to>
      <xdr:col>60</xdr:col>
      <xdr:colOff>123825</xdr:colOff>
      <xdr:row>28</xdr:row>
      <xdr:rowOff>92545</xdr:rowOff>
    </xdr:to>
    <xdr:sp macro="" textlink="">
      <xdr:nvSpPr>
        <xdr:cNvPr id="147" name="楕円 146"/>
        <xdr:cNvSpPr/>
      </xdr:nvSpPr>
      <xdr:spPr>
        <a:xfrm>
          <a:off x="11747500" y="55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25984</xdr:rowOff>
    </xdr:from>
    <xdr:to>
      <xdr:col>64</xdr:col>
      <xdr:colOff>73025</xdr:colOff>
      <xdr:row>28</xdr:row>
      <xdr:rowOff>41745</xdr:rowOff>
    </xdr:to>
    <xdr:cxnSp macro="">
      <xdr:nvCxnSpPr>
        <xdr:cNvPr id="148" name="直線コネクタ 147"/>
        <xdr:cNvCxnSpPr/>
      </xdr:nvCxnSpPr>
      <xdr:spPr>
        <a:xfrm flipV="1">
          <a:off x="11798300" y="5598109"/>
          <a:ext cx="762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140835</xdr:rowOff>
    </xdr:from>
    <xdr:ext cx="469744" cy="259045"/>
    <xdr:sp macro="" textlink="">
      <xdr:nvSpPr>
        <xdr:cNvPr id="149" name="n_1aveValue債務償還比率"/>
        <xdr:cNvSpPr txBox="1"/>
      </xdr:nvSpPr>
      <xdr:spPr>
        <a:xfrm>
          <a:off x="13836727" y="60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146905</xdr:rowOff>
    </xdr:from>
    <xdr:ext cx="469744" cy="259045"/>
    <xdr:sp macro="" textlink="">
      <xdr:nvSpPr>
        <xdr:cNvPr id="150" name="n_2aveValue債務償還比率"/>
        <xdr:cNvSpPr txBox="1"/>
      </xdr:nvSpPr>
      <xdr:spPr>
        <a:xfrm>
          <a:off x="13087427"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161155</xdr:rowOff>
    </xdr:from>
    <xdr:ext cx="469744" cy="259045"/>
    <xdr:sp macro="" textlink="">
      <xdr:nvSpPr>
        <xdr:cNvPr id="151" name="n_3aveValue債務償還比率"/>
        <xdr:cNvSpPr txBox="1"/>
      </xdr:nvSpPr>
      <xdr:spPr>
        <a:xfrm>
          <a:off x="12325427" y="59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114304</xdr:rowOff>
    </xdr:from>
    <xdr:ext cx="469744" cy="259045"/>
    <xdr:sp macro="" textlink="">
      <xdr:nvSpPr>
        <xdr:cNvPr id="152" name="n_4aveValue債務償還比率"/>
        <xdr:cNvSpPr txBox="1"/>
      </xdr:nvSpPr>
      <xdr:spPr>
        <a:xfrm>
          <a:off x="11563427" y="58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126318</xdr:rowOff>
    </xdr:from>
    <xdr:ext cx="469744" cy="259045"/>
    <xdr:sp macro="" textlink="">
      <xdr:nvSpPr>
        <xdr:cNvPr id="153" name="n_1mainValue債務償還比率"/>
        <xdr:cNvSpPr txBox="1"/>
      </xdr:nvSpPr>
      <xdr:spPr>
        <a:xfrm>
          <a:off x="13836727" y="55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55961</xdr:rowOff>
    </xdr:from>
    <xdr:ext cx="469744" cy="259045"/>
    <xdr:sp macro="" textlink="">
      <xdr:nvSpPr>
        <xdr:cNvPr id="154" name="n_2mainValue債務償還比率"/>
        <xdr:cNvSpPr txBox="1"/>
      </xdr:nvSpPr>
      <xdr:spPr>
        <a:xfrm>
          <a:off x="13087427" y="528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93311</xdr:rowOff>
    </xdr:from>
    <xdr:ext cx="469744" cy="259045"/>
    <xdr:sp macro="" textlink="">
      <xdr:nvSpPr>
        <xdr:cNvPr id="155" name="n_3mainValue債務償還比率"/>
        <xdr:cNvSpPr txBox="1"/>
      </xdr:nvSpPr>
      <xdr:spPr>
        <a:xfrm>
          <a:off x="12325427" y="53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109072</xdr:rowOff>
    </xdr:from>
    <xdr:ext cx="469744" cy="259045"/>
    <xdr:sp macro="" textlink="">
      <xdr:nvSpPr>
        <xdr:cNvPr id="156" name="n_4mainValue債務償還比率"/>
        <xdr:cNvSpPr txBox="1"/>
      </xdr:nvSpPr>
      <xdr:spPr>
        <a:xfrm>
          <a:off x="11563427" y="53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1" name="楕円 70"/>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2" name="【道路】&#10;有形固定資産減価償却率該当値テキスト"/>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53340</xdr:rowOff>
    </xdr:to>
    <xdr:cxnSp macro="">
      <xdr:nvCxnSpPr>
        <xdr:cNvPr id="74" name="直線コネクタ 73"/>
        <xdr:cNvCxnSpPr/>
      </xdr:nvCxnSpPr>
      <xdr:spPr>
        <a:xfrm>
          <a:off x="3797300" y="6705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103124</xdr:rowOff>
    </xdr:from>
    <xdr:to>
      <xdr:col>15</xdr:col>
      <xdr:colOff>101600</xdr:colOff>
      <xdr:row>39</xdr:row>
      <xdr:rowOff>33274</xdr:rowOff>
    </xdr:to>
    <xdr:sp macro="" textlink="">
      <xdr:nvSpPr>
        <xdr:cNvPr id="75" name="楕円 74"/>
        <xdr:cNvSpPr/>
      </xdr:nvSpPr>
      <xdr:spPr>
        <a:xfrm>
          <a:off x="2857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153924</xdr:rowOff>
    </xdr:from>
    <xdr:to>
      <xdr:col>19</xdr:col>
      <xdr:colOff>177800</xdr:colOff>
      <xdr:row>39</xdr:row>
      <xdr:rowOff>19050</xdr:rowOff>
    </xdr:to>
    <xdr:cxnSp macro="">
      <xdr:nvCxnSpPr>
        <xdr:cNvPr id="76" name="直線コネクタ 75"/>
        <xdr:cNvCxnSpPr/>
      </xdr:nvCxnSpPr>
      <xdr:spPr>
        <a:xfrm>
          <a:off x="2908300" y="6669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66548</xdr:rowOff>
    </xdr:from>
    <xdr:to>
      <xdr:col>10</xdr:col>
      <xdr:colOff>165100</xdr:colOff>
      <xdr:row>38</xdr:row>
      <xdr:rowOff>168148</xdr:rowOff>
    </xdr:to>
    <xdr:sp macro="" textlink="">
      <xdr:nvSpPr>
        <xdr:cNvPr id="77" name="楕円 76"/>
        <xdr:cNvSpPr/>
      </xdr:nvSpPr>
      <xdr:spPr>
        <a:xfrm>
          <a:off x="1968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117348</xdr:rowOff>
    </xdr:from>
    <xdr:to>
      <xdr:col>15</xdr:col>
      <xdr:colOff>50800</xdr:colOff>
      <xdr:row>38</xdr:row>
      <xdr:rowOff>153924</xdr:rowOff>
    </xdr:to>
    <xdr:cxnSp macro="">
      <xdr:nvCxnSpPr>
        <xdr:cNvPr id="78" name="直線コネクタ 77"/>
        <xdr:cNvCxnSpPr/>
      </xdr:nvCxnSpPr>
      <xdr:spPr>
        <a:xfrm>
          <a:off x="2019300" y="6632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79" name="楕円 78"/>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117348</xdr:rowOff>
    </xdr:to>
    <xdr:cxnSp macro="">
      <xdr:nvCxnSpPr>
        <xdr:cNvPr id="80" name="直線コネクタ 79"/>
        <xdr:cNvCxnSpPr/>
      </xdr:nvCxnSpPr>
      <xdr:spPr>
        <a:xfrm>
          <a:off x="1130300" y="6591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5"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24401</xdr:rowOff>
    </xdr:from>
    <xdr:ext cx="405111" cy="259045"/>
    <xdr:sp macro="" textlink="">
      <xdr:nvSpPr>
        <xdr:cNvPr id="86" name="n_2mainValue【道路】&#10;有形固定資産減価償却率"/>
        <xdr:cNvSpPr txBox="1"/>
      </xdr:nvSpPr>
      <xdr:spPr>
        <a:xfrm>
          <a:off x="2705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159275</xdr:rowOff>
    </xdr:from>
    <xdr:ext cx="405111" cy="259045"/>
    <xdr:sp macro="" textlink="">
      <xdr:nvSpPr>
        <xdr:cNvPr id="87" name="n_3mainValue【道路】&#10;有形固定資産減価償却率"/>
        <xdr:cNvSpPr txBox="1"/>
      </xdr:nvSpPr>
      <xdr:spPr>
        <a:xfrm>
          <a:off x="1816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8" name="n_4main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143906</xdr:rowOff>
    </xdr:from>
    <xdr:to>
      <xdr:col>55</xdr:col>
      <xdr:colOff>50800</xdr:colOff>
      <xdr:row>40</xdr:row>
      <xdr:rowOff>74056</xdr:rowOff>
    </xdr:to>
    <xdr:sp macro="" textlink="">
      <xdr:nvSpPr>
        <xdr:cNvPr id="127" name="楕円 126"/>
        <xdr:cNvSpPr/>
      </xdr:nvSpPr>
      <xdr:spPr>
        <a:xfrm>
          <a:off x="10426700" y="6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122333</xdr:rowOff>
    </xdr:from>
    <xdr:ext cx="534377" cy="259045"/>
    <xdr:sp macro="" textlink="">
      <xdr:nvSpPr>
        <xdr:cNvPr id="128" name="【道路】&#10;一人当たり延長該当値テキスト"/>
        <xdr:cNvSpPr txBox="1"/>
      </xdr:nvSpPr>
      <xdr:spPr>
        <a:xfrm>
          <a:off x="10515600" y="68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151770</xdr:rowOff>
    </xdr:from>
    <xdr:to>
      <xdr:col>50</xdr:col>
      <xdr:colOff>165100</xdr:colOff>
      <xdr:row>40</xdr:row>
      <xdr:rowOff>81920</xdr:rowOff>
    </xdr:to>
    <xdr:sp macro="" textlink="">
      <xdr:nvSpPr>
        <xdr:cNvPr id="129" name="楕円 128"/>
        <xdr:cNvSpPr/>
      </xdr:nvSpPr>
      <xdr:spPr>
        <a:xfrm>
          <a:off x="9588500" y="68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23256</xdr:rowOff>
    </xdr:from>
    <xdr:to>
      <xdr:col>55</xdr:col>
      <xdr:colOff>0</xdr:colOff>
      <xdr:row>40</xdr:row>
      <xdr:rowOff>31120</xdr:rowOff>
    </xdr:to>
    <xdr:cxnSp macro="">
      <xdr:nvCxnSpPr>
        <xdr:cNvPr id="130" name="直線コネクタ 129"/>
        <xdr:cNvCxnSpPr/>
      </xdr:nvCxnSpPr>
      <xdr:spPr>
        <a:xfrm flipV="1">
          <a:off x="9639300" y="688125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1" name="楕円 130"/>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31120</xdr:rowOff>
    </xdr:from>
    <xdr:to>
      <xdr:col>50</xdr:col>
      <xdr:colOff>114300</xdr:colOff>
      <xdr:row>40</xdr:row>
      <xdr:rowOff>35052</xdr:rowOff>
    </xdr:to>
    <xdr:cxnSp macro="">
      <xdr:nvCxnSpPr>
        <xdr:cNvPr id="132" name="直線コネクタ 131"/>
        <xdr:cNvCxnSpPr/>
      </xdr:nvCxnSpPr>
      <xdr:spPr>
        <a:xfrm flipV="1">
          <a:off x="8750300" y="688912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162240</xdr:rowOff>
    </xdr:from>
    <xdr:to>
      <xdr:col>41</xdr:col>
      <xdr:colOff>101600</xdr:colOff>
      <xdr:row>40</xdr:row>
      <xdr:rowOff>92390</xdr:rowOff>
    </xdr:to>
    <xdr:sp macro="" textlink="">
      <xdr:nvSpPr>
        <xdr:cNvPr id="133" name="楕円 132"/>
        <xdr:cNvSpPr/>
      </xdr:nvSpPr>
      <xdr:spPr>
        <a:xfrm>
          <a:off x="7810500" y="68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41590</xdr:rowOff>
    </xdr:to>
    <xdr:cxnSp macro="">
      <xdr:nvCxnSpPr>
        <xdr:cNvPr id="134" name="直線コネクタ 133"/>
        <xdr:cNvCxnSpPr/>
      </xdr:nvCxnSpPr>
      <xdr:spPr>
        <a:xfrm flipV="1">
          <a:off x="7861300" y="689305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163337</xdr:rowOff>
    </xdr:from>
    <xdr:to>
      <xdr:col>36</xdr:col>
      <xdr:colOff>165100</xdr:colOff>
      <xdr:row>40</xdr:row>
      <xdr:rowOff>93487</xdr:rowOff>
    </xdr:to>
    <xdr:sp macro="" textlink="">
      <xdr:nvSpPr>
        <xdr:cNvPr id="135" name="楕円 134"/>
        <xdr:cNvSpPr/>
      </xdr:nvSpPr>
      <xdr:spPr>
        <a:xfrm>
          <a:off x="6921500" y="68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41590</xdr:rowOff>
    </xdr:from>
    <xdr:to>
      <xdr:col>41</xdr:col>
      <xdr:colOff>50800</xdr:colOff>
      <xdr:row>40</xdr:row>
      <xdr:rowOff>42687</xdr:rowOff>
    </xdr:to>
    <xdr:cxnSp macro="">
      <xdr:nvCxnSpPr>
        <xdr:cNvPr id="136" name="直線コネクタ 135"/>
        <xdr:cNvCxnSpPr/>
      </xdr:nvCxnSpPr>
      <xdr:spPr>
        <a:xfrm flipV="1">
          <a:off x="6972300" y="689959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73047</xdr:rowOff>
    </xdr:from>
    <xdr:ext cx="534377" cy="259045"/>
    <xdr:sp macro="" textlink="">
      <xdr:nvSpPr>
        <xdr:cNvPr id="141" name="n_1mainValue【道路】&#10;一人当たり延長"/>
        <xdr:cNvSpPr txBox="1"/>
      </xdr:nvSpPr>
      <xdr:spPr>
        <a:xfrm>
          <a:off x="9359411" y="69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76979</xdr:rowOff>
    </xdr:from>
    <xdr:ext cx="534377" cy="259045"/>
    <xdr:sp macro="" textlink="">
      <xdr:nvSpPr>
        <xdr:cNvPr id="142" name="n_2mainValue【道路】&#10;一人当たり延長"/>
        <xdr:cNvSpPr txBox="1"/>
      </xdr:nvSpPr>
      <xdr:spPr>
        <a:xfrm>
          <a:off x="8483111" y="69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83517</xdr:rowOff>
    </xdr:from>
    <xdr:ext cx="534377" cy="259045"/>
    <xdr:sp macro="" textlink="">
      <xdr:nvSpPr>
        <xdr:cNvPr id="143" name="n_3mainValue【道路】&#10;一人当たり延長"/>
        <xdr:cNvSpPr txBox="1"/>
      </xdr:nvSpPr>
      <xdr:spPr>
        <a:xfrm>
          <a:off x="7594111" y="694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84614</xdr:rowOff>
    </xdr:from>
    <xdr:ext cx="534377" cy="259045"/>
    <xdr:sp macro="" textlink="">
      <xdr:nvSpPr>
        <xdr:cNvPr id="144" name="n_4mainValue【道路】&#10;一人当たり延長"/>
        <xdr:cNvSpPr txBox="1"/>
      </xdr:nvSpPr>
      <xdr:spPr>
        <a:xfrm>
          <a:off x="6705111" y="69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85" name="楕円 184"/>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86" name="【橋りょう・トンネル】&#10;有形固定資産減価償却率該当値テキスト"/>
        <xdr:cNvSpPr txBox="1"/>
      </xdr:nvSpPr>
      <xdr:spPr>
        <a:xfrm>
          <a:off x="4673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87" name="楕円 186"/>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110490</xdr:rowOff>
    </xdr:to>
    <xdr:cxnSp macro="">
      <xdr:nvCxnSpPr>
        <xdr:cNvPr id="188" name="直線コネクタ 187"/>
        <xdr:cNvCxnSpPr/>
      </xdr:nvCxnSpPr>
      <xdr:spPr>
        <a:xfrm>
          <a:off x="3797300" y="101612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9" name="楕円 188"/>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45720</xdr:rowOff>
    </xdr:to>
    <xdr:cxnSp macro="">
      <xdr:nvCxnSpPr>
        <xdr:cNvPr id="190" name="直線コネクタ 189"/>
        <xdr:cNvCxnSpPr/>
      </xdr:nvCxnSpPr>
      <xdr:spPr>
        <a:xfrm>
          <a:off x="2908300" y="1010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67310</xdr:rowOff>
    </xdr:from>
    <xdr:to>
      <xdr:col>10</xdr:col>
      <xdr:colOff>165100</xdr:colOff>
      <xdr:row>58</xdr:row>
      <xdr:rowOff>168910</xdr:rowOff>
    </xdr:to>
    <xdr:sp macro="" textlink="">
      <xdr:nvSpPr>
        <xdr:cNvPr id="191" name="楕円 190"/>
        <xdr:cNvSpPr/>
      </xdr:nvSpPr>
      <xdr:spPr>
        <a:xfrm>
          <a:off x="1968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118110</xdr:rowOff>
    </xdr:from>
    <xdr:to>
      <xdr:col>15</xdr:col>
      <xdr:colOff>50800</xdr:colOff>
      <xdr:row>58</xdr:row>
      <xdr:rowOff>160020</xdr:rowOff>
    </xdr:to>
    <xdr:cxnSp macro="">
      <xdr:nvCxnSpPr>
        <xdr:cNvPr id="192" name="直線コネクタ 191"/>
        <xdr:cNvCxnSpPr/>
      </xdr:nvCxnSpPr>
      <xdr:spPr>
        <a:xfrm>
          <a:off x="2019300" y="10062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3" name="楕円 192"/>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118110</xdr:rowOff>
    </xdr:to>
    <xdr:cxnSp macro="">
      <xdr:nvCxnSpPr>
        <xdr:cNvPr id="194" name="直線コネクタ 193"/>
        <xdr:cNvCxnSpPr/>
      </xdr:nvCxnSpPr>
      <xdr:spPr>
        <a:xfrm>
          <a:off x="1130300" y="10008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99" name="n_1mainValue【橋りょう・トンネ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0"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13987</xdr:rowOff>
    </xdr:from>
    <xdr:ext cx="405111" cy="259045"/>
    <xdr:sp macro="" textlink="">
      <xdr:nvSpPr>
        <xdr:cNvPr id="201" name="n_3mainValue【橋りょう・トンネル】&#10;有形固定資産減価償却率"/>
        <xdr:cNvSpPr txBox="1"/>
      </xdr:nvSpPr>
      <xdr:spPr>
        <a:xfrm>
          <a:off x="1816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2" name="n_4mainValue【橋りょう・トンネル】&#10;有形固定資産減価償却率"/>
        <xdr:cNvSpPr txBox="1"/>
      </xdr:nvSpPr>
      <xdr:spPr>
        <a:xfrm>
          <a:off x="927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13354</xdr:rowOff>
    </xdr:from>
    <xdr:to>
      <xdr:col>55</xdr:col>
      <xdr:colOff>50800</xdr:colOff>
      <xdr:row>62</xdr:row>
      <xdr:rowOff>114954</xdr:rowOff>
    </xdr:to>
    <xdr:sp macro="" textlink="">
      <xdr:nvSpPr>
        <xdr:cNvPr id="240" name="楕円 239"/>
        <xdr:cNvSpPr/>
      </xdr:nvSpPr>
      <xdr:spPr>
        <a:xfrm>
          <a:off x="10426700" y="106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163231</xdr:rowOff>
    </xdr:from>
    <xdr:ext cx="534377" cy="259045"/>
    <xdr:sp macro="" textlink="">
      <xdr:nvSpPr>
        <xdr:cNvPr id="241" name="【橋りょう・トンネル】&#10;一人当たり有形固定資産（償却資産）額該当値テキスト"/>
        <xdr:cNvSpPr txBox="1"/>
      </xdr:nvSpPr>
      <xdr:spPr>
        <a:xfrm>
          <a:off x="10515600" y="106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16203</xdr:rowOff>
    </xdr:from>
    <xdr:to>
      <xdr:col>50</xdr:col>
      <xdr:colOff>165100</xdr:colOff>
      <xdr:row>62</xdr:row>
      <xdr:rowOff>117803</xdr:rowOff>
    </xdr:to>
    <xdr:sp macro="" textlink="">
      <xdr:nvSpPr>
        <xdr:cNvPr id="242" name="楕円 241"/>
        <xdr:cNvSpPr/>
      </xdr:nvSpPr>
      <xdr:spPr>
        <a:xfrm>
          <a:off x="9588500" y="106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64154</xdr:rowOff>
    </xdr:from>
    <xdr:to>
      <xdr:col>55</xdr:col>
      <xdr:colOff>0</xdr:colOff>
      <xdr:row>62</xdr:row>
      <xdr:rowOff>67003</xdr:rowOff>
    </xdr:to>
    <xdr:cxnSp macro="">
      <xdr:nvCxnSpPr>
        <xdr:cNvPr id="243" name="直線コネクタ 242"/>
        <xdr:cNvCxnSpPr/>
      </xdr:nvCxnSpPr>
      <xdr:spPr>
        <a:xfrm flipV="1">
          <a:off x="9639300" y="10694054"/>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18224</xdr:rowOff>
    </xdr:from>
    <xdr:to>
      <xdr:col>46</xdr:col>
      <xdr:colOff>38100</xdr:colOff>
      <xdr:row>62</xdr:row>
      <xdr:rowOff>119824</xdr:rowOff>
    </xdr:to>
    <xdr:sp macro="" textlink="">
      <xdr:nvSpPr>
        <xdr:cNvPr id="244" name="楕円 243"/>
        <xdr:cNvSpPr/>
      </xdr:nvSpPr>
      <xdr:spPr>
        <a:xfrm>
          <a:off x="8699500" y="106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67003</xdr:rowOff>
    </xdr:from>
    <xdr:to>
      <xdr:col>50</xdr:col>
      <xdr:colOff>114300</xdr:colOff>
      <xdr:row>62</xdr:row>
      <xdr:rowOff>69024</xdr:rowOff>
    </xdr:to>
    <xdr:cxnSp macro="">
      <xdr:nvCxnSpPr>
        <xdr:cNvPr id="245" name="直線コネクタ 244"/>
        <xdr:cNvCxnSpPr/>
      </xdr:nvCxnSpPr>
      <xdr:spPr>
        <a:xfrm flipV="1">
          <a:off x="8750300" y="10696903"/>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27436</xdr:rowOff>
    </xdr:from>
    <xdr:to>
      <xdr:col>41</xdr:col>
      <xdr:colOff>101600</xdr:colOff>
      <xdr:row>62</xdr:row>
      <xdr:rowOff>129036</xdr:rowOff>
    </xdr:to>
    <xdr:sp macro="" textlink="">
      <xdr:nvSpPr>
        <xdr:cNvPr id="246" name="楕円 245"/>
        <xdr:cNvSpPr/>
      </xdr:nvSpPr>
      <xdr:spPr>
        <a:xfrm>
          <a:off x="7810500" y="106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69024</xdr:rowOff>
    </xdr:from>
    <xdr:to>
      <xdr:col>45</xdr:col>
      <xdr:colOff>177800</xdr:colOff>
      <xdr:row>62</xdr:row>
      <xdr:rowOff>78236</xdr:rowOff>
    </xdr:to>
    <xdr:cxnSp macro="">
      <xdr:nvCxnSpPr>
        <xdr:cNvPr id="247" name="直線コネクタ 246"/>
        <xdr:cNvCxnSpPr/>
      </xdr:nvCxnSpPr>
      <xdr:spPr>
        <a:xfrm flipV="1">
          <a:off x="7861300" y="10698924"/>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28597</xdr:rowOff>
    </xdr:from>
    <xdr:to>
      <xdr:col>36</xdr:col>
      <xdr:colOff>165100</xdr:colOff>
      <xdr:row>62</xdr:row>
      <xdr:rowOff>130197</xdr:rowOff>
    </xdr:to>
    <xdr:sp macro="" textlink="">
      <xdr:nvSpPr>
        <xdr:cNvPr id="248" name="楕円 247"/>
        <xdr:cNvSpPr/>
      </xdr:nvSpPr>
      <xdr:spPr>
        <a:xfrm>
          <a:off x="6921500" y="106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78236</xdr:rowOff>
    </xdr:from>
    <xdr:to>
      <xdr:col>41</xdr:col>
      <xdr:colOff>50800</xdr:colOff>
      <xdr:row>62</xdr:row>
      <xdr:rowOff>79397</xdr:rowOff>
    </xdr:to>
    <xdr:cxnSp macro="">
      <xdr:nvCxnSpPr>
        <xdr:cNvPr id="249" name="直線コネクタ 248"/>
        <xdr:cNvCxnSpPr/>
      </xdr:nvCxnSpPr>
      <xdr:spPr>
        <a:xfrm flipV="1">
          <a:off x="6972300" y="10708136"/>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108930</xdr:rowOff>
    </xdr:from>
    <xdr:ext cx="534377" cy="259045"/>
    <xdr:sp macro="" textlink="">
      <xdr:nvSpPr>
        <xdr:cNvPr id="254" name="n_1mainValue【橋りょう・トンネル】&#10;一人当たり有形固定資産（償却資産）額"/>
        <xdr:cNvSpPr txBox="1"/>
      </xdr:nvSpPr>
      <xdr:spPr>
        <a:xfrm>
          <a:off x="9359411" y="107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110951</xdr:rowOff>
    </xdr:from>
    <xdr:ext cx="534377" cy="259045"/>
    <xdr:sp macro="" textlink="">
      <xdr:nvSpPr>
        <xdr:cNvPr id="255" name="n_2mainValue【橋りょう・トンネル】&#10;一人当たり有形固定資産（償却資産）額"/>
        <xdr:cNvSpPr txBox="1"/>
      </xdr:nvSpPr>
      <xdr:spPr>
        <a:xfrm>
          <a:off x="8483111" y="107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120163</xdr:rowOff>
    </xdr:from>
    <xdr:ext cx="534377" cy="259045"/>
    <xdr:sp macro="" textlink="">
      <xdr:nvSpPr>
        <xdr:cNvPr id="256" name="n_3mainValue【橋りょう・トンネル】&#10;一人当たり有形固定資産（償却資産）額"/>
        <xdr:cNvSpPr txBox="1"/>
      </xdr:nvSpPr>
      <xdr:spPr>
        <a:xfrm>
          <a:off x="7594111" y="107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121324</xdr:rowOff>
    </xdr:from>
    <xdr:ext cx="534377" cy="259045"/>
    <xdr:sp macro="" textlink="">
      <xdr:nvSpPr>
        <xdr:cNvPr id="257" name="n_4mainValue【橋りょう・トンネル】&#10;一人当たり有形固定資産（償却資産）額"/>
        <xdr:cNvSpPr txBox="1"/>
      </xdr:nvSpPr>
      <xdr:spPr>
        <a:xfrm>
          <a:off x="6705111" y="107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0" name="楕円 299"/>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301" name="【公営住宅】&#10;有形固定資産減価償却率該当値テキスト"/>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302" name="楕円 301"/>
        <xdr:cNvSpPr/>
      </xdr:nvSpPr>
      <xdr:spPr>
        <a:xfrm>
          <a:off x="3746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83820</xdr:rowOff>
    </xdr:to>
    <xdr:cxnSp macro="">
      <xdr:nvCxnSpPr>
        <xdr:cNvPr id="303" name="直線コネクタ 302"/>
        <xdr:cNvCxnSpPr/>
      </xdr:nvCxnSpPr>
      <xdr:spPr>
        <a:xfrm>
          <a:off x="3797300" y="141231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4" name="楕円 303"/>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64226</xdr:rowOff>
    </xdr:to>
    <xdr:cxnSp macro="">
      <xdr:nvCxnSpPr>
        <xdr:cNvPr id="305" name="直線コネクタ 304"/>
        <xdr:cNvCxnSpPr/>
      </xdr:nvCxnSpPr>
      <xdr:spPr>
        <a:xfrm>
          <a:off x="2908300" y="140708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83638</xdr:rowOff>
    </xdr:from>
    <xdr:to>
      <xdr:col>10</xdr:col>
      <xdr:colOff>165100</xdr:colOff>
      <xdr:row>82</xdr:row>
      <xdr:rowOff>13788</xdr:rowOff>
    </xdr:to>
    <xdr:sp macro="" textlink="">
      <xdr:nvSpPr>
        <xdr:cNvPr id="306" name="楕円 305"/>
        <xdr:cNvSpPr/>
      </xdr:nvSpPr>
      <xdr:spPr>
        <a:xfrm>
          <a:off x="196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82</xdr:row>
      <xdr:rowOff>11974</xdr:rowOff>
    </xdr:to>
    <xdr:cxnSp macro="">
      <xdr:nvCxnSpPr>
        <xdr:cNvPr id="307" name="直線コネクタ 306"/>
        <xdr:cNvCxnSpPr/>
      </xdr:nvCxnSpPr>
      <xdr:spPr>
        <a:xfrm>
          <a:off x="2019300" y="140218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08" name="楕円 307"/>
        <xdr:cNvSpPr/>
      </xdr:nvSpPr>
      <xdr:spPr>
        <a:xfrm>
          <a:off x="1079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81</xdr:row>
      <xdr:rowOff>134438</xdr:rowOff>
    </xdr:to>
    <xdr:cxnSp macro="">
      <xdr:nvCxnSpPr>
        <xdr:cNvPr id="309" name="直線コネクタ 308"/>
        <xdr:cNvCxnSpPr/>
      </xdr:nvCxnSpPr>
      <xdr:spPr>
        <a:xfrm>
          <a:off x="1130300" y="139729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131553</xdr:rowOff>
    </xdr:from>
    <xdr:ext cx="405111" cy="259045"/>
    <xdr:sp macro="" textlink="">
      <xdr:nvSpPr>
        <xdr:cNvPr id="314" name="n_1mainValue【公営住宅】&#10;有形固定資産減価償却率"/>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15" name="n_2mainValue【公営住宅】&#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316" name="n_3mainValue【公営住宅】&#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main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92075</xdr:rowOff>
    </xdr:from>
    <xdr:to>
      <xdr:col>55</xdr:col>
      <xdr:colOff>50800</xdr:colOff>
      <xdr:row>85</xdr:row>
      <xdr:rowOff>22225</xdr:rowOff>
    </xdr:to>
    <xdr:sp macro="" textlink="">
      <xdr:nvSpPr>
        <xdr:cNvPr id="358" name="楕円 357"/>
        <xdr:cNvSpPr/>
      </xdr:nvSpPr>
      <xdr:spPr>
        <a:xfrm>
          <a:off x="10426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70502</xdr:rowOff>
    </xdr:from>
    <xdr:ext cx="469744" cy="259045"/>
    <xdr:sp macro="" textlink="">
      <xdr:nvSpPr>
        <xdr:cNvPr id="359" name="【公営住宅】&#10;一人当たり面積該当値テキスト"/>
        <xdr:cNvSpPr txBox="1"/>
      </xdr:nvSpPr>
      <xdr:spPr>
        <a:xfrm>
          <a:off x="10515600" y="144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360" name="楕円 359"/>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142875</xdr:rowOff>
    </xdr:from>
    <xdr:to>
      <xdr:col>55</xdr:col>
      <xdr:colOff>0</xdr:colOff>
      <xdr:row>84</xdr:row>
      <xdr:rowOff>144780</xdr:rowOff>
    </xdr:to>
    <xdr:cxnSp macro="">
      <xdr:nvCxnSpPr>
        <xdr:cNvPr id="361" name="直線コネクタ 360"/>
        <xdr:cNvCxnSpPr/>
      </xdr:nvCxnSpPr>
      <xdr:spPr>
        <a:xfrm flipV="1">
          <a:off x="9639300" y="14544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97789</xdr:rowOff>
    </xdr:from>
    <xdr:to>
      <xdr:col>46</xdr:col>
      <xdr:colOff>38100</xdr:colOff>
      <xdr:row>85</xdr:row>
      <xdr:rowOff>27939</xdr:rowOff>
    </xdr:to>
    <xdr:sp macro="" textlink="">
      <xdr:nvSpPr>
        <xdr:cNvPr id="362" name="楕円 361"/>
        <xdr:cNvSpPr/>
      </xdr:nvSpPr>
      <xdr:spPr>
        <a:xfrm>
          <a:off x="8699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148589</xdr:rowOff>
    </xdr:to>
    <xdr:cxnSp macro="">
      <xdr:nvCxnSpPr>
        <xdr:cNvPr id="363" name="直線コネクタ 362"/>
        <xdr:cNvCxnSpPr/>
      </xdr:nvCxnSpPr>
      <xdr:spPr>
        <a:xfrm flipV="1">
          <a:off x="8750300" y="14546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64" name="楕円 363"/>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148589</xdr:rowOff>
    </xdr:from>
    <xdr:to>
      <xdr:col>45</xdr:col>
      <xdr:colOff>177800</xdr:colOff>
      <xdr:row>84</xdr:row>
      <xdr:rowOff>154305</xdr:rowOff>
    </xdr:to>
    <xdr:cxnSp macro="">
      <xdr:nvCxnSpPr>
        <xdr:cNvPr id="365" name="直線コネクタ 364"/>
        <xdr:cNvCxnSpPr/>
      </xdr:nvCxnSpPr>
      <xdr:spPr>
        <a:xfrm flipV="1">
          <a:off x="7861300" y="14550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103505</xdr:rowOff>
    </xdr:from>
    <xdr:to>
      <xdr:col>36</xdr:col>
      <xdr:colOff>165100</xdr:colOff>
      <xdr:row>85</xdr:row>
      <xdr:rowOff>33655</xdr:rowOff>
    </xdr:to>
    <xdr:sp macro="" textlink="">
      <xdr:nvSpPr>
        <xdr:cNvPr id="366" name="楕円 365"/>
        <xdr:cNvSpPr/>
      </xdr:nvSpPr>
      <xdr:spPr>
        <a:xfrm>
          <a:off x="6921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154305</xdr:rowOff>
    </xdr:from>
    <xdr:to>
      <xdr:col>41</xdr:col>
      <xdr:colOff>50800</xdr:colOff>
      <xdr:row>84</xdr:row>
      <xdr:rowOff>154305</xdr:rowOff>
    </xdr:to>
    <xdr:cxnSp macro="">
      <xdr:nvCxnSpPr>
        <xdr:cNvPr id="367" name="直線コネクタ 366"/>
        <xdr:cNvCxnSpPr/>
      </xdr:nvCxnSpPr>
      <xdr:spPr>
        <a:xfrm>
          <a:off x="6972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15257</xdr:rowOff>
    </xdr:from>
    <xdr:ext cx="469744" cy="259045"/>
    <xdr:sp macro="" textlink="">
      <xdr:nvSpPr>
        <xdr:cNvPr id="372" name="n_1mainValue【公営住宅】&#10;一人当たり面積"/>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19066</xdr:rowOff>
    </xdr:from>
    <xdr:ext cx="469744" cy="259045"/>
    <xdr:sp macro="" textlink="">
      <xdr:nvSpPr>
        <xdr:cNvPr id="373" name="n_2mainValue【公営住宅】&#10;一人当たり面積"/>
        <xdr:cNvSpPr txBox="1"/>
      </xdr:nvSpPr>
      <xdr:spPr>
        <a:xfrm>
          <a:off x="8515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24782</xdr:rowOff>
    </xdr:from>
    <xdr:ext cx="469744" cy="259045"/>
    <xdr:sp macro="" textlink="">
      <xdr:nvSpPr>
        <xdr:cNvPr id="374" name="n_3mainValue【公営住宅】&#10;一人当たり面積"/>
        <xdr:cNvSpPr txBox="1"/>
      </xdr:nvSpPr>
      <xdr:spPr>
        <a:xfrm>
          <a:off x="7626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24782</xdr:rowOff>
    </xdr:from>
    <xdr:ext cx="469744" cy="259045"/>
    <xdr:sp macro="" textlink="">
      <xdr:nvSpPr>
        <xdr:cNvPr id="375" name="n_4mainValue【公営住宅】&#10;一人当たり面積"/>
        <xdr:cNvSpPr txBox="1"/>
      </xdr:nvSpPr>
      <xdr:spPr>
        <a:xfrm>
          <a:off x="6737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8" name="直線コネクタ 4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20" name="直線コネクタ 4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22" name="直線コネクタ 4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100528</xdr:rowOff>
    </xdr:from>
    <xdr:ext cx="405111" cy="259045"/>
    <xdr:sp macro="" textlink="">
      <xdr:nvSpPr>
        <xdr:cNvPr id="423" name="【認定こども園・幼稚園・保育所】&#10;有形固定資産減価償却率平均値テキスト"/>
        <xdr:cNvSpPr txBox="1"/>
      </xdr:nvSpPr>
      <xdr:spPr>
        <a:xfrm>
          <a:off x="163576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4" name="フローチャート: 判断 4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5" name="フローチャート: 判断 4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6" name="フローチャート: 判断 4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7" name="フローチャート: 判断 4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8" name="フローチャート: 判断 4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434" name="楕円 433"/>
        <xdr:cNvSpPr/>
      </xdr:nvSpPr>
      <xdr:spPr>
        <a:xfrm>
          <a:off x="16268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435" name="【認定こども園・幼稚園・保育所】&#10;有形固定資産減価償却率該当値テキスト"/>
        <xdr:cNvSpPr txBox="1"/>
      </xdr:nvSpPr>
      <xdr:spPr>
        <a:xfrm>
          <a:off x="16357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436" name="楕円 435"/>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40</xdr:row>
      <xdr:rowOff>1088</xdr:rowOff>
    </xdr:to>
    <xdr:cxnSp macro="">
      <xdr:nvCxnSpPr>
        <xdr:cNvPr id="437" name="直線コネクタ 436"/>
        <xdr:cNvCxnSpPr/>
      </xdr:nvCxnSpPr>
      <xdr:spPr>
        <a:xfrm>
          <a:off x="15481300" y="678397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152763</xdr:rowOff>
    </xdr:from>
    <xdr:to>
      <xdr:col>76</xdr:col>
      <xdr:colOff>165100</xdr:colOff>
      <xdr:row>39</xdr:row>
      <xdr:rowOff>82913</xdr:rowOff>
    </xdr:to>
    <xdr:sp macro="" textlink="">
      <xdr:nvSpPr>
        <xdr:cNvPr id="438" name="楕円 437"/>
        <xdr:cNvSpPr/>
      </xdr:nvSpPr>
      <xdr:spPr>
        <a:xfrm>
          <a:off x="14541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39</xdr:row>
      <xdr:rowOff>97427</xdr:rowOff>
    </xdr:to>
    <xdr:cxnSp macro="">
      <xdr:nvCxnSpPr>
        <xdr:cNvPr id="439" name="直線コネクタ 438"/>
        <xdr:cNvCxnSpPr/>
      </xdr:nvCxnSpPr>
      <xdr:spPr>
        <a:xfrm>
          <a:off x="14592300" y="67186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440" name="楕円 439"/>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39</xdr:row>
      <xdr:rowOff>32113</xdr:rowOff>
    </xdr:to>
    <xdr:cxnSp macro="">
      <xdr:nvCxnSpPr>
        <xdr:cNvPr id="441" name="直線コネクタ 440"/>
        <xdr:cNvCxnSpPr/>
      </xdr:nvCxnSpPr>
      <xdr:spPr>
        <a:xfrm>
          <a:off x="13703300" y="66468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442" name="楕円 441"/>
        <xdr:cNvSpPr/>
      </xdr:nvSpPr>
      <xdr:spPr>
        <a:xfrm>
          <a:off x="1276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131717</xdr:rowOff>
    </xdr:to>
    <xdr:cxnSp macro="">
      <xdr:nvCxnSpPr>
        <xdr:cNvPr id="443" name="直線コネクタ 442"/>
        <xdr:cNvCxnSpPr/>
      </xdr:nvCxnSpPr>
      <xdr:spPr>
        <a:xfrm>
          <a:off x="12814300" y="66272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70049</xdr:rowOff>
    </xdr:from>
    <xdr:ext cx="405111" cy="259045"/>
    <xdr:sp macro="" textlink="">
      <xdr:nvSpPr>
        <xdr:cNvPr id="444" name="n_1aveValue【認定こども園・幼稚園・保育所】&#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445" name="n_2aveValue【認定こども園・幼稚園・保育所】&#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446" name="n_3aveValue【認定こども園・幼稚園・保育所】&#10;有形固定資産減価償却率"/>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7"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448" name="n_1mainValue【認定こども園・幼稚園・保育所】&#10;有形固定資産減価償却率"/>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74040</xdr:rowOff>
    </xdr:from>
    <xdr:ext cx="405111" cy="259045"/>
    <xdr:sp macro="" textlink="">
      <xdr:nvSpPr>
        <xdr:cNvPr id="449" name="n_2mainValue【認定こども園・幼稚園・保育所】&#10;有形固定資産減価償却率"/>
        <xdr:cNvSpPr txBox="1"/>
      </xdr:nvSpPr>
      <xdr:spPr>
        <a:xfrm>
          <a:off x="14389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450" name="n_3mainValue【認定こども園・幼稚園・保育所】&#10;有形固定資産減価償却率"/>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451" name="n_4mainValue【認定こども園・幼稚園・保育所】&#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7" name="直線コネクタ 4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9" name="直線コネクタ 4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81" name="直線コネクタ 4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2"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3" name="フローチャート: 判断 4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4" name="フローチャート: 判断 4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5" name="フローチャート: 判断 4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6" name="フローチャート: 判断 4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7" name="フローチャート: 判断 4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66222</xdr:rowOff>
    </xdr:from>
    <xdr:to>
      <xdr:col>116</xdr:col>
      <xdr:colOff>114300</xdr:colOff>
      <xdr:row>41</xdr:row>
      <xdr:rowOff>167822</xdr:rowOff>
    </xdr:to>
    <xdr:sp macro="" textlink="">
      <xdr:nvSpPr>
        <xdr:cNvPr id="493" name="楕円 492"/>
        <xdr:cNvSpPr/>
      </xdr:nvSpPr>
      <xdr:spPr>
        <a:xfrm>
          <a:off x="22110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152599</xdr:rowOff>
    </xdr:from>
    <xdr:ext cx="469744" cy="259045"/>
    <xdr:sp macro="" textlink="">
      <xdr:nvSpPr>
        <xdr:cNvPr id="494" name="【認定こども園・幼稚園・保育所】&#10;一人当たり面積該当値テキスト"/>
        <xdr:cNvSpPr txBox="1"/>
      </xdr:nvSpPr>
      <xdr:spPr>
        <a:xfrm>
          <a:off x="22199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69487</xdr:rowOff>
    </xdr:from>
    <xdr:to>
      <xdr:col>112</xdr:col>
      <xdr:colOff>38100</xdr:colOff>
      <xdr:row>41</xdr:row>
      <xdr:rowOff>171087</xdr:rowOff>
    </xdr:to>
    <xdr:sp macro="" textlink="">
      <xdr:nvSpPr>
        <xdr:cNvPr id="495" name="楕円 494"/>
        <xdr:cNvSpPr/>
      </xdr:nvSpPr>
      <xdr:spPr>
        <a:xfrm>
          <a:off x="21272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117022</xdr:rowOff>
    </xdr:from>
    <xdr:to>
      <xdr:col>116</xdr:col>
      <xdr:colOff>63500</xdr:colOff>
      <xdr:row>41</xdr:row>
      <xdr:rowOff>120287</xdr:rowOff>
    </xdr:to>
    <xdr:cxnSp macro="">
      <xdr:nvCxnSpPr>
        <xdr:cNvPr id="496" name="直線コネクタ 495"/>
        <xdr:cNvCxnSpPr/>
      </xdr:nvCxnSpPr>
      <xdr:spPr>
        <a:xfrm flipV="1">
          <a:off x="21323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497" name="楕円 496"/>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120287</xdr:rowOff>
    </xdr:from>
    <xdr:to>
      <xdr:col>111</xdr:col>
      <xdr:colOff>177800</xdr:colOff>
      <xdr:row>41</xdr:row>
      <xdr:rowOff>120287</xdr:rowOff>
    </xdr:to>
    <xdr:cxnSp macro="">
      <xdr:nvCxnSpPr>
        <xdr:cNvPr id="498" name="直線コネクタ 497"/>
        <xdr:cNvCxnSpPr/>
      </xdr:nvCxnSpPr>
      <xdr:spPr>
        <a:xfrm>
          <a:off x="20434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499" name="楕円 498"/>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120287</xdr:rowOff>
    </xdr:from>
    <xdr:to>
      <xdr:col>107</xdr:col>
      <xdr:colOff>50800</xdr:colOff>
      <xdr:row>41</xdr:row>
      <xdr:rowOff>120287</xdr:rowOff>
    </xdr:to>
    <xdr:cxnSp macro="">
      <xdr:nvCxnSpPr>
        <xdr:cNvPr id="500" name="直線コネクタ 499"/>
        <xdr:cNvCxnSpPr/>
      </xdr:nvCxnSpPr>
      <xdr:spPr>
        <a:xfrm>
          <a:off x="19545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501" name="楕円 500"/>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120287</xdr:rowOff>
    </xdr:from>
    <xdr:to>
      <xdr:col>102</xdr:col>
      <xdr:colOff>114300</xdr:colOff>
      <xdr:row>41</xdr:row>
      <xdr:rowOff>120287</xdr:rowOff>
    </xdr:to>
    <xdr:cxnSp macro="">
      <xdr:nvCxnSpPr>
        <xdr:cNvPr id="502" name="直線コネクタ 501"/>
        <xdr:cNvCxnSpPr/>
      </xdr:nvCxnSpPr>
      <xdr:spPr>
        <a:xfrm>
          <a:off x="18656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3"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4"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5"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6"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162214</xdr:rowOff>
    </xdr:from>
    <xdr:ext cx="469744" cy="259045"/>
    <xdr:sp macro="" textlink="">
      <xdr:nvSpPr>
        <xdr:cNvPr id="507" name="n_1mainValue【認定こども園・幼稚園・保育所】&#10;一人当たり面積"/>
        <xdr:cNvSpPr txBox="1"/>
      </xdr:nvSpPr>
      <xdr:spPr>
        <a:xfrm>
          <a:off x="21075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508" name="n_2mainValue【認定こども園・幼稚園・保育所】&#10;一人当たり面積"/>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509"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510"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3" name="直線コネクタ 5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5" name="直線コネクタ 5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7" name="直線コネクタ 5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38371</xdr:rowOff>
    </xdr:from>
    <xdr:ext cx="405111" cy="259045"/>
    <xdr:sp macro="" textlink="">
      <xdr:nvSpPr>
        <xdr:cNvPr id="538" name="【学校施設】&#10;有形固定資産減価償却率平均値テキスト"/>
        <xdr:cNvSpPr txBox="1"/>
      </xdr:nvSpPr>
      <xdr:spPr>
        <a:xfrm>
          <a:off x="163576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9" name="フローチャート: 判断 5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40" name="フローチャート: 判断 5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1" name="フローチャート: 判断 5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2" name="フローチャート: 判断 5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3" name="フローチャート: 判断 5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84074</xdr:rowOff>
    </xdr:from>
    <xdr:to>
      <xdr:col>85</xdr:col>
      <xdr:colOff>177800</xdr:colOff>
      <xdr:row>64</xdr:row>
      <xdr:rowOff>14224</xdr:rowOff>
    </xdr:to>
    <xdr:sp macro="" textlink="">
      <xdr:nvSpPr>
        <xdr:cNvPr id="549" name="楕円 548"/>
        <xdr:cNvSpPr/>
      </xdr:nvSpPr>
      <xdr:spPr>
        <a:xfrm>
          <a:off x="16268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170451</xdr:rowOff>
    </xdr:from>
    <xdr:ext cx="405111" cy="259045"/>
    <xdr:sp macro="" textlink="">
      <xdr:nvSpPr>
        <xdr:cNvPr id="550" name="【学校施設】&#10;有形固定資産減価償却率該当値テキスト"/>
        <xdr:cNvSpPr txBox="1"/>
      </xdr:nvSpPr>
      <xdr:spPr>
        <a:xfrm>
          <a:off x="16357600" y="1080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38354</xdr:rowOff>
    </xdr:from>
    <xdr:to>
      <xdr:col>81</xdr:col>
      <xdr:colOff>101600</xdr:colOff>
      <xdr:row>63</xdr:row>
      <xdr:rowOff>139954</xdr:rowOff>
    </xdr:to>
    <xdr:sp macro="" textlink="">
      <xdr:nvSpPr>
        <xdr:cNvPr id="551" name="楕円 550"/>
        <xdr:cNvSpPr/>
      </xdr:nvSpPr>
      <xdr:spPr>
        <a:xfrm>
          <a:off x="1543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89154</xdr:rowOff>
    </xdr:from>
    <xdr:to>
      <xdr:col>85</xdr:col>
      <xdr:colOff>127000</xdr:colOff>
      <xdr:row>63</xdr:row>
      <xdr:rowOff>134874</xdr:rowOff>
    </xdr:to>
    <xdr:cxnSp macro="">
      <xdr:nvCxnSpPr>
        <xdr:cNvPr id="552" name="直線コネクタ 551"/>
        <xdr:cNvCxnSpPr/>
      </xdr:nvCxnSpPr>
      <xdr:spPr>
        <a:xfrm>
          <a:off x="15481300" y="10890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93218</xdr:rowOff>
    </xdr:from>
    <xdr:to>
      <xdr:col>76</xdr:col>
      <xdr:colOff>165100</xdr:colOff>
      <xdr:row>64</xdr:row>
      <xdr:rowOff>23368</xdr:rowOff>
    </xdr:to>
    <xdr:sp macro="" textlink="">
      <xdr:nvSpPr>
        <xdr:cNvPr id="553" name="楕円 552"/>
        <xdr:cNvSpPr/>
      </xdr:nvSpPr>
      <xdr:spPr>
        <a:xfrm>
          <a:off x="14541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89154</xdr:rowOff>
    </xdr:from>
    <xdr:to>
      <xdr:col>81</xdr:col>
      <xdr:colOff>50800</xdr:colOff>
      <xdr:row>63</xdr:row>
      <xdr:rowOff>144018</xdr:rowOff>
    </xdr:to>
    <xdr:cxnSp macro="">
      <xdr:nvCxnSpPr>
        <xdr:cNvPr id="554" name="直線コネクタ 553"/>
        <xdr:cNvCxnSpPr/>
      </xdr:nvCxnSpPr>
      <xdr:spPr>
        <a:xfrm flipV="1">
          <a:off x="14592300" y="10890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555" name="楕円 554"/>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57150</xdr:rowOff>
    </xdr:from>
    <xdr:to>
      <xdr:col>76</xdr:col>
      <xdr:colOff>114300</xdr:colOff>
      <xdr:row>63</xdr:row>
      <xdr:rowOff>144018</xdr:rowOff>
    </xdr:to>
    <xdr:cxnSp macro="">
      <xdr:nvCxnSpPr>
        <xdr:cNvPr id="556" name="直線コネクタ 555"/>
        <xdr:cNvCxnSpPr/>
      </xdr:nvCxnSpPr>
      <xdr:spPr>
        <a:xfrm>
          <a:off x="13703300" y="10858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7" name="楕円 556"/>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57150</xdr:rowOff>
    </xdr:to>
    <xdr:cxnSp macro="">
      <xdr:nvCxnSpPr>
        <xdr:cNvPr id="558" name="直線コネクタ 557"/>
        <xdr:cNvCxnSpPr/>
      </xdr:nvCxnSpPr>
      <xdr:spPr>
        <a:xfrm>
          <a:off x="12814300" y="10789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129049</xdr:rowOff>
    </xdr:from>
    <xdr:ext cx="405111" cy="259045"/>
    <xdr:sp macro="" textlink="">
      <xdr:nvSpPr>
        <xdr:cNvPr id="559" name="n_1aveValue【学校施設】&#10;有形固定資産減価償却率"/>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60"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561" name="n_3aveValue【学校施設】&#10;有形固定資産減価償却率"/>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2"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131081</xdr:rowOff>
    </xdr:from>
    <xdr:ext cx="405111" cy="259045"/>
    <xdr:sp macro="" textlink="">
      <xdr:nvSpPr>
        <xdr:cNvPr id="563" name="n_1mainValue【学校施設】&#10;有形固定資産減価償却率"/>
        <xdr:cNvSpPr txBox="1"/>
      </xdr:nvSpPr>
      <xdr:spPr>
        <a:xfrm>
          <a:off x="152660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14495</xdr:rowOff>
    </xdr:from>
    <xdr:ext cx="405111" cy="259045"/>
    <xdr:sp macro="" textlink="">
      <xdr:nvSpPr>
        <xdr:cNvPr id="564" name="n_2mainValue【学校施設】&#10;有形固定資産減価償却率"/>
        <xdr:cNvSpPr txBox="1"/>
      </xdr:nvSpPr>
      <xdr:spPr>
        <a:xfrm>
          <a:off x="14389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565" name="n_3mainValue【学校施設】&#10;有形固定資産減価償却率"/>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6" name="n_4mainValue【学校施設】&#10;有形固定資産減価償却率"/>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8" name="直線コネクタ 5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9" name="テキスト ボックス 5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0" name="直線コネクタ 5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1" name="テキスト ボックス 5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2" name="直線コネクタ 5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3" name="テキスト ボックス 5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6" name="直線コネクタ 5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7" name="テキスト ボックス 5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0" name="直線コネクタ 5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1" name="テキスト ボックス 5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5" name="直線コネクタ 5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7" name="直線コネクタ 5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9" name="直線コネクタ 5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600" name="【学校施設】&#10;一人当たり面積平均値テキスト"/>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601" name="フローチャート: 判断 6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2" name="フローチャート: 判断 6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3" name="フローチャート: 判断 6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4" name="フローチャート: 判断 6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5" name="フローチャート: 判断 6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7779</xdr:rowOff>
    </xdr:from>
    <xdr:to>
      <xdr:col>116</xdr:col>
      <xdr:colOff>114300</xdr:colOff>
      <xdr:row>63</xdr:row>
      <xdr:rowOff>109379</xdr:rowOff>
    </xdr:to>
    <xdr:sp macro="" textlink="">
      <xdr:nvSpPr>
        <xdr:cNvPr id="611" name="楕円 610"/>
        <xdr:cNvSpPr/>
      </xdr:nvSpPr>
      <xdr:spPr>
        <a:xfrm>
          <a:off x="22110700" y="108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157656</xdr:rowOff>
    </xdr:from>
    <xdr:ext cx="469744" cy="259045"/>
    <xdr:sp macro="" textlink="">
      <xdr:nvSpPr>
        <xdr:cNvPr id="612" name="【学校施設】&#10;一人当たり面積該当値テキスト"/>
        <xdr:cNvSpPr txBox="1"/>
      </xdr:nvSpPr>
      <xdr:spPr>
        <a:xfrm>
          <a:off x="22199600" y="107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30638</xdr:rowOff>
    </xdr:from>
    <xdr:to>
      <xdr:col>112</xdr:col>
      <xdr:colOff>38100</xdr:colOff>
      <xdr:row>63</xdr:row>
      <xdr:rowOff>132238</xdr:rowOff>
    </xdr:to>
    <xdr:sp macro="" textlink="">
      <xdr:nvSpPr>
        <xdr:cNvPr id="613" name="楕円 612"/>
        <xdr:cNvSpPr/>
      </xdr:nvSpPr>
      <xdr:spPr>
        <a:xfrm>
          <a:off x="21272500" y="10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58579</xdr:rowOff>
    </xdr:from>
    <xdr:to>
      <xdr:col>116</xdr:col>
      <xdr:colOff>63500</xdr:colOff>
      <xdr:row>63</xdr:row>
      <xdr:rowOff>81438</xdr:rowOff>
    </xdr:to>
    <xdr:cxnSp macro="">
      <xdr:nvCxnSpPr>
        <xdr:cNvPr id="614" name="直線コネクタ 613"/>
        <xdr:cNvCxnSpPr/>
      </xdr:nvCxnSpPr>
      <xdr:spPr>
        <a:xfrm flipV="1">
          <a:off x="21323300" y="108599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43497</xdr:rowOff>
    </xdr:from>
    <xdr:to>
      <xdr:col>107</xdr:col>
      <xdr:colOff>101600</xdr:colOff>
      <xdr:row>63</xdr:row>
      <xdr:rowOff>145097</xdr:rowOff>
    </xdr:to>
    <xdr:sp macro="" textlink="">
      <xdr:nvSpPr>
        <xdr:cNvPr id="615" name="楕円 614"/>
        <xdr:cNvSpPr/>
      </xdr:nvSpPr>
      <xdr:spPr>
        <a:xfrm>
          <a:off x="20383500" y="108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81438</xdr:rowOff>
    </xdr:from>
    <xdr:to>
      <xdr:col>111</xdr:col>
      <xdr:colOff>177800</xdr:colOff>
      <xdr:row>63</xdr:row>
      <xdr:rowOff>94297</xdr:rowOff>
    </xdr:to>
    <xdr:cxnSp macro="">
      <xdr:nvCxnSpPr>
        <xdr:cNvPr id="616" name="直線コネクタ 615"/>
        <xdr:cNvCxnSpPr/>
      </xdr:nvCxnSpPr>
      <xdr:spPr>
        <a:xfrm flipV="1">
          <a:off x="20434300" y="10882788"/>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17" name="楕円 616"/>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94297</xdr:rowOff>
    </xdr:from>
    <xdr:to>
      <xdr:col>107</xdr:col>
      <xdr:colOff>50800</xdr:colOff>
      <xdr:row>63</xdr:row>
      <xdr:rowOff>114300</xdr:rowOff>
    </xdr:to>
    <xdr:cxnSp macro="">
      <xdr:nvCxnSpPr>
        <xdr:cNvPr id="618" name="直線コネクタ 617"/>
        <xdr:cNvCxnSpPr/>
      </xdr:nvCxnSpPr>
      <xdr:spPr>
        <a:xfrm flipV="1">
          <a:off x="19545300" y="1089564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73501</xdr:rowOff>
    </xdr:from>
    <xdr:to>
      <xdr:col>98</xdr:col>
      <xdr:colOff>38100</xdr:colOff>
      <xdr:row>64</xdr:row>
      <xdr:rowOff>3651</xdr:rowOff>
    </xdr:to>
    <xdr:sp macro="" textlink="">
      <xdr:nvSpPr>
        <xdr:cNvPr id="619" name="楕円 618"/>
        <xdr:cNvSpPr/>
      </xdr:nvSpPr>
      <xdr:spPr>
        <a:xfrm>
          <a:off x="18605500" y="108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124301</xdr:rowOff>
    </xdr:to>
    <xdr:cxnSp macro="">
      <xdr:nvCxnSpPr>
        <xdr:cNvPr id="620" name="直線コネクタ 619"/>
        <xdr:cNvCxnSpPr/>
      </xdr:nvCxnSpPr>
      <xdr:spPr>
        <a:xfrm flipV="1">
          <a:off x="18656300" y="10915650"/>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621" name="n_1aveValue【学校施設】&#10;一人当たり面積"/>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622" name="n_2aveValue【学校施設】&#10;一人当たり面積"/>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3" name="n_3ave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4" name="n_4aveValue【学校施設】&#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123365</xdr:rowOff>
    </xdr:from>
    <xdr:ext cx="469744" cy="259045"/>
    <xdr:sp macro="" textlink="">
      <xdr:nvSpPr>
        <xdr:cNvPr id="625" name="n_1mainValue【学校施設】&#10;一人当たり面積"/>
        <xdr:cNvSpPr txBox="1"/>
      </xdr:nvSpPr>
      <xdr:spPr>
        <a:xfrm>
          <a:off x="21075727" y="10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136224</xdr:rowOff>
    </xdr:from>
    <xdr:ext cx="469744" cy="259045"/>
    <xdr:sp macro="" textlink="">
      <xdr:nvSpPr>
        <xdr:cNvPr id="626" name="n_2mainValue【学校施設】&#10;一人当たり面積"/>
        <xdr:cNvSpPr txBox="1"/>
      </xdr:nvSpPr>
      <xdr:spPr>
        <a:xfrm>
          <a:off x="20199427" y="1093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27" name="n_3mainValue【学校施設】&#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166228</xdr:rowOff>
    </xdr:from>
    <xdr:ext cx="469744" cy="259045"/>
    <xdr:sp macro="" textlink="">
      <xdr:nvSpPr>
        <xdr:cNvPr id="628" name="n_4mainValue【学校施設】&#10;一人当たり面積"/>
        <xdr:cNvSpPr txBox="1"/>
      </xdr:nvSpPr>
      <xdr:spPr>
        <a:xfrm>
          <a:off x="18421427" y="109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668" name="直線コネクタ 667"/>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669"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670" name="直線コネクタ 669"/>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671"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72" name="直線コネクタ 67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40022</xdr:rowOff>
    </xdr:from>
    <xdr:ext cx="405111" cy="259045"/>
    <xdr:sp macro="" textlink="">
      <xdr:nvSpPr>
        <xdr:cNvPr id="673" name="【公民館】&#10;有形固定資産減価償却率平均値テキスト"/>
        <xdr:cNvSpPr txBox="1"/>
      </xdr:nvSpPr>
      <xdr:spPr>
        <a:xfrm>
          <a:off x="16357600" y="1821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74" name="フローチャート: 判断 673"/>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675" name="フローチャート: 判断 674"/>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76" name="フローチャート: 判断 675"/>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677" name="フローチャート: 判断 676"/>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678" name="フローチャート: 判断 677"/>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118745</xdr:rowOff>
    </xdr:from>
    <xdr:to>
      <xdr:col>85</xdr:col>
      <xdr:colOff>177800</xdr:colOff>
      <xdr:row>101</xdr:row>
      <xdr:rowOff>48895</xdr:rowOff>
    </xdr:to>
    <xdr:sp macro="" textlink="">
      <xdr:nvSpPr>
        <xdr:cNvPr id="684" name="楕円 683"/>
        <xdr:cNvSpPr/>
      </xdr:nvSpPr>
      <xdr:spPr>
        <a:xfrm>
          <a:off x="162687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71772</xdr:rowOff>
    </xdr:from>
    <xdr:ext cx="340478" cy="259045"/>
    <xdr:sp macro="" textlink="">
      <xdr:nvSpPr>
        <xdr:cNvPr id="685" name="【公民館】&#10;有形固定資産減価償却率該当値テキスト"/>
        <xdr:cNvSpPr txBox="1"/>
      </xdr:nvSpPr>
      <xdr:spPr>
        <a:xfrm>
          <a:off x="16357600" y="17216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86" name="楕円 68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169545</xdr:rowOff>
    </xdr:from>
    <xdr:to>
      <xdr:col>85</xdr:col>
      <xdr:colOff>127000</xdr:colOff>
      <xdr:row>104</xdr:row>
      <xdr:rowOff>41911</xdr:rowOff>
    </xdr:to>
    <xdr:cxnSp macro="">
      <xdr:nvCxnSpPr>
        <xdr:cNvPr id="687" name="直線コネクタ 686"/>
        <xdr:cNvCxnSpPr/>
      </xdr:nvCxnSpPr>
      <xdr:spPr>
        <a:xfrm flipV="1">
          <a:off x="15481300" y="17314545"/>
          <a:ext cx="838200" cy="5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88" name="楕円 687"/>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41911</xdr:rowOff>
    </xdr:to>
    <xdr:cxnSp macro="">
      <xdr:nvCxnSpPr>
        <xdr:cNvPr id="689" name="直線コネクタ 688"/>
        <xdr:cNvCxnSpPr/>
      </xdr:nvCxnSpPr>
      <xdr:spPr>
        <a:xfrm>
          <a:off x="14592300" y="1782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690" name="楕円 689"/>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167639</xdr:rowOff>
    </xdr:to>
    <xdr:cxnSp macro="">
      <xdr:nvCxnSpPr>
        <xdr:cNvPr id="691" name="直線コネクタ 690"/>
        <xdr:cNvCxnSpPr/>
      </xdr:nvCxnSpPr>
      <xdr:spPr>
        <a:xfrm>
          <a:off x="13703300" y="1778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168275</xdr:rowOff>
    </xdr:from>
    <xdr:to>
      <xdr:col>67</xdr:col>
      <xdr:colOff>101600</xdr:colOff>
      <xdr:row>109</xdr:row>
      <xdr:rowOff>98425</xdr:rowOff>
    </xdr:to>
    <xdr:sp macro="" textlink="">
      <xdr:nvSpPr>
        <xdr:cNvPr id="692" name="楕円 691"/>
        <xdr:cNvSpPr/>
      </xdr:nvSpPr>
      <xdr:spPr>
        <a:xfrm>
          <a:off x="12763500" y="18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109</xdr:row>
      <xdr:rowOff>47625</xdr:rowOff>
    </xdr:to>
    <xdr:cxnSp macro="">
      <xdr:nvCxnSpPr>
        <xdr:cNvPr id="693" name="直線コネクタ 692"/>
        <xdr:cNvCxnSpPr/>
      </xdr:nvCxnSpPr>
      <xdr:spPr>
        <a:xfrm flipV="1">
          <a:off x="12814300" y="17781270"/>
          <a:ext cx="889000" cy="9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1922</xdr:rowOff>
    </xdr:from>
    <xdr:ext cx="405111" cy="259045"/>
    <xdr:sp macro="" textlink="">
      <xdr:nvSpPr>
        <xdr:cNvPr id="694" name="n_1aveValue【公民館】&#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695" name="n_2aveValue【公民館】&#10;有形固定資産減価償却率"/>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696" name="n_3aveValue【公民館】&#10;有形固定資産減価償却率"/>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697"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698" name="n_1mainValue【公民館】&#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99" name="n_2mainValue【公民館】&#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00" name="n_3mainValue【公民館】&#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89552</xdr:rowOff>
    </xdr:from>
    <xdr:ext cx="405111" cy="259045"/>
    <xdr:sp macro="" textlink="">
      <xdr:nvSpPr>
        <xdr:cNvPr id="701" name="n_4mainValue【公民館】&#10;有形固定資産減価償却率"/>
        <xdr:cNvSpPr txBox="1"/>
      </xdr:nvSpPr>
      <xdr:spPr>
        <a:xfrm>
          <a:off x="12611744" y="187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723" name="直線コネクタ 722"/>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4"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5" name="直線コネクタ 724"/>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726"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727" name="直線コネクタ 726"/>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728" name="【公民館】&#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29" name="フローチャート: 判断 728"/>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730" name="フローチャート: 判断 729"/>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731" name="フローチャート: 判断 730"/>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32" name="フローチャート: 判断 731"/>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3" name="フローチャート: 判断 732"/>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39" name="楕円 738"/>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740" name="【公民館】&#10;一人当たり面積該当値テキスト"/>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741" name="楕円 740"/>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126492</xdr:rowOff>
    </xdr:from>
    <xdr:to>
      <xdr:col>116</xdr:col>
      <xdr:colOff>63500</xdr:colOff>
      <xdr:row>107</xdr:row>
      <xdr:rowOff>156211</xdr:rowOff>
    </xdr:to>
    <xdr:cxnSp macro="">
      <xdr:nvCxnSpPr>
        <xdr:cNvPr id="742" name="直線コネクタ 741"/>
        <xdr:cNvCxnSpPr/>
      </xdr:nvCxnSpPr>
      <xdr:spPr>
        <a:xfrm>
          <a:off x="21323300" y="18300192"/>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743" name="楕円 742"/>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131063</xdr:rowOff>
    </xdr:to>
    <xdr:cxnSp macro="">
      <xdr:nvCxnSpPr>
        <xdr:cNvPr id="744" name="直線コネクタ 743"/>
        <xdr:cNvCxnSpPr/>
      </xdr:nvCxnSpPr>
      <xdr:spPr>
        <a:xfrm flipV="1">
          <a:off x="20434300" y="1830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45" name="楕円 744"/>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131063</xdr:rowOff>
    </xdr:to>
    <xdr:cxnSp macro="">
      <xdr:nvCxnSpPr>
        <xdr:cNvPr id="746" name="直線コネクタ 745"/>
        <xdr:cNvCxnSpPr/>
      </xdr:nvCxnSpPr>
      <xdr:spPr>
        <a:xfrm>
          <a:off x="19545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747" name="楕円 746"/>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107</xdr:row>
      <xdr:rowOff>28194</xdr:rowOff>
    </xdr:to>
    <xdr:cxnSp macro="">
      <xdr:nvCxnSpPr>
        <xdr:cNvPr id="748" name="直線コネクタ 747"/>
        <xdr:cNvCxnSpPr/>
      </xdr:nvCxnSpPr>
      <xdr:spPr>
        <a:xfrm flipV="1">
          <a:off x="18656300" y="18304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749" name="n_1aveValue【公民館】&#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750" name="n_2aveValue【公民館】&#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51"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52"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168419</xdr:rowOff>
    </xdr:from>
    <xdr:ext cx="469744" cy="259045"/>
    <xdr:sp macro="" textlink="">
      <xdr:nvSpPr>
        <xdr:cNvPr id="753" name="n_1mainValue【公民館】&#10;一人当たり面積"/>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54" name="n_2mainValue【公民館】&#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55"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756" name="n_4mainValue【公民館】&#10;一人当たり面積"/>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令和２年度において、類似団体平均と比較して特に有形固定資産減価償却率が高くなっている主な施設は、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所</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所</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学校施設では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認定こども園・幼稚園・保育所については、昭和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年代に建造された保育所の老朽化が進行しており、個別施設計画に基づき施設の長寿命化及び適正配置の検討に取り組んでいく。</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学校施設については、建築から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年以上経過している施設もあり老朽化が進んでいることから、個別施設計画等に基づき施設の長寿命化及び適正配置の検討に取り組んでいく。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公民館については、昭和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年代に建築された結城市立公民館が建物・設備ともに老朽化し、また耐震性も不足していたことから平成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年度に使用停止とした上で、平成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年度に新公民館を建設したことにより、類似団体平均を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ポイント下回ることとなった。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51,266
48,811
65.76
26,127,064
24,952,952
1,026,158
10,833,982
17,109,729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50546</xdr:rowOff>
    </xdr:from>
    <xdr:to>
      <xdr:col>24</xdr:col>
      <xdr:colOff>114300</xdr:colOff>
      <xdr:row>37</xdr:row>
      <xdr:rowOff>152146</xdr:rowOff>
    </xdr:to>
    <xdr:sp macro="" textlink="">
      <xdr:nvSpPr>
        <xdr:cNvPr id="71" name="楕円 70"/>
        <xdr:cNvSpPr/>
      </xdr:nvSpPr>
      <xdr:spPr>
        <a:xfrm>
          <a:off x="4584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73423</xdr:rowOff>
    </xdr:from>
    <xdr:ext cx="405111" cy="259045"/>
    <xdr:sp macro="" textlink="">
      <xdr:nvSpPr>
        <xdr:cNvPr id="72" name="【図書館】&#10;有形固定資産減価償却率該当値テキスト"/>
        <xdr:cNvSpPr txBox="1"/>
      </xdr:nvSpPr>
      <xdr:spPr>
        <a:xfrm>
          <a:off x="4673600"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101346</xdr:rowOff>
    </xdr:to>
    <xdr:cxnSp macro="">
      <xdr:nvCxnSpPr>
        <xdr:cNvPr id="74" name="直線コネクタ 73"/>
        <xdr:cNvCxnSpPr/>
      </xdr:nvCxnSpPr>
      <xdr:spPr>
        <a:xfrm>
          <a:off x="3797300" y="638327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98552</xdr:rowOff>
    </xdr:from>
    <xdr:to>
      <xdr:col>15</xdr:col>
      <xdr:colOff>101600</xdr:colOff>
      <xdr:row>37</xdr:row>
      <xdr:rowOff>28702</xdr:rowOff>
    </xdr:to>
    <xdr:sp macro="" textlink="">
      <xdr:nvSpPr>
        <xdr:cNvPr id="75" name="楕円 74"/>
        <xdr:cNvSpPr/>
      </xdr:nvSpPr>
      <xdr:spPr>
        <a:xfrm>
          <a:off x="2857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39624</xdr:rowOff>
    </xdr:to>
    <xdr:cxnSp macro="">
      <xdr:nvCxnSpPr>
        <xdr:cNvPr id="76" name="直線コネクタ 75"/>
        <xdr:cNvCxnSpPr/>
      </xdr:nvCxnSpPr>
      <xdr:spPr>
        <a:xfrm>
          <a:off x="2908300" y="63215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149352</xdr:rowOff>
    </xdr:to>
    <xdr:cxnSp macro="">
      <xdr:nvCxnSpPr>
        <xdr:cNvPr id="78" name="直線コネクタ 77"/>
        <xdr:cNvCxnSpPr/>
      </xdr:nvCxnSpPr>
      <xdr:spPr>
        <a:xfrm>
          <a:off x="2019300" y="62598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146558</xdr:rowOff>
    </xdr:from>
    <xdr:to>
      <xdr:col>6</xdr:col>
      <xdr:colOff>38100</xdr:colOff>
      <xdr:row>36</xdr:row>
      <xdr:rowOff>76708</xdr:rowOff>
    </xdr:to>
    <xdr:sp macro="" textlink="">
      <xdr:nvSpPr>
        <xdr:cNvPr id="79" name="楕円 78"/>
        <xdr:cNvSpPr/>
      </xdr:nvSpPr>
      <xdr:spPr>
        <a:xfrm>
          <a:off x="1079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25908</xdr:rowOff>
    </xdr:from>
    <xdr:to>
      <xdr:col>10</xdr:col>
      <xdr:colOff>114300</xdr:colOff>
      <xdr:row>36</xdr:row>
      <xdr:rowOff>87630</xdr:rowOff>
    </xdr:to>
    <xdr:cxnSp macro="">
      <xdr:nvCxnSpPr>
        <xdr:cNvPr id="80" name="直線コネクタ 79"/>
        <xdr:cNvCxnSpPr/>
      </xdr:nvCxnSpPr>
      <xdr:spPr>
        <a:xfrm>
          <a:off x="1130300" y="61981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図書館】&#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3"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図書館】&#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5" name="n_1main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6" name="n_2mainValue【図書館】&#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図書館】&#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93235</xdr:rowOff>
    </xdr:from>
    <xdr:ext cx="405111" cy="259045"/>
    <xdr:sp macro="" textlink="">
      <xdr:nvSpPr>
        <xdr:cNvPr id="88" name="n_4mainValue【図書館】&#10;有形固定資産減価償却率"/>
        <xdr:cNvSpPr txBox="1"/>
      </xdr:nvSpPr>
      <xdr:spPr>
        <a:xfrm>
          <a:off x="927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44649</xdr:rowOff>
    </xdr:from>
    <xdr:ext cx="469744" cy="259045"/>
    <xdr:sp macro="" textlink="">
      <xdr:nvSpPr>
        <xdr:cNvPr id="119" name="【図書館】&#10;一人当たり面積平均値テキスト"/>
        <xdr:cNvSpPr txBox="1"/>
      </xdr:nvSpPr>
      <xdr:spPr>
        <a:xfrm>
          <a:off x="105156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90714</xdr:rowOff>
    </xdr:from>
    <xdr:to>
      <xdr:col>55</xdr:col>
      <xdr:colOff>50800</xdr:colOff>
      <xdr:row>35</xdr:row>
      <xdr:rowOff>20864</xdr:rowOff>
    </xdr:to>
    <xdr:sp macro="" textlink="">
      <xdr:nvSpPr>
        <xdr:cNvPr id="130" name="楕円 129"/>
        <xdr:cNvSpPr/>
      </xdr:nvSpPr>
      <xdr:spPr>
        <a:xfrm>
          <a:off x="10426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113591</xdr:rowOff>
    </xdr:from>
    <xdr:ext cx="469744" cy="259045"/>
    <xdr:sp macro="" textlink="">
      <xdr:nvSpPr>
        <xdr:cNvPr id="131" name="【図書館】&#10;一人当たり面積該当値テキスト"/>
        <xdr:cNvSpPr txBox="1"/>
      </xdr:nvSpPr>
      <xdr:spPr>
        <a:xfrm>
          <a:off x="10515600" y="57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107043</xdr:rowOff>
    </xdr:from>
    <xdr:to>
      <xdr:col>50</xdr:col>
      <xdr:colOff>165100</xdr:colOff>
      <xdr:row>35</xdr:row>
      <xdr:rowOff>37193</xdr:rowOff>
    </xdr:to>
    <xdr:sp macro="" textlink="">
      <xdr:nvSpPr>
        <xdr:cNvPr id="132" name="楕円 131"/>
        <xdr:cNvSpPr/>
      </xdr:nvSpPr>
      <xdr:spPr>
        <a:xfrm>
          <a:off x="958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141514</xdr:rowOff>
    </xdr:from>
    <xdr:to>
      <xdr:col>55</xdr:col>
      <xdr:colOff>0</xdr:colOff>
      <xdr:row>34</xdr:row>
      <xdr:rowOff>157843</xdr:rowOff>
    </xdr:to>
    <xdr:cxnSp macro="">
      <xdr:nvCxnSpPr>
        <xdr:cNvPr id="133" name="直線コネクタ 132"/>
        <xdr:cNvCxnSpPr/>
      </xdr:nvCxnSpPr>
      <xdr:spPr>
        <a:xfrm flipV="1">
          <a:off x="9639300" y="5970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123372</xdr:rowOff>
    </xdr:from>
    <xdr:to>
      <xdr:col>46</xdr:col>
      <xdr:colOff>38100</xdr:colOff>
      <xdr:row>35</xdr:row>
      <xdr:rowOff>53522</xdr:rowOff>
    </xdr:to>
    <xdr:sp macro="" textlink="">
      <xdr:nvSpPr>
        <xdr:cNvPr id="134" name="楕円 133"/>
        <xdr:cNvSpPr/>
      </xdr:nvSpPr>
      <xdr:spPr>
        <a:xfrm>
          <a:off x="8699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157843</xdr:rowOff>
    </xdr:from>
    <xdr:to>
      <xdr:col>50</xdr:col>
      <xdr:colOff>114300</xdr:colOff>
      <xdr:row>35</xdr:row>
      <xdr:rowOff>2722</xdr:rowOff>
    </xdr:to>
    <xdr:cxnSp macro="">
      <xdr:nvCxnSpPr>
        <xdr:cNvPr id="135" name="直線コネクタ 134"/>
        <xdr:cNvCxnSpPr/>
      </xdr:nvCxnSpPr>
      <xdr:spPr>
        <a:xfrm flipV="1">
          <a:off x="8750300" y="5987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123372</xdr:rowOff>
    </xdr:from>
    <xdr:to>
      <xdr:col>41</xdr:col>
      <xdr:colOff>101600</xdr:colOff>
      <xdr:row>35</xdr:row>
      <xdr:rowOff>53522</xdr:rowOff>
    </xdr:to>
    <xdr:sp macro="" textlink="">
      <xdr:nvSpPr>
        <xdr:cNvPr id="136" name="楕円 135"/>
        <xdr:cNvSpPr/>
      </xdr:nvSpPr>
      <xdr:spPr>
        <a:xfrm>
          <a:off x="781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2722</xdr:rowOff>
    </xdr:from>
    <xdr:to>
      <xdr:col>45</xdr:col>
      <xdr:colOff>177800</xdr:colOff>
      <xdr:row>35</xdr:row>
      <xdr:rowOff>2722</xdr:rowOff>
    </xdr:to>
    <xdr:cxnSp macro="">
      <xdr:nvCxnSpPr>
        <xdr:cNvPr id="137" name="直線コネクタ 136"/>
        <xdr:cNvCxnSpPr/>
      </xdr:nvCxnSpPr>
      <xdr:spPr>
        <a:xfrm>
          <a:off x="7861300" y="6003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123372</xdr:rowOff>
    </xdr:from>
    <xdr:to>
      <xdr:col>36</xdr:col>
      <xdr:colOff>165100</xdr:colOff>
      <xdr:row>35</xdr:row>
      <xdr:rowOff>53522</xdr:rowOff>
    </xdr:to>
    <xdr:sp macro="" textlink="">
      <xdr:nvSpPr>
        <xdr:cNvPr id="138" name="楕円 137"/>
        <xdr:cNvSpPr/>
      </xdr:nvSpPr>
      <xdr:spPr>
        <a:xfrm>
          <a:off x="6921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2722</xdr:rowOff>
    </xdr:from>
    <xdr:to>
      <xdr:col>41</xdr:col>
      <xdr:colOff>50800</xdr:colOff>
      <xdr:row>35</xdr:row>
      <xdr:rowOff>2722</xdr:rowOff>
    </xdr:to>
    <xdr:cxnSp macro="">
      <xdr:nvCxnSpPr>
        <xdr:cNvPr id="139" name="直線コネクタ 138"/>
        <xdr:cNvCxnSpPr/>
      </xdr:nvCxnSpPr>
      <xdr:spPr>
        <a:xfrm>
          <a:off x="6972300" y="6003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xdr:cNvSpPr txBox="1"/>
      </xdr:nvSpPr>
      <xdr:spPr>
        <a:xfrm>
          <a:off x="8515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158949</xdr:rowOff>
    </xdr:from>
    <xdr:ext cx="469744" cy="259045"/>
    <xdr:sp macro="" textlink="">
      <xdr:nvSpPr>
        <xdr:cNvPr id="142" name="n_3aveValue【図書館】&#10;一人当たり面積"/>
        <xdr:cNvSpPr txBox="1"/>
      </xdr:nvSpPr>
      <xdr:spPr>
        <a:xfrm>
          <a:off x="7626427"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3" name="n_4ave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53720</xdr:rowOff>
    </xdr:from>
    <xdr:ext cx="469744" cy="259045"/>
    <xdr:sp macro="" textlink="">
      <xdr:nvSpPr>
        <xdr:cNvPr id="144" name="n_1mainValue【図書館】&#10;一人当たり面積"/>
        <xdr:cNvSpPr txBox="1"/>
      </xdr:nvSpPr>
      <xdr:spPr>
        <a:xfrm>
          <a:off x="93917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70049</xdr:rowOff>
    </xdr:from>
    <xdr:ext cx="469744" cy="259045"/>
    <xdr:sp macro="" textlink="">
      <xdr:nvSpPr>
        <xdr:cNvPr id="145" name="n_2mainValue【図書館】&#10;一人当たり面積"/>
        <xdr:cNvSpPr txBox="1"/>
      </xdr:nvSpPr>
      <xdr:spPr>
        <a:xfrm>
          <a:off x="8515427" y="57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70049</xdr:rowOff>
    </xdr:from>
    <xdr:ext cx="469744" cy="259045"/>
    <xdr:sp macro="" textlink="">
      <xdr:nvSpPr>
        <xdr:cNvPr id="146" name="n_3mainValue【図書館】&#10;一人当たり面積"/>
        <xdr:cNvSpPr txBox="1"/>
      </xdr:nvSpPr>
      <xdr:spPr>
        <a:xfrm>
          <a:off x="7626427" y="57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70049</xdr:rowOff>
    </xdr:from>
    <xdr:ext cx="469744" cy="259045"/>
    <xdr:sp macro="" textlink="">
      <xdr:nvSpPr>
        <xdr:cNvPr id="147" name="n_4mainValue【図書館】&#10;一人当たり面積"/>
        <xdr:cNvSpPr txBox="1"/>
      </xdr:nvSpPr>
      <xdr:spPr>
        <a:xfrm>
          <a:off x="6737427" y="57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188" name="楕円 187"/>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189" name="【体育館・プール】&#10;有形固定資産減価償却率該当値テキスト"/>
        <xdr:cNvSpPr txBox="1"/>
      </xdr:nvSpPr>
      <xdr:spPr>
        <a:xfrm>
          <a:off x="46736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90" name="楕円 189"/>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9525</xdr:rowOff>
    </xdr:to>
    <xdr:cxnSp macro="">
      <xdr:nvCxnSpPr>
        <xdr:cNvPr id="191" name="直線コネクタ 190"/>
        <xdr:cNvCxnSpPr/>
      </xdr:nvCxnSpPr>
      <xdr:spPr>
        <a:xfrm>
          <a:off x="3797300" y="100907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2" name="楕円 191"/>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146685</xdr:rowOff>
    </xdr:to>
    <xdr:cxnSp macro="">
      <xdr:nvCxnSpPr>
        <xdr:cNvPr id="193" name="直線コネクタ 192"/>
        <xdr:cNvCxnSpPr/>
      </xdr:nvCxnSpPr>
      <xdr:spPr>
        <a:xfrm>
          <a:off x="2908300" y="1005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94" name="楕円 193"/>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106680</xdr:rowOff>
    </xdr:to>
    <xdr:cxnSp macro="">
      <xdr:nvCxnSpPr>
        <xdr:cNvPr id="195" name="直線コネクタ 194"/>
        <xdr:cNvCxnSpPr/>
      </xdr:nvCxnSpPr>
      <xdr:spPr>
        <a:xfrm>
          <a:off x="2019300" y="10035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96" name="楕円 195"/>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58</xdr:row>
      <xdr:rowOff>91440</xdr:rowOff>
    </xdr:to>
    <xdr:cxnSp macro="">
      <xdr:nvCxnSpPr>
        <xdr:cNvPr id="197" name="直線コネクタ 196"/>
        <xdr:cNvCxnSpPr/>
      </xdr:nvCxnSpPr>
      <xdr:spPr>
        <a:xfrm>
          <a:off x="1130300" y="9995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202" name="n_1mainValue【体育館・プール】&#10;有形固定資産減価償却率"/>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3" name="n_2mainValue【体育館・プール】&#10;有形固定資産減価償却率"/>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204" name="n_3mainValue【体育館・プール】&#10;有形固定資産減価償却率"/>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205" name="n_4mainValue【体育館・プール】&#10;有形固定資産減価償却率"/>
        <xdr:cNvSpPr txBox="1"/>
      </xdr:nvSpPr>
      <xdr:spPr>
        <a:xfrm>
          <a:off x="927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105156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xdr:rowOff>
    </xdr:from>
    <xdr:to>
      <xdr:col>55</xdr:col>
      <xdr:colOff>50800</xdr:colOff>
      <xdr:row>61</xdr:row>
      <xdr:rowOff>103378</xdr:rowOff>
    </xdr:to>
    <xdr:sp macro="" textlink="">
      <xdr:nvSpPr>
        <xdr:cNvPr id="243" name="楕円 242"/>
        <xdr:cNvSpPr/>
      </xdr:nvSpPr>
      <xdr:spPr>
        <a:xfrm>
          <a:off x="10426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151655</xdr:rowOff>
    </xdr:from>
    <xdr:ext cx="469744" cy="259045"/>
    <xdr:sp macro="" textlink="">
      <xdr:nvSpPr>
        <xdr:cNvPr id="244" name="【体育館・プール】&#10;一人当たり面積該当値テキスト"/>
        <xdr:cNvSpPr txBox="1"/>
      </xdr:nvSpPr>
      <xdr:spPr>
        <a:xfrm>
          <a:off x="10515600"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5" name="楕円 244"/>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52578</xdr:rowOff>
    </xdr:from>
    <xdr:to>
      <xdr:col>55</xdr:col>
      <xdr:colOff>0</xdr:colOff>
      <xdr:row>61</xdr:row>
      <xdr:rowOff>57150</xdr:rowOff>
    </xdr:to>
    <xdr:cxnSp macro="">
      <xdr:nvCxnSpPr>
        <xdr:cNvPr id="246" name="直線コネクタ 245"/>
        <xdr:cNvCxnSpPr/>
      </xdr:nvCxnSpPr>
      <xdr:spPr>
        <a:xfrm flipV="1">
          <a:off x="9639300" y="1051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xdr:rowOff>
    </xdr:from>
    <xdr:to>
      <xdr:col>46</xdr:col>
      <xdr:colOff>38100</xdr:colOff>
      <xdr:row>61</xdr:row>
      <xdr:rowOff>112522</xdr:rowOff>
    </xdr:to>
    <xdr:sp macro="" textlink="">
      <xdr:nvSpPr>
        <xdr:cNvPr id="247" name="楕円 246"/>
        <xdr:cNvSpPr/>
      </xdr:nvSpPr>
      <xdr:spPr>
        <a:xfrm>
          <a:off x="8699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61722</xdr:rowOff>
    </xdr:to>
    <xdr:cxnSp macro="">
      <xdr:nvCxnSpPr>
        <xdr:cNvPr id="248" name="直線コネクタ 247"/>
        <xdr:cNvCxnSpPr/>
      </xdr:nvCxnSpPr>
      <xdr:spPr>
        <a:xfrm flipV="1">
          <a:off x="8750300" y="1051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xdr:rowOff>
    </xdr:from>
    <xdr:to>
      <xdr:col>41</xdr:col>
      <xdr:colOff>101600</xdr:colOff>
      <xdr:row>61</xdr:row>
      <xdr:rowOff>117094</xdr:rowOff>
    </xdr:to>
    <xdr:sp macro="" textlink="">
      <xdr:nvSpPr>
        <xdr:cNvPr id="249" name="楕円 248"/>
        <xdr:cNvSpPr/>
      </xdr:nvSpPr>
      <xdr:spPr>
        <a:xfrm>
          <a:off x="781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61722</xdr:rowOff>
    </xdr:from>
    <xdr:to>
      <xdr:col>45</xdr:col>
      <xdr:colOff>177800</xdr:colOff>
      <xdr:row>61</xdr:row>
      <xdr:rowOff>66294</xdr:rowOff>
    </xdr:to>
    <xdr:cxnSp macro="">
      <xdr:nvCxnSpPr>
        <xdr:cNvPr id="250" name="直線コネクタ 249"/>
        <xdr:cNvCxnSpPr/>
      </xdr:nvCxnSpPr>
      <xdr:spPr>
        <a:xfrm flipV="1">
          <a:off x="7861300" y="1052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xdr:rowOff>
    </xdr:from>
    <xdr:to>
      <xdr:col>36</xdr:col>
      <xdr:colOff>165100</xdr:colOff>
      <xdr:row>61</xdr:row>
      <xdr:rowOff>117094</xdr:rowOff>
    </xdr:to>
    <xdr:sp macro="" textlink="">
      <xdr:nvSpPr>
        <xdr:cNvPr id="251" name="楕円 250"/>
        <xdr:cNvSpPr/>
      </xdr:nvSpPr>
      <xdr:spPr>
        <a:xfrm>
          <a:off x="692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66294</xdr:rowOff>
    </xdr:from>
    <xdr:to>
      <xdr:col>41</xdr:col>
      <xdr:colOff>50800</xdr:colOff>
      <xdr:row>61</xdr:row>
      <xdr:rowOff>66294</xdr:rowOff>
    </xdr:to>
    <xdr:cxnSp macro="">
      <xdr:nvCxnSpPr>
        <xdr:cNvPr id="252" name="直線コネクタ 251"/>
        <xdr:cNvCxnSpPr/>
      </xdr:nvCxnSpPr>
      <xdr:spPr>
        <a:xfrm>
          <a:off x="6972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9391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6737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99077</xdr:rowOff>
    </xdr:from>
    <xdr:ext cx="469744" cy="259045"/>
    <xdr:sp macro="" textlink="">
      <xdr:nvSpPr>
        <xdr:cNvPr id="257" name="n_1main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103649</xdr:rowOff>
    </xdr:from>
    <xdr:ext cx="469744" cy="259045"/>
    <xdr:sp macro="" textlink="">
      <xdr:nvSpPr>
        <xdr:cNvPr id="258" name="n_2mainValue【体育館・プール】&#10;一人当たり面積"/>
        <xdr:cNvSpPr txBox="1"/>
      </xdr:nvSpPr>
      <xdr:spPr>
        <a:xfrm>
          <a:off x="851542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108221</xdr:rowOff>
    </xdr:from>
    <xdr:ext cx="469744" cy="259045"/>
    <xdr:sp macro="" textlink="">
      <xdr:nvSpPr>
        <xdr:cNvPr id="259" name="n_3mainValue【体育館・プール】&#10;一人当たり面積"/>
        <xdr:cNvSpPr txBox="1"/>
      </xdr:nvSpPr>
      <xdr:spPr>
        <a:xfrm>
          <a:off x="7626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108221</xdr:rowOff>
    </xdr:from>
    <xdr:ext cx="469744" cy="259045"/>
    <xdr:sp macro="" textlink="">
      <xdr:nvSpPr>
        <xdr:cNvPr id="260" name="n_4mainValue【体育館・プール】&#10;一人当たり面積"/>
        <xdr:cNvSpPr txBox="1"/>
      </xdr:nvSpPr>
      <xdr:spPr>
        <a:xfrm>
          <a:off x="6737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17526</xdr:rowOff>
    </xdr:from>
    <xdr:to>
      <xdr:col>24</xdr:col>
      <xdr:colOff>62865</xdr:colOff>
      <xdr:row>85</xdr:row>
      <xdr:rowOff>90678</xdr:rowOff>
    </xdr:to>
    <xdr:cxnSp macro="">
      <xdr:nvCxnSpPr>
        <xdr:cNvPr id="283" name="直線コネクタ 282"/>
        <xdr:cNvCxnSpPr/>
      </xdr:nvCxnSpPr>
      <xdr:spPr>
        <a:xfrm flipV="1">
          <a:off x="4634865" y="1356207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94505</xdr:rowOff>
    </xdr:from>
    <xdr:ext cx="405111" cy="259045"/>
    <xdr:sp macro="" textlink="">
      <xdr:nvSpPr>
        <xdr:cNvPr id="284" name="【福祉施設】&#10;有形固定資産減価償却率最小値テキスト"/>
        <xdr:cNvSpPr txBox="1"/>
      </xdr:nvSpPr>
      <xdr:spPr>
        <a:xfrm>
          <a:off x="4673600" y="1466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90678</xdr:rowOff>
    </xdr:from>
    <xdr:to>
      <xdr:col>24</xdr:col>
      <xdr:colOff>152400</xdr:colOff>
      <xdr:row>85</xdr:row>
      <xdr:rowOff>90678</xdr:rowOff>
    </xdr:to>
    <xdr:cxnSp macro="">
      <xdr:nvCxnSpPr>
        <xdr:cNvPr id="285" name="直線コネクタ 284"/>
        <xdr:cNvCxnSpPr/>
      </xdr:nvCxnSpPr>
      <xdr:spPr>
        <a:xfrm>
          <a:off x="4546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135653</xdr:rowOff>
    </xdr:from>
    <xdr:ext cx="405111" cy="259045"/>
    <xdr:sp macro="" textlink="">
      <xdr:nvSpPr>
        <xdr:cNvPr id="286" name="【福祉施設】&#10;有形固定資産減価償却率最大値テキスト"/>
        <xdr:cNvSpPr txBox="1"/>
      </xdr:nvSpPr>
      <xdr:spPr>
        <a:xfrm>
          <a:off x="4673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87" name="直線コネクタ 286"/>
        <xdr:cNvCxnSpPr/>
      </xdr:nvCxnSpPr>
      <xdr:spPr>
        <a:xfrm>
          <a:off x="4546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132605</xdr:rowOff>
    </xdr:from>
    <xdr:ext cx="405111" cy="259045"/>
    <xdr:sp macro="" textlink="">
      <xdr:nvSpPr>
        <xdr:cNvPr id="288" name="【福祉施設】&#10;有形固定資産減価償却率平均値テキスト"/>
        <xdr:cNvSpPr txBox="1"/>
      </xdr:nvSpPr>
      <xdr:spPr>
        <a:xfrm>
          <a:off x="4673600" y="1384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154178</xdr:rowOff>
    </xdr:from>
    <xdr:to>
      <xdr:col>24</xdr:col>
      <xdr:colOff>114300</xdr:colOff>
      <xdr:row>81</xdr:row>
      <xdr:rowOff>84328</xdr:rowOff>
    </xdr:to>
    <xdr:sp macro="" textlink="">
      <xdr:nvSpPr>
        <xdr:cNvPr id="289" name="フローチャート: 判断 288"/>
        <xdr:cNvSpPr/>
      </xdr:nvSpPr>
      <xdr:spPr>
        <a:xfrm>
          <a:off x="4584700" y="1387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151892</xdr:rowOff>
    </xdr:from>
    <xdr:to>
      <xdr:col>20</xdr:col>
      <xdr:colOff>38100</xdr:colOff>
      <xdr:row>81</xdr:row>
      <xdr:rowOff>82042</xdr:rowOff>
    </xdr:to>
    <xdr:sp macro="" textlink="">
      <xdr:nvSpPr>
        <xdr:cNvPr id="290" name="フローチャート: 判断 289"/>
        <xdr:cNvSpPr/>
      </xdr:nvSpPr>
      <xdr:spPr>
        <a:xfrm>
          <a:off x="3746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35306</xdr:rowOff>
    </xdr:from>
    <xdr:to>
      <xdr:col>15</xdr:col>
      <xdr:colOff>101600</xdr:colOff>
      <xdr:row>81</xdr:row>
      <xdr:rowOff>136906</xdr:rowOff>
    </xdr:to>
    <xdr:sp macro="" textlink="">
      <xdr:nvSpPr>
        <xdr:cNvPr id="291" name="フローチャート: 判断 290"/>
        <xdr:cNvSpPr/>
      </xdr:nvSpPr>
      <xdr:spPr>
        <a:xfrm>
          <a:off x="2857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149606</xdr:rowOff>
    </xdr:from>
    <xdr:to>
      <xdr:col>6</xdr:col>
      <xdr:colOff>38100</xdr:colOff>
      <xdr:row>81</xdr:row>
      <xdr:rowOff>79756</xdr:rowOff>
    </xdr:to>
    <xdr:sp macro="" textlink="">
      <xdr:nvSpPr>
        <xdr:cNvPr id="293" name="フローチャート: 判断 292"/>
        <xdr:cNvSpPr/>
      </xdr:nvSpPr>
      <xdr:spPr>
        <a:xfrm>
          <a:off x="1079500" y="1386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30735</xdr:rowOff>
    </xdr:from>
    <xdr:to>
      <xdr:col>24</xdr:col>
      <xdr:colOff>114300</xdr:colOff>
      <xdr:row>79</xdr:row>
      <xdr:rowOff>132335</xdr:rowOff>
    </xdr:to>
    <xdr:sp macro="" textlink="">
      <xdr:nvSpPr>
        <xdr:cNvPr id="299" name="楕円 298"/>
        <xdr:cNvSpPr/>
      </xdr:nvSpPr>
      <xdr:spPr>
        <a:xfrm>
          <a:off x="4584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117112</xdr:rowOff>
    </xdr:from>
    <xdr:ext cx="405111" cy="259045"/>
    <xdr:sp macro="" textlink="">
      <xdr:nvSpPr>
        <xdr:cNvPr id="300" name="【福祉施設】&#10;有形固定資産減価償却率該当値テキスト"/>
        <xdr:cNvSpPr txBox="1"/>
      </xdr:nvSpPr>
      <xdr:spPr>
        <a:xfrm>
          <a:off x="4673600" y="1349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161037</xdr:rowOff>
    </xdr:from>
    <xdr:to>
      <xdr:col>20</xdr:col>
      <xdr:colOff>38100</xdr:colOff>
      <xdr:row>79</xdr:row>
      <xdr:rowOff>91187</xdr:rowOff>
    </xdr:to>
    <xdr:sp macro="" textlink="">
      <xdr:nvSpPr>
        <xdr:cNvPr id="301" name="楕円 300"/>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40387</xdr:rowOff>
    </xdr:from>
    <xdr:to>
      <xdr:col>24</xdr:col>
      <xdr:colOff>63500</xdr:colOff>
      <xdr:row>79</xdr:row>
      <xdr:rowOff>81535</xdr:rowOff>
    </xdr:to>
    <xdr:cxnSp macro="">
      <xdr:nvCxnSpPr>
        <xdr:cNvPr id="302" name="直線コネクタ 301"/>
        <xdr:cNvCxnSpPr/>
      </xdr:nvCxnSpPr>
      <xdr:spPr>
        <a:xfrm>
          <a:off x="3797300" y="135849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303" name="楕円 302"/>
        <xdr:cNvSpPr/>
      </xdr:nvSpPr>
      <xdr:spPr>
        <a:xfrm>
          <a:off x="2857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40387</xdr:rowOff>
    </xdr:to>
    <xdr:cxnSp macro="">
      <xdr:nvCxnSpPr>
        <xdr:cNvPr id="304" name="直線コネクタ 303"/>
        <xdr:cNvCxnSpPr/>
      </xdr:nvCxnSpPr>
      <xdr:spPr>
        <a:xfrm>
          <a:off x="2908300" y="13543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305" name="楕円 304"/>
        <xdr:cNvSpPr/>
      </xdr:nvSpPr>
      <xdr:spPr>
        <a:xfrm>
          <a:off x="196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78</xdr:row>
      <xdr:rowOff>170687</xdr:rowOff>
    </xdr:to>
    <xdr:cxnSp macro="">
      <xdr:nvCxnSpPr>
        <xdr:cNvPr id="306" name="直線コネクタ 305"/>
        <xdr:cNvCxnSpPr/>
      </xdr:nvCxnSpPr>
      <xdr:spPr>
        <a:xfrm>
          <a:off x="2019300" y="13502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37592</xdr:rowOff>
    </xdr:from>
    <xdr:to>
      <xdr:col>6</xdr:col>
      <xdr:colOff>38100</xdr:colOff>
      <xdr:row>78</xdr:row>
      <xdr:rowOff>139192</xdr:rowOff>
    </xdr:to>
    <xdr:sp macro="" textlink="">
      <xdr:nvSpPr>
        <xdr:cNvPr id="307" name="楕円 306"/>
        <xdr:cNvSpPr/>
      </xdr:nvSpPr>
      <xdr:spPr>
        <a:xfrm>
          <a:off x="1079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88392</xdr:rowOff>
    </xdr:from>
    <xdr:to>
      <xdr:col>10</xdr:col>
      <xdr:colOff>114300</xdr:colOff>
      <xdr:row>78</xdr:row>
      <xdr:rowOff>129539</xdr:rowOff>
    </xdr:to>
    <xdr:cxnSp macro="">
      <xdr:nvCxnSpPr>
        <xdr:cNvPr id="308" name="直線コネクタ 307"/>
        <xdr:cNvCxnSpPr/>
      </xdr:nvCxnSpPr>
      <xdr:spPr>
        <a:xfrm>
          <a:off x="1130300" y="13461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73169</xdr:rowOff>
    </xdr:from>
    <xdr:ext cx="405111" cy="259045"/>
    <xdr:sp macro="" textlink="">
      <xdr:nvSpPr>
        <xdr:cNvPr id="309" name="n_1aveValue【福祉施設】&#10;有形固定資産減価償却率"/>
        <xdr:cNvSpPr txBox="1"/>
      </xdr:nvSpPr>
      <xdr:spPr>
        <a:xfrm>
          <a:off x="35820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128033</xdr:rowOff>
    </xdr:from>
    <xdr:ext cx="405111" cy="259045"/>
    <xdr:sp macro="" textlink="">
      <xdr:nvSpPr>
        <xdr:cNvPr id="310" name="n_2aveValue【福祉施設】&#10;有形固定資産減価償却率"/>
        <xdr:cNvSpPr txBox="1"/>
      </xdr:nvSpPr>
      <xdr:spPr>
        <a:xfrm>
          <a:off x="2705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1" name="n_3aveValue【福祉施設】&#10;有形固定資産減価償却率"/>
        <xdr:cNvSpPr txBox="1"/>
      </xdr:nvSpPr>
      <xdr:spPr>
        <a:xfrm>
          <a:off x="1816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70883</xdr:rowOff>
    </xdr:from>
    <xdr:ext cx="405111" cy="259045"/>
    <xdr:sp macro="" textlink="">
      <xdr:nvSpPr>
        <xdr:cNvPr id="312" name="n_4aveValue【福祉施設】&#10;有形固定資産減価償却率"/>
        <xdr:cNvSpPr txBox="1"/>
      </xdr:nvSpPr>
      <xdr:spPr>
        <a:xfrm>
          <a:off x="927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107714</xdr:rowOff>
    </xdr:from>
    <xdr:ext cx="405111" cy="259045"/>
    <xdr:sp macro="" textlink="">
      <xdr:nvSpPr>
        <xdr:cNvPr id="313" name="n_1mainValue【福祉施設】&#10;有形固定資産減価償却率"/>
        <xdr:cNvSpPr txBox="1"/>
      </xdr:nvSpPr>
      <xdr:spPr>
        <a:xfrm>
          <a:off x="35820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14" name="n_2mainValue【福祉施設】&#10;有形固定資産減価償却率"/>
        <xdr:cNvSpPr txBox="1"/>
      </xdr:nvSpPr>
      <xdr:spPr>
        <a:xfrm>
          <a:off x="2705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315" name="n_3mainValue【福祉施設】&#10;有形固定資産減価償却率"/>
        <xdr:cNvSpPr txBox="1"/>
      </xdr:nvSpPr>
      <xdr:spPr>
        <a:xfrm>
          <a:off x="1816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155719</xdr:rowOff>
    </xdr:from>
    <xdr:ext cx="405111" cy="259045"/>
    <xdr:sp macro="" textlink="">
      <xdr:nvSpPr>
        <xdr:cNvPr id="316" name="n_4mainValue【福祉施設】&#10;有形固定資産減価償却率"/>
        <xdr:cNvSpPr txBox="1"/>
      </xdr:nvSpPr>
      <xdr:spPr>
        <a:xfrm>
          <a:off x="927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38" name="直線コネクタ 337"/>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39"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0" name="直線コネクタ 339"/>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1"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2" name="直線コネクタ 341"/>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3"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44" name="フローチャート: 判断 343"/>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45" name="フローチャート: 判断 344"/>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46" name="フローチャート: 判断 345"/>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47" name="フローチャート: 判断 346"/>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48" name="フローチャート: 判断 347"/>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54" name="楕円 353"/>
        <xdr:cNvSpPr/>
      </xdr:nvSpPr>
      <xdr:spPr>
        <a:xfrm>
          <a:off x="10426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55" name="【福祉施設】&#10;一人当たり面積該当値テキスト"/>
        <xdr:cNvSpPr txBox="1"/>
      </xdr:nvSpPr>
      <xdr:spPr>
        <a:xfrm>
          <a:off x="105156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56" name="楕円 355"/>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124968</xdr:rowOff>
    </xdr:to>
    <xdr:cxnSp macro="">
      <xdr:nvCxnSpPr>
        <xdr:cNvPr id="357" name="直線コネクタ 356"/>
        <xdr:cNvCxnSpPr/>
      </xdr:nvCxnSpPr>
      <xdr:spPr>
        <a:xfrm>
          <a:off x="9639300" y="1452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358" name="楕円 357"/>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124968</xdr:rowOff>
    </xdr:to>
    <xdr:cxnSp macro="">
      <xdr:nvCxnSpPr>
        <xdr:cNvPr id="359" name="直線コネクタ 358"/>
        <xdr:cNvCxnSpPr/>
      </xdr:nvCxnSpPr>
      <xdr:spPr>
        <a:xfrm>
          <a:off x="8750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0" name="楕円 359"/>
        <xdr:cNvSpPr/>
      </xdr:nvSpPr>
      <xdr:spPr>
        <a:xfrm>
          <a:off x="781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134113</xdr:rowOff>
    </xdr:to>
    <xdr:cxnSp macro="">
      <xdr:nvCxnSpPr>
        <xdr:cNvPr id="361" name="直線コネクタ 360"/>
        <xdr:cNvCxnSpPr/>
      </xdr:nvCxnSpPr>
      <xdr:spPr>
        <a:xfrm flipV="1">
          <a:off x="7861300" y="14526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2" name="楕円 361"/>
        <xdr:cNvSpPr/>
      </xdr:nvSpPr>
      <xdr:spPr>
        <a:xfrm>
          <a:off x="6921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63" name="直線コネクタ 362"/>
        <xdr:cNvCxnSpPr/>
      </xdr:nvCxnSpPr>
      <xdr:spPr>
        <a:xfrm>
          <a:off x="6972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64"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65"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66"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67"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68"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69" name="n_2mainValue【福祉施設】&#10;一人当たり面積"/>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0" name="n_3mainValue【福祉施設】&#10;一人当たり面積"/>
        <xdr:cNvSpPr txBox="1"/>
      </xdr:nvSpPr>
      <xdr:spPr>
        <a:xfrm>
          <a:off x="7626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1" name="n_4mainValue【福祉施設】&#10;一人当たり面積"/>
        <xdr:cNvSpPr txBox="1"/>
      </xdr:nvSpPr>
      <xdr:spPr>
        <a:xfrm>
          <a:off x="6737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396" name="直線コネクタ 395"/>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97"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98" name="直線コネクタ 397"/>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9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0" name="直線コネクタ 39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1"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2" name="フローチャート: 判断 401"/>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3" name="フローチャート: 判断 402"/>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04" name="フローチャート: 判断 403"/>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05" name="フローチャート: 判断 404"/>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06" name="フローチャート: 判断 405"/>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楕円 411"/>
        <xdr:cNvSpPr/>
      </xdr:nvSpPr>
      <xdr:spPr>
        <a:xfrm>
          <a:off x="4584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133366</xdr:rowOff>
    </xdr:from>
    <xdr:ext cx="405111" cy="259045"/>
    <xdr:sp macro="" textlink="">
      <xdr:nvSpPr>
        <xdr:cNvPr id="413" name="【市民会館】&#10;有形固定資産減価償却率該当値テキスト"/>
        <xdr:cNvSpPr txBox="1"/>
      </xdr:nvSpPr>
      <xdr:spPr>
        <a:xfrm>
          <a:off x="4673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14" name="楕円 413"/>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34289</xdr:rowOff>
    </xdr:to>
    <xdr:cxnSp macro="">
      <xdr:nvCxnSpPr>
        <xdr:cNvPr id="415" name="直線コネクタ 414"/>
        <xdr:cNvCxnSpPr/>
      </xdr:nvCxnSpPr>
      <xdr:spPr>
        <a:xfrm>
          <a:off x="3797300" y="17830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16" name="楕円 415"/>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0</xdr:rowOff>
    </xdr:to>
    <xdr:cxnSp macro="">
      <xdr:nvCxnSpPr>
        <xdr:cNvPr id="417" name="直線コネクタ 416"/>
        <xdr:cNvCxnSpPr/>
      </xdr:nvCxnSpPr>
      <xdr:spPr>
        <a:xfrm>
          <a:off x="2908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8" name="楕円 417"/>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133350</xdr:rowOff>
    </xdr:to>
    <xdr:cxnSp macro="">
      <xdr:nvCxnSpPr>
        <xdr:cNvPr id="419" name="直線コネクタ 418"/>
        <xdr:cNvCxnSpPr/>
      </xdr:nvCxnSpPr>
      <xdr:spPr>
        <a:xfrm>
          <a:off x="2019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6350</xdr:rowOff>
    </xdr:from>
    <xdr:to>
      <xdr:col>6</xdr:col>
      <xdr:colOff>38100</xdr:colOff>
      <xdr:row>103</xdr:row>
      <xdr:rowOff>107950</xdr:rowOff>
    </xdr:to>
    <xdr:sp macro="" textlink="">
      <xdr:nvSpPr>
        <xdr:cNvPr id="420" name="楕円 419"/>
        <xdr:cNvSpPr/>
      </xdr:nvSpPr>
      <xdr:spPr>
        <a:xfrm>
          <a:off x="1079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57150</xdr:rowOff>
    </xdr:from>
    <xdr:to>
      <xdr:col>10</xdr:col>
      <xdr:colOff>114300</xdr:colOff>
      <xdr:row>103</xdr:row>
      <xdr:rowOff>95250</xdr:rowOff>
    </xdr:to>
    <xdr:cxnSp macro="">
      <xdr:nvCxnSpPr>
        <xdr:cNvPr id="421" name="直線コネクタ 420"/>
        <xdr:cNvCxnSpPr/>
      </xdr:nvCxnSpPr>
      <xdr:spPr>
        <a:xfrm>
          <a:off x="1130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2"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3"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24"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25"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41927</xdr:rowOff>
    </xdr:from>
    <xdr:ext cx="405111" cy="259045"/>
    <xdr:sp macro="" textlink="">
      <xdr:nvSpPr>
        <xdr:cNvPr id="426" name="n_1mainValue【市民会館】&#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27" name="n_2mainValue【市民会館】&#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28" name="n_3main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99077</xdr:rowOff>
    </xdr:from>
    <xdr:ext cx="405111" cy="259045"/>
    <xdr:sp macro="" textlink="">
      <xdr:nvSpPr>
        <xdr:cNvPr id="429" name="n_4mainValue【市民会館】&#10;有形固定資産減価償却率"/>
        <xdr:cNvSpPr txBox="1"/>
      </xdr:nvSpPr>
      <xdr:spPr>
        <a:xfrm>
          <a:off x="927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1" name="直線コネクタ 450"/>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2"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3" name="直線コネクタ 452"/>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54"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55" name="直線コネクタ 454"/>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58" name="フローチャート: 判断 457"/>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59" name="フローチャート: 判断 458"/>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0" name="フローチャート: 判断 45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1" name="フローチャート: 判断 460"/>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467" name="楕円 466"/>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468" name="【市民会館】&#10;一人当たり面積該当値テキスト"/>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119126</xdr:rowOff>
    </xdr:from>
    <xdr:to>
      <xdr:col>50</xdr:col>
      <xdr:colOff>165100</xdr:colOff>
      <xdr:row>104</xdr:row>
      <xdr:rowOff>49276</xdr:rowOff>
    </xdr:to>
    <xdr:sp macro="" textlink="">
      <xdr:nvSpPr>
        <xdr:cNvPr id="469" name="楕円 468"/>
        <xdr:cNvSpPr/>
      </xdr:nvSpPr>
      <xdr:spPr>
        <a:xfrm>
          <a:off x="9588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103</xdr:row>
      <xdr:rowOff>169926</xdr:rowOff>
    </xdr:to>
    <xdr:cxnSp macro="">
      <xdr:nvCxnSpPr>
        <xdr:cNvPr id="470" name="直線コネクタ 469"/>
        <xdr:cNvCxnSpPr/>
      </xdr:nvCxnSpPr>
      <xdr:spPr>
        <a:xfrm flipV="1">
          <a:off x="9639300" y="17820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71" name="楕円 470"/>
        <xdr:cNvSpPr/>
      </xdr:nvSpPr>
      <xdr:spPr>
        <a:xfrm>
          <a:off x="869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169926</xdr:rowOff>
    </xdr:from>
    <xdr:to>
      <xdr:col>50</xdr:col>
      <xdr:colOff>114300</xdr:colOff>
      <xdr:row>104</xdr:row>
      <xdr:rowOff>3048</xdr:rowOff>
    </xdr:to>
    <xdr:cxnSp macro="">
      <xdr:nvCxnSpPr>
        <xdr:cNvPr id="472" name="直線コネクタ 471"/>
        <xdr:cNvCxnSpPr/>
      </xdr:nvCxnSpPr>
      <xdr:spPr>
        <a:xfrm flipV="1">
          <a:off x="8750300" y="1782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473" name="楕円 472"/>
        <xdr:cNvSpPr/>
      </xdr:nvSpPr>
      <xdr:spPr>
        <a:xfrm>
          <a:off x="781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xdr:rowOff>
    </xdr:from>
    <xdr:to>
      <xdr:col>45</xdr:col>
      <xdr:colOff>177800</xdr:colOff>
      <xdr:row>104</xdr:row>
      <xdr:rowOff>7620</xdr:rowOff>
    </xdr:to>
    <xdr:cxnSp macro="">
      <xdr:nvCxnSpPr>
        <xdr:cNvPr id="474" name="直線コネクタ 473"/>
        <xdr:cNvCxnSpPr/>
      </xdr:nvCxnSpPr>
      <xdr:spPr>
        <a:xfrm flipV="1">
          <a:off x="7861300" y="1783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132842</xdr:rowOff>
    </xdr:from>
    <xdr:to>
      <xdr:col>36</xdr:col>
      <xdr:colOff>165100</xdr:colOff>
      <xdr:row>104</xdr:row>
      <xdr:rowOff>62992</xdr:rowOff>
    </xdr:to>
    <xdr:sp macro="" textlink="">
      <xdr:nvSpPr>
        <xdr:cNvPr id="475" name="楕円 474"/>
        <xdr:cNvSpPr/>
      </xdr:nvSpPr>
      <xdr:spPr>
        <a:xfrm>
          <a:off x="6921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12192</xdr:rowOff>
    </xdr:to>
    <xdr:cxnSp macro="">
      <xdr:nvCxnSpPr>
        <xdr:cNvPr id="476" name="直線コネクタ 475"/>
        <xdr:cNvCxnSpPr/>
      </xdr:nvCxnSpPr>
      <xdr:spPr>
        <a:xfrm flipV="1">
          <a:off x="6972300" y="1783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77"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78"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7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156990</xdr:rowOff>
    </xdr:from>
    <xdr:ext cx="469744" cy="259045"/>
    <xdr:sp macro="" textlink="">
      <xdr:nvSpPr>
        <xdr:cNvPr id="480" name="n_4aveValue【市民会館】&#10;一人当たり面積"/>
        <xdr:cNvSpPr txBox="1"/>
      </xdr:nvSpPr>
      <xdr:spPr>
        <a:xfrm>
          <a:off x="6737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65803</xdr:rowOff>
    </xdr:from>
    <xdr:ext cx="469744" cy="259045"/>
    <xdr:sp macro="" textlink="">
      <xdr:nvSpPr>
        <xdr:cNvPr id="481" name="n_1mainValue【市民会館】&#10;一人当たり面積"/>
        <xdr:cNvSpPr txBox="1"/>
      </xdr:nvSpPr>
      <xdr:spPr>
        <a:xfrm>
          <a:off x="9391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2" name="n_2main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483" name="n_3mainValue【市民会館】&#10;一人当たり面積"/>
        <xdr:cNvSpPr txBox="1"/>
      </xdr:nvSpPr>
      <xdr:spPr>
        <a:xfrm>
          <a:off x="7626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79519</xdr:rowOff>
    </xdr:from>
    <xdr:ext cx="469744" cy="259045"/>
    <xdr:sp macro="" textlink="">
      <xdr:nvSpPr>
        <xdr:cNvPr id="484" name="n_4mainValue【市民会館】&#10;一人当たり面積"/>
        <xdr:cNvSpPr txBox="1"/>
      </xdr:nvSpPr>
      <xdr:spPr>
        <a:xfrm>
          <a:off x="6737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527" name="直線コネクタ 526"/>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28"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29" name="直線コネクタ 52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530"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531" name="直線コネクタ 530"/>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532"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33" name="フローチャート: 判断 532"/>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534" name="フローチャート: 判断 533"/>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35" name="フローチャート: 判断 534"/>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536" name="フローチャート: 判断 535"/>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537" name="フローチャート: 判断 536"/>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543" name="楕円 542"/>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544" name="【保健センター・保健所】&#10;有形固定資産減価償却率該当値テキスト"/>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45" name="楕円 544"/>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96338</xdr:rowOff>
    </xdr:to>
    <xdr:cxnSp macro="">
      <xdr:nvCxnSpPr>
        <xdr:cNvPr id="546" name="直線コネクタ 545"/>
        <xdr:cNvCxnSpPr/>
      </xdr:nvCxnSpPr>
      <xdr:spPr>
        <a:xfrm>
          <a:off x="15481300" y="104960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547" name="楕円 546"/>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37556</xdr:rowOff>
    </xdr:to>
    <xdr:cxnSp macro="">
      <xdr:nvCxnSpPr>
        <xdr:cNvPr id="548" name="直線コネクタ 547"/>
        <xdr:cNvCxnSpPr/>
      </xdr:nvCxnSpPr>
      <xdr:spPr>
        <a:xfrm>
          <a:off x="14592300" y="104208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49" name="楕円 548"/>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133894</xdr:rowOff>
    </xdr:to>
    <xdr:cxnSp macro="">
      <xdr:nvCxnSpPr>
        <xdr:cNvPr id="550" name="直線コネクタ 549"/>
        <xdr:cNvCxnSpPr/>
      </xdr:nvCxnSpPr>
      <xdr:spPr>
        <a:xfrm>
          <a:off x="13703300" y="1034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551" name="楕円 550"/>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62049</xdr:rowOff>
    </xdr:to>
    <xdr:cxnSp macro="">
      <xdr:nvCxnSpPr>
        <xdr:cNvPr id="552" name="直線コネクタ 551"/>
        <xdr:cNvCxnSpPr/>
      </xdr:nvCxnSpPr>
      <xdr:spPr>
        <a:xfrm>
          <a:off x="12814300" y="102739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553"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554"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55"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556"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57" name="n_1mainValue【保健センター・保健所】&#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8" name="n_2mainValue【保健センター・保健所】&#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559" name="n_3mainValue【保健センター・保健所】&#10;有形固定資産減価償却率"/>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560" name="n_4mainValue【保健センター・保健所】&#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584" name="直線コネクタ 583"/>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85"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86" name="直線コネクタ 585"/>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587"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588" name="直線コネクタ 587"/>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8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0" name="フローチャート: 判断 58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91" name="フローチャート: 判断 59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92" name="フローチャート: 判断 59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593" name="フローチャート: 判断 592"/>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594" name="フローチャート: 判断 593"/>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114300</xdr:rowOff>
    </xdr:from>
    <xdr:to>
      <xdr:col>116</xdr:col>
      <xdr:colOff>114300</xdr:colOff>
      <xdr:row>63</xdr:row>
      <xdr:rowOff>44450</xdr:rowOff>
    </xdr:to>
    <xdr:sp macro="" textlink="">
      <xdr:nvSpPr>
        <xdr:cNvPr id="600" name="楕円 599"/>
        <xdr:cNvSpPr/>
      </xdr:nvSpPr>
      <xdr:spPr>
        <a:xfrm>
          <a:off x="22110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601" name="【保健センター・保健所】&#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602" name="楕円 601"/>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165100</xdr:rowOff>
    </xdr:from>
    <xdr:to>
      <xdr:col>116</xdr:col>
      <xdr:colOff>63500</xdr:colOff>
      <xdr:row>62</xdr:row>
      <xdr:rowOff>165100</xdr:rowOff>
    </xdr:to>
    <xdr:cxnSp macro="">
      <xdr:nvCxnSpPr>
        <xdr:cNvPr id="603" name="直線コネクタ 602"/>
        <xdr:cNvCxnSpPr/>
      </xdr:nvCxnSpPr>
      <xdr:spPr>
        <a:xfrm>
          <a:off x="213233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114300</xdr:rowOff>
    </xdr:from>
    <xdr:to>
      <xdr:col>107</xdr:col>
      <xdr:colOff>101600</xdr:colOff>
      <xdr:row>63</xdr:row>
      <xdr:rowOff>44450</xdr:rowOff>
    </xdr:to>
    <xdr:sp macro="" textlink="">
      <xdr:nvSpPr>
        <xdr:cNvPr id="604" name="楕円 603"/>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62</xdr:row>
      <xdr:rowOff>165100</xdr:rowOff>
    </xdr:to>
    <xdr:cxnSp macro="">
      <xdr:nvCxnSpPr>
        <xdr:cNvPr id="605" name="直線コネクタ 604"/>
        <xdr:cNvCxnSpPr/>
      </xdr:nvCxnSpPr>
      <xdr:spPr>
        <a:xfrm>
          <a:off x="20434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606" name="楕円 605"/>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62</xdr:row>
      <xdr:rowOff>165100</xdr:rowOff>
    </xdr:to>
    <xdr:cxnSp macro="">
      <xdr:nvCxnSpPr>
        <xdr:cNvPr id="607" name="直線コネクタ 606"/>
        <xdr:cNvCxnSpPr/>
      </xdr:nvCxnSpPr>
      <xdr:spPr>
        <a:xfrm>
          <a:off x="19545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114300</xdr:rowOff>
    </xdr:from>
    <xdr:to>
      <xdr:col>98</xdr:col>
      <xdr:colOff>38100</xdr:colOff>
      <xdr:row>63</xdr:row>
      <xdr:rowOff>44450</xdr:rowOff>
    </xdr:to>
    <xdr:sp macro="" textlink="">
      <xdr:nvSpPr>
        <xdr:cNvPr id="608" name="楕円 607"/>
        <xdr:cNvSpPr/>
      </xdr:nvSpPr>
      <xdr:spPr>
        <a:xfrm>
          <a:off x="18605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165100</xdr:rowOff>
    </xdr:from>
    <xdr:to>
      <xdr:col>102</xdr:col>
      <xdr:colOff>114300</xdr:colOff>
      <xdr:row>62</xdr:row>
      <xdr:rowOff>165100</xdr:rowOff>
    </xdr:to>
    <xdr:cxnSp macro="">
      <xdr:nvCxnSpPr>
        <xdr:cNvPr id="609" name="直線コネクタ 608"/>
        <xdr:cNvCxnSpPr/>
      </xdr:nvCxnSpPr>
      <xdr:spPr>
        <a:xfrm>
          <a:off x="18656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10"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11"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612"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613"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35577</xdr:rowOff>
    </xdr:from>
    <xdr:ext cx="469744" cy="259045"/>
    <xdr:sp macro="" textlink="">
      <xdr:nvSpPr>
        <xdr:cNvPr id="614"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35577</xdr:rowOff>
    </xdr:from>
    <xdr:ext cx="469744" cy="259045"/>
    <xdr:sp macro="" textlink="">
      <xdr:nvSpPr>
        <xdr:cNvPr id="615" name="n_2mainValue【保健センター・保健所】&#10;一人当たり面積"/>
        <xdr:cNvSpPr txBox="1"/>
      </xdr:nvSpPr>
      <xdr:spPr>
        <a:xfrm>
          <a:off x="2019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616" name="n_3mainValue【保健センター・保健所】&#10;一人当たり面積"/>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35577</xdr:rowOff>
    </xdr:from>
    <xdr:ext cx="469744" cy="259045"/>
    <xdr:sp macro="" textlink="">
      <xdr:nvSpPr>
        <xdr:cNvPr id="617" name="n_4mainValue【保健センター・保健所】&#10;一人当たり面積"/>
        <xdr:cNvSpPr txBox="1"/>
      </xdr:nvSpPr>
      <xdr:spPr>
        <a:xfrm>
          <a:off x="18421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642" name="直線コネクタ 641"/>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43"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44" name="直線コネクタ 643"/>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5"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6" name="直線コネクタ 645"/>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38752</xdr:rowOff>
    </xdr:from>
    <xdr:ext cx="405111" cy="259045"/>
    <xdr:sp macro="" textlink="">
      <xdr:nvSpPr>
        <xdr:cNvPr id="647" name="【消防施設】&#10;有形固定資産減価償却率平均値テキスト"/>
        <xdr:cNvSpPr txBox="1"/>
      </xdr:nvSpPr>
      <xdr:spPr>
        <a:xfrm>
          <a:off x="163576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648" name="フローチャート: 判断 647"/>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649" name="フローチャート: 判断 648"/>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650" name="フローチャート: 判断 649"/>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1" name="フローチャート: 判断 650"/>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652" name="フローチャート: 判断 651"/>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154939</xdr:rowOff>
    </xdr:from>
    <xdr:to>
      <xdr:col>85</xdr:col>
      <xdr:colOff>177800</xdr:colOff>
      <xdr:row>85</xdr:row>
      <xdr:rowOff>85089</xdr:rowOff>
    </xdr:to>
    <xdr:sp macro="" textlink="">
      <xdr:nvSpPr>
        <xdr:cNvPr id="658" name="楕円 657"/>
        <xdr:cNvSpPr/>
      </xdr:nvSpPr>
      <xdr:spPr>
        <a:xfrm>
          <a:off x="16268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69866</xdr:rowOff>
    </xdr:from>
    <xdr:ext cx="405111" cy="259045"/>
    <xdr:sp macro="" textlink="">
      <xdr:nvSpPr>
        <xdr:cNvPr id="659" name="【消防施設】&#10;有形固定資産減価償却率該当値テキスト"/>
        <xdr:cNvSpPr txBox="1"/>
      </xdr:nvSpPr>
      <xdr:spPr>
        <a:xfrm>
          <a:off x="16357600" y="1447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0" name="楕円 659"/>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34289</xdr:rowOff>
    </xdr:to>
    <xdr:cxnSp macro="">
      <xdr:nvCxnSpPr>
        <xdr:cNvPr id="661" name="直線コネクタ 660"/>
        <xdr:cNvCxnSpPr/>
      </xdr:nvCxnSpPr>
      <xdr:spPr>
        <a:xfrm>
          <a:off x="15481300" y="145903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114936</xdr:rowOff>
    </xdr:from>
    <xdr:to>
      <xdr:col>76</xdr:col>
      <xdr:colOff>165100</xdr:colOff>
      <xdr:row>85</xdr:row>
      <xdr:rowOff>45086</xdr:rowOff>
    </xdr:to>
    <xdr:sp macro="" textlink="">
      <xdr:nvSpPr>
        <xdr:cNvPr id="662" name="楕円 661"/>
        <xdr:cNvSpPr/>
      </xdr:nvSpPr>
      <xdr:spPr>
        <a:xfrm>
          <a:off x="14541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165736</xdr:rowOff>
    </xdr:from>
    <xdr:to>
      <xdr:col>81</xdr:col>
      <xdr:colOff>50800</xdr:colOff>
      <xdr:row>85</xdr:row>
      <xdr:rowOff>17145</xdr:rowOff>
    </xdr:to>
    <xdr:cxnSp macro="">
      <xdr:nvCxnSpPr>
        <xdr:cNvPr id="663" name="直線コネクタ 662"/>
        <xdr:cNvCxnSpPr/>
      </xdr:nvCxnSpPr>
      <xdr:spPr>
        <a:xfrm>
          <a:off x="14592300" y="145675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664" name="楕円 663"/>
        <xdr:cNvSpPr/>
      </xdr:nvSpPr>
      <xdr:spPr>
        <a:xfrm>
          <a:off x="1365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142875</xdr:rowOff>
    </xdr:from>
    <xdr:to>
      <xdr:col>76</xdr:col>
      <xdr:colOff>114300</xdr:colOff>
      <xdr:row>84</xdr:row>
      <xdr:rowOff>165736</xdr:rowOff>
    </xdr:to>
    <xdr:cxnSp macro="">
      <xdr:nvCxnSpPr>
        <xdr:cNvPr id="665" name="直線コネクタ 664"/>
        <xdr:cNvCxnSpPr/>
      </xdr:nvCxnSpPr>
      <xdr:spPr>
        <a:xfrm>
          <a:off x="13703300" y="145446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67311</xdr:rowOff>
    </xdr:from>
    <xdr:to>
      <xdr:col>67</xdr:col>
      <xdr:colOff>101600</xdr:colOff>
      <xdr:row>84</xdr:row>
      <xdr:rowOff>168911</xdr:rowOff>
    </xdr:to>
    <xdr:sp macro="" textlink="">
      <xdr:nvSpPr>
        <xdr:cNvPr id="666" name="楕円 665"/>
        <xdr:cNvSpPr/>
      </xdr:nvSpPr>
      <xdr:spPr>
        <a:xfrm>
          <a:off x="12763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118111</xdr:rowOff>
    </xdr:from>
    <xdr:to>
      <xdr:col>71</xdr:col>
      <xdr:colOff>177800</xdr:colOff>
      <xdr:row>84</xdr:row>
      <xdr:rowOff>142875</xdr:rowOff>
    </xdr:to>
    <xdr:cxnSp macro="">
      <xdr:nvCxnSpPr>
        <xdr:cNvPr id="667" name="直線コネクタ 666"/>
        <xdr:cNvCxnSpPr/>
      </xdr:nvCxnSpPr>
      <xdr:spPr>
        <a:xfrm>
          <a:off x="12814300" y="145199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668"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669" name="n_2aveValue【消防施設】&#10;有形固定資産減価償却率"/>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0"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71"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72" name="n_1mainValue【消防施設】&#10;有形固定資産減価償却率"/>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36213</xdr:rowOff>
    </xdr:from>
    <xdr:ext cx="405111" cy="259045"/>
    <xdr:sp macro="" textlink="">
      <xdr:nvSpPr>
        <xdr:cNvPr id="673" name="n_2mainValue【消防施設】&#10;有形固定資産減価償却率"/>
        <xdr:cNvSpPr txBox="1"/>
      </xdr:nvSpPr>
      <xdr:spPr>
        <a:xfrm>
          <a:off x="14389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674" name="n_3mainValue【消防施設】&#10;有形固定資産減価償却率"/>
        <xdr:cNvSpPr txBox="1"/>
      </xdr:nvSpPr>
      <xdr:spPr>
        <a:xfrm>
          <a:off x="13500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160038</xdr:rowOff>
    </xdr:from>
    <xdr:ext cx="405111" cy="259045"/>
    <xdr:sp macro="" textlink="">
      <xdr:nvSpPr>
        <xdr:cNvPr id="675" name="n_4mainValue【消防施設】&#10;有形固定資産減価償却率"/>
        <xdr:cNvSpPr txBox="1"/>
      </xdr:nvSpPr>
      <xdr:spPr>
        <a:xfrm>
          <a:off x="12611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6" name="テキスト ボックス 68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702" name="直線コネクタ 701"/>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03"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04" name="直線コネクタ 703"/>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705"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706" name="直線コネクタ 705"/>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707"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708" name="フローチャート: 判断 707"/>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709" name="フローチャート: 判断 708"/>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710" name="フローチャート: 判断 709"/>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11" name="フローチャート: 判断 710"/>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712" name="フローチャート: 判断 711"/>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49893</xdr:rowOff>
    </xdr:from>
    <xdr:to>
      <xdr:col>116</xdr:col>
      <xdr:colOff>114300</xdr:colOff>
      <xdr:row>77</xdr:row>
      <xdr:rowOff>151493</xdr:rowOff>
    </xdr:to>
    <xdr:sp macro="" textlink="">
      <xdr:nvSpPr>
        <xdr:cNvPr id="718" name="楕円 717"/>
        <xdr:cNvSpPr/>
      </xdr:nvSpPr>
      <xdr:spPr>
        <a:xfrm>
          <a:off x="22110700" y="132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2920</xdr:rowOff>
    </xdr:from>
    <xdr:ext cx="469744" cy="259045"/>
    <xdr:sp macro="" textlink="">
      <xdr:nvSpPr>
        <xdr:cNvPr id="719" name="【消防施設】&#10;一人当たり面積該当値テキスト"/>
        <xdr:cNvSpPr txBox="1"/>
      </xdr:nvSpPr>
      <xdr:spPr>
        <a:xfrm>
          <a:off x="22199600" y="132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71664</xdr:rowOff>
    </xdr:from>
    <xdr:to>
      <xdr:col>112</xdr:col>
      <xdr:colOff>38100</xdr:colOff>
      <xdr:row>78</xdr:row>
      <xdr:rowOff>1814</xdr:rowOff>
    </xdr:to>
    <xdr:sp macro="" textlink="">
      <xdr:nvSpPr>
        <xdr:cNvPr id="720" name="楕円 719"/>
        <xdr:cNvSpPr/>
      </xdr:nvSpPr>
      <xdr:spPr>
        <a:xfrm>
          <a:off x="21272500" y="132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100693</xdr:rowOff>
    </xdr:from>
    <xdr:to>
      <xdr:col>116</xdr:col>
      <xdr:colOff>63500</xdr:colOff>
      <xdr:row>77</xdr:row>
      <xdr:rowOff>122464</xdr:rowOff>
    </xdr:to>
    <xdr:cxnSp macro="">
      <xdr:nvCxnSpPr>
        <xdr:cNvPr id="721" name="直線コネクタ 720"/>
        <xdr:cNvCxnSpPr/>
      </xdr:nvCxnSpPr>
      <xdr:spPr>
        <a:xfrm flipV="1">
          <a:off x="21323300" y="133023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722" name="楕円 721"/>
        <xdr:cNvSpPr/>
      </xdr:nvSpPr>
      <xdr:spPr>
        <a:xfrm>
          <a:off x="2038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122464</xdr:rowOff>
    </xdr:from>
    <xdr:to>
      <xdr:col>111</xdr:col>
      <xdr:colOff>177800</xdr:colOff>
      <xdr:row>77</xdr:row>
      <xdr:rowOff>133350</xdr:rowOff>
    </xdr:to>
    <xdr:cxnSp macro="">
      <xdr:nvCxnSpPr>
        <xdr:cNvPr id="723" name="直線コネクタ 722"/>
        <xdr:cNvCxnSpPr/>
      </xdr:nvCxnSpPr>
      <xdr:spPr>
        <a:xfrm flipV="1">
          <a:off x="20434300" y="13324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93436</xdr:rowOff>
    </xdr:from>
    <xdr:to>
      <xdr:col>102</xdr:col>
      <xdr:colOff>165100</xdr:colOff>
      <xdr:row>78</xdr:row>
      <xdr:rowOff>23586</xdr:rowOff>
    </xdr:to>
    <xdr:sp macro="" textlink="">
      <xdr:nvSpPr>
        <xdr:cNvPr id="724" name="楕円 723"/>
        <xdr:cNvSpPr/>
      </xdr:nvSpPr>
      <xdr:spPr>
        <a:xfrm>
          <a:off x="19494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133350</xdr:rowOff>
    </xdr:from>
    <xdr:to>
      <xdr:col>107</xdr:col>
      <xdr:colOff>50800</xdr:colOff>
      <xdr:row>77</xdr:row>
      <xdr:rowOff>144236</xdr:rowOff>
    </xdr:to>
    <xdr:cxnSp macro="">
      <xdr:nvCxnSpPr>
        <xdr:cNvPr id="725" name="直線コネクタ 724"/>
        <xdr:cNvCxnSpPr/>
      </xdr:nvCxnSpPr>
      <xdr:spPr>
        <a:xfrm flipV="1">
          <a:off x="19545300" y="13335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93436</xdr:rowOff>
    </xdr:from>
    <xdr:to>
      <xdr:col>98</xdr:col>
      <xdr:colOff>38100</xdr:colOff>
      <xdr:row>78</xdr:row>
      <xdr:rowOff>23586</xdr:rowOff>
    </xdr:to>
    <xdr:sp macro="" textlink="">
      <xdr:nvSpPr>
        <xdr:cNvPr id="726" name="楕円 725"/>
        <xdr:cNvSpPr/>
      </xdr:nvSpPr>
      <xdr:spPr>
        <a:xfrm>
          <a:off x="18605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144236</xdr:rowOff>
    </xdr:from>
    <xdr:to>
      <xdr:col>102</xdr:col>
      <xdr:colOff>114300</xdr:colOff>
      <xdr:row>77</xdr:row>
      <xdr:rowOff>144236</xdr:rowOff>
    </xdr:to>
    <xdr:cxnSp macro="">
      <xdr:nvCxnSpPr>
        <xdr:cNvPr id="727" name="直線コネクタ 726"/>
        <xdr:cNvCxnSpPr/>
      </xdr:nvCxnSpPr>
      <xdr:spPr>
        <a:xfrm>
          <a:off x="18656300" y="13345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28"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729"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730"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731"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18341</xdr:rowOff>
    </xdr:from>
    <xdr:ext cx="469744" cy="259045"/>
    <xdr:sp macro="" textlink="">
      <xdr:nvSpPr>
        <xdr:cNvPr id="732" name="n_1mainValue【消防施設】&#10;一人当たり面積"/>
        <xdr:cNvSpPr txBox="1"/>
      </xdr:nvSpPr>
      <xdr:spPr>
        <a:xfrm>
          <a:off x="21075727"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733" name="n_2mainValue【消防施設】&#10;一人当たり面積"/>
        <xdr:cNvSpPr txBox="1"/>
      </xdr:nvSpPr>
      <xdr:spPr>
        <a:xfrm>
          <a:off x="20199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40113</xdr:rowOff>
    </xdr:from>
    <xdr:ext cx="469744" cy="259045"/>
    <xdr:sp macro="" textlink="">
      <xdr:nvSpPr>
        <xdr:cNvPr id="734" name="n_3mainValue【消防施設】&#10;一人当たり面積"/>
        <xdr:cNvSpPr txBox="1"/>
      </xdr:nvSpPr>
      <xdr:spPr>
        <a:xfrm>
          <a:off x="19310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40113</xdr:rowOff>
    </xdr:from>
    <xdr:ext cx="469744" cy="259045"/>
    <xdr:sp macro="" textlink="">
      <xdr:nvSpPr>
        <xdr:cNvPr id="735" name="n_4mainValue【消防施設】&#10;一人当たり面積"/>
        <xdr:cNvSpPr txBox="1"/>
      </xdr:nvSpPr>
      <xdr:spPr>
        <a:xfrm>
          <a:off x="18421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759" name="直線コネクタ 758"/>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760"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761" name="直線コネクタ 760"/>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762"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763" name="直線コネクタ 76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764"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765" name="フローチャート: 判断 764"/>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6" name="フローチャート: 判断 765"/>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7" name="フローチャート: 判断 766"/>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68" name="フローチャート: 判断 767"/>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769" name="フローチャート: 判断 768"/>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164464</xdr:rowOff>
    </xdr:from>
    <xdr:to>
      <xdr:col>85</xdr:col>
      <xdr:colOff>177800</xdr:colOff>
      <xdr:row>101</xdr:row>
      <xdr:rowOff>94614</xdr:rowOff>
    </xdr:to>
    <xdr:sp macro="" textlink="">
      <xdr:nvSpPr>
        <xdr:cNvPr id="775" name="楕円 774"/>
        <xdr:cNvSpPr/>
      </xdr:nvSpPr>
      <xdr:spPr>
        <a:xfrm>
          <a:off x="16268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100346</xdr:rowOff>
    </xdr:from>
    <xdr:ext cx="405111" cy="259045"/>
    <xdr:sp macro="" textlink="">
      <xdr:nvSpPr>
        <xdr:cNvPr id="776" name="【庁舎】&#10;有形固定資産減価償却率該当値テキスト"/>
        <xdr:cNvSpPr txBox="1"/>
      </xdr:nvSpPr>
      <xdr:spPr>
        <a:xfrm>
          <a:off x="16357600" y="172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23495</xdr:rowOff>
    </xdr:from>
    <xdr:to>
      <xdr:col>81</xdr:col>
      <xdr:colOff>101600</xdr:colOff>
      <xdr:row>108</xdr:row>
      <xdr:rowOff>125095</xdr:rowOff>
    </xdr:to>
    <xdr:sp macro="" textlink="">
      <xdr:nvSpPr>
        <xdr:cNvPr id="777" name="楕円 776"/>
        <xdr:cNvSpPr/>
      </xdr:nvSpPr>
      <xdr:spPr>
        <a:xfrm>
          <a:off x="15430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43814</xdr:rowOff>
    </xdr:from>
    <xdr:to>
      <xdr:col>85</xdr:col>
      <xdr:colOff>127000</xdr:colOff>
      <xdr:row>108</xdr:row>
      <xdr:rowOff>74295</xdr:rowOff>
    </xdr:to>
    <xdr:cxnSp macro="">
      <xdr:nvCxnSpPr>
        <xdr:cNvPr id="778" name="直線コネクタ 777"/>
        <xdr:cNvCxnSpPr/>
      </xdr:nvCxnSpPr>
      <xdr:spPr>
        <a:xfrm flipV="1">
          <a:off x="15481300" y="17360264"/>
          <a:ext cx="838200" cy="12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156845</xdr:rowOff>
    </xdr:from>
    <xdr:to>
      <xdr:col>76</xdr:col>
      <xdr:colOff>165100</xdr:colOff>
      <xdr:row>108</xdr:row>
      <xdr:rowOff>86995</xdr:rowOff>
    </xdr:to>
    <xdr:sp macro="" textlink="">
      <xdr:nvSpPr>
        <xdr:cNvPr id="779" name="楕円 778"/>
        <xdr:cNvSpPr/>
      </xdr:nvSpPr>
      <xdr:spPr>
        <a:xfrm>
          <a:off x="14541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36195</xdr:rowOff>
    </xdr:from>
    <xdr:to>
      <xdr:col>81</xdr:col>
      <xdr:colOff>50800</xdr:colOff>
      <xdr:row>108</xdr:row>
      <xdr:rowOff>74295</xdr:rowOff>
    </xdr:to>
    <xdr:cxnSp macro="">
      <xdr:nvCxnSpPr>
        <xdr:cNvPr id="780" name="直線コネクタ 779"/>
        <xdr:cNvCxnSpPr/>
      </xdr:nvCxnSpPr>
      <xdr:spPr>
        <a:xfrm>
          <a:off x="14592300" y="18552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50164</xdr:rowOff>
    </xdr:from>
    <xdr:to>
      <xdr:col>72</xdr:col>
      <xdr:colOff>38100</xdr:colOff>
      <xdr:row>107</xdr:row>
      <xdr:rowOff>151764</xdr:rowOff>
    </xdr:to>
    <xdr:sp macro="" textlink="">
      <xdr:nvSpPr>
        <xdr:cNvPr id="781" name="楕円 780"/>
        <xdr:cNvSpPr/>
      </xdr:nvSpPr>
      <xdr:spPr>
        <a:xfrm>
          <a:off x="13652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100964</xdr:rowOff>
    </xdr:from>
    <xdr:to>
      <xdr:col>76</xdr:col>
      <xdr:colOff>114300</xdr:colOff>
      <xdr:row>108</xdr:row>
      <xdr:rowOff>36195</xdr:rowOff>
    </xdr:to>
    <xdr:cxnSp macro="">
      <xdr:nvCxnSpPr>
        <xdr:cNvPr id="782" name="直線コネクタ 781"/>
        <xdr:cNvCxnSpPr/>
      </xdr:nvCxnSpPr>
      <xdr:spPr>
        <a:xfrm>
          <a:off x="13703300" y="1844611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65405</xdr:rowOff>
    </xdr:from>
    <xdr:to>
      <xdr:col>67</xdr:col>
      <xdr:colOff>101600</xdr:colOff>
      <xdr:row>107</xdr:row>
      <xdr:rowOff>167005</xdr:rowOff>
    </xdr:to>
    <xdr:sp macro="" textlink="">
      <xdr:nvSpPr>
        <xdr:cNvPr id="783" name="楕円 782"/>
        <xdr:cNvSpPr/>
      </xdr:nvSpPr>
      <xdr:spPr>
        <a:xfrm>
          <a:off x="12763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100964</xdr:rowOff>
    </xdr:from>
    <xdr:to>
      <xdr:col>71</xdr:col>
      <xdr:colOff>177800</xdr:colOff>
      <xdr:row>107</xdr:row>
      <xdr:rowOff>116205</xdr:rowOff>
    </xdr:to>
    <xdr:cxnSp macro="">
      <xdr:nvCxnSpPr>
        <xdr:cNvPr id="784" name="直線コネクタ 783"/>
        <xdr:cNvCxnSpPr/>
      </xdr:nvCxnSpPr>
      <xdr:spPr>
        <a:xfrm flipV="1">
          <a:off x="12814300" y="184461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85"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6"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787" name="n_3aveValue【庁舎】&#10;有形固定資産減価償却率"/>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788" name="n_4aveValue【庁舎】&#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116222</xdr:rowOff>
    </xdr:from>
    <xdr:ext cx="405111" cy="259045"/>
    <xdr:sp macro="" textlink="">
      <xdr:nvSpPr>
        <xdr:cNvPr id="789" name="n_1mainValue【庁舎】&#10;有形固定資産減価償却率"/>
        <xdr:cNvSpPr txBox="1"/>
      </xdr:nvSpPr>
      <xdr:spPr>
        <a:xfrm>
          <a:off x="1526604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78122</xdr:rowOff>
    </xdr:from>
    <xdr:ext cx="405111" cy="259045"/>
    <xdr:sp macro="" textlink="">
      <xdr:nvSpPr>
        <xdr:cNvPr id="790" name="n_2mainValue【庁舎】&#10;有形固定資産減価償却率"/>
        <xdr:cNvSpPr txBox="1"/>
      </xdr:nvSpPr>
      <xdr:spPr>
        <a:xfrm>
          <a:off x="14389744" y="185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142891</xdr:rowOff>
    </xdr:from>
    <xdr:ext cx="405111" cy="259045"/>
    <xdr:sp macro="" textlink="">
      <xdr:nvSpPr>
        <xdr:cNvPr id="791" name="n_3mainValue【庁舎】&#10;有形固定資産減価償却率"/>
        <xdr:cNvSpPr txBox="1"/>
      </xdr:nvSpPr>
      <xdr:spPr>
        <a:xfrm>
          <a:off x="13500744"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158132</xdr:rowOff>
    </xdr:from>
    <xdr:ext cx="405111" cy="259045"/>
    <xdr:sp macro="" textlink="">
      <xdr:nvSpPr>
        <xdr:cNvPr id="792" name="n_4mainValue【庁舎】&#10;有形固定資産減価償却率"/>
        <xdr:cNvSpPr txBox="1"/>
      </xdr:nvSpPr>
      <xdr:spPr>
        <a:xfrm>
          <a:off x="126117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3" name="テキスト ボックス 8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815" name="直線コネクタ 814"/>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6"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7" name="直線コネクタ 816"/>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818"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819" name="直線コネクタ 818"/>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142003</xdr:rowOff>
    </xdr:from>
    <xdr:ext cx="469744" cy="259045"/>
    <xdr:sp macro="" textlink="">
      <xdr:nvSpPr>
        <xdr:cNvPr id="820" name="【庁舎】&#10;一人当たり面積平均値テキスト"/>
        <xdr:cNvSpPr txBox="1"/>
      </xdr:nvSpPr>
      <xdr:spPr>
        <a:xfrm>
          <a:off x="22199600" y="1762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821" name="フローチャート: 判断 820"/>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822" name="フローチャート: 判断 821"/>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23" name="フローチャート: 判断 822"/>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824" name="フローチャート: 判断 823"/>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825" name="フローチャート: 判断 824"/>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1" name="楕円 830"/>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2"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3" name="楕円 83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53339</xdr:rowOff>
    </xdr:to>
    <xdr:cxnSp macro="">
      <xdr:nvCxnSpPr>
        <xdr:cNvPr id="834" name="直線コネクタ 833"/>
        <xdr:cNvCxnSpPr/>
      </xdr:nvCxnSpPr>
      <xdr:spPr>
        <a:xfrm>
          <a:off x="21323300" y="181356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87122</xdr:rowOff>
    </xdr:from>
    <xdr:to>
      <xdr:col>107</xdr:col>
      <xdr:colOff>101600</xdr:colOff>
      <xdr:row>106</xdr:row>
      <xdr:rowOff>17272</xdr:rowOff>
    </xdr:to>
    <xdr:sp macro="" textlink="">
      <xdr:nvSpPr>
        <xdr:cNvPr id="835" name="楕円 834"/>
        <xdr:cNvSpPr/>
      </xdr:nvSpPr>
      <xdr:spPr>
        <a:xfrm>
          <a:off x="20383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137922</xdr:rowOff>
    </xdr:to>
    <xdr:cxnSp macro="">
      <xdr:nvCxnSpPr>
        <xdr:cNvPr id="836" name="直線コネクタ 835"/>
        <xdr:cNvCxnSpPr/>
      </xdr:nvCxnSpPr>
      <xdr:spPr>
        <a:xfrm flipV="1">
          <a:off x="20434300" y="1813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837" name="楕円 836"/>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137922</xdr:rowOff>
    </xdr:from>
    <xdr:to>
      <xdr:col>107</xdr:col>
      <xdr:colOff>50800</xdr:colOff>
      <xdr:row>107</xdr:row>
      <xdr:rowOff>5335</xdr:rowOff>
    </xdr:to>
    <xdr:cxnSp macro="">
      <xdr:nvCxnSpPr>
        <xdr:cNvPr id="838" name="直線コネクタ 837"/>
        <xdr:cNvCxnSpPr/>
      </xdr:nvCxnSpPr>
      <xdr:spPr>
        <a:xfrm flipV="1">
          <a:off x="19545300" y="181401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839" name="楕円 838"/>
        <xdr:cNvSpPr/>
      </xdr:nvSpPr>
      <xdr:spPr>
        <a:xfrm>
          <a:off x="18605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119635</xdr:rowOff>
    </xdr:from>
    <xdr:to>
      <xdr:col>102</xdr:col>
      <xdr:colOff>114300</xdr:colOff>
      <xdr:row>107</xdr:row>
      <xdr:rowOff>5335</xdr:rowOff>
    </xdr:to>
    <xdr:cxnSp macro="">
      <xdr:nvCxnSpPr>
        <xdr:cNvPr id="840" name="直線コネクタ 839"/>
        <xdr:cNvCxnSpPr/>
      </xdr:nvCxnSpPr>
      <xdr:spPr>
        <a:xfrm>
          <a:off x="18656300" y="181218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841" name="n_1ave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42" name="n_2aveValue【庁舎】&#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843" name="n_3aveValue【庁舎】&#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844" name="n_4ave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5"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846" name="n_2mainValue【庁舎】&#10;一人当たり面積"/>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47" name="n_3mainValue【庁舎】&#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848" name="n_4mainValue【庁舎】&#10;一人当たり面積"/>
        <xdr:cNvSpPr txBox="1"/>
      </xdr:nvSpPr>
      <xdr:spPr>
        <a:xfrm>
          <a:off x="18421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令和２年度において、類似団体と比較して特に有形固定資産減価償却率が高くなっている施設は、保健センター・保健所、消防施設である。保健センター・保健所では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ポイント、消防施設では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ポイント、類似団体平均を上回っている。一方、特に低くなっているのは庁舎及び福祉施設である。庁舎では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ポイント、福祉施設では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下回っている。保健センター・保健所が高止まりしているのは、施設の老朽化が主な要因であるため、個別施設計画に従い、施設の長寿命化等の対策に取り組んでいく。消防施設においては、市内に点在する防火水槽が耐用年数を経過していることから減価償却率が高くなっている。市役所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着手していた市庁舎建設事業により、令和２年度に新庁舎が完成したことから数値が大幅に改善したものである。福祉施設については、現状類似団体平均を下回っているが、個別施設計画に従い、老朽化対策に取組み数値の増加を抑制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上記以外の施設では市民会館の減価償却率が類似団体と比較して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ポイント高くなっている。類似団体と比較すると施設規模が大きく、老朽化に伴う維持管理費が増加傾向となっており、施設の今後の在り方を勘案しながら、管理運営について効率化を図っていく。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26127064</v>
      </c>
      <c r="BO4" s="464"/>
      <c r="BP4" s="464"/>
      <c r="BQ4" s="464"/>
      <c r="BR4" s="464"/>
      <c r="BS4" s="464"/>
      <c r="BT4" s="464"/>
      <c r="BU4" s="465"/>
      <c r="BV4" s="463">
        <v>20593338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9.5</v>
      </c>
      <c r="CU4" s="648"/>
      <c r="CV4" s="648"/>
      <c r="CW4" s="648"/>
      <c r="CX4" s="648"/>
      <c r="CY4" s="648"/>
      <c r="CZ4" s="648"/>
      <c r="DA4" s="649"/>
      <c r="DB4" s="647">
        <v>6.9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24952952</v>
      </c>
      <c r="BO5" s="469"/>
      <c r="BP5" s="469"/>
      <c r="BQ5" s="469"/>
      <c r="BR5" s="469"/>
      <c r="BS5" s="469"/>
      <c r="BT5" s="469"/>
      <c r="BU5" s="470"/>
      <c r="BV5" s="468">
        <v>19813556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92.2</v>
      </c>
      <c r="CU5" s="439"/>
      <c r="CV5" s="439"/>
      <c r="CW5" s="439"/>
      <c r="CX5" s="439"/>
      <c r="CY5" s="439"/>
      <c r="CZ5" s="439"/>
      <c r="DA5" s="440"/>
      <c r="DB5" s="438">
        <v>92.8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1174112</v>
      </c>
      <c r="BO6" s="469"/>
      <c r="BP6" s="469"/>
      <c r="BQ6" s="469"/>
      <c r="BR6" s="469"/>
      <c r="BS6" s="469"/>
      <c r="BT6" s="469"/>
      <c r="BU6" s="470"/>
      <c r="BV6" s="468">
        <v>779782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97.5</v>
      </c>
      <c r="CU6" s="622"/>
      <c r="CV6" s="622"/>
      <c r="CW6" s="622"/>
      <c r="CX6" s="622"/>
      <c r="CY6" s="622"/>
      <c r="CZ6" s="622"/>
      <c r="DA6" s="623"/>
      <c r="DB6" s="621">
        <v>98.1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147954</v>
      </c>
      <c r="BO7" s="469"/>
      <c r="BP7" s="469"/>
      <c r="BQ7" s="469"/>
      <c r="BR7" s="469"/>
      <c r="BS7" s="469"/>
      <c r="BT7" s="469"/>
      <c r="BU7" s="470"/>
      <c r="BV7" s="468">
        <v>52006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10833982</v>
      </c>
      <c r="CU7" s="469"/>
      <c r="CV7" s="469"/>
      <c r="CW7" s="469"/>
      <c r="CX7" s="469"/>
      <c r="CY7" s="469"/>
      <c r="CZ7" s="469"/>
      <c r="DA7" s="470"/>
      <c r="DB7" s="468">
        <v>10568618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1026158</v>
      </c>
      <c r="BO8" s="469"/>
      <c r="BP8" s="469"/>
      <c r="BQ8" s="469"/>
      <c r="BR8" s="469"/>
      <c r="BS8" s="469"/>
      <c r="BT8" s="469"/>
      <c r="BU8" s="470"/>
      <c r="BV8" s="468">
        <v>727776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0.74</v>
      </c>
      <c r="CU8" s="582"/>
      <c r="CV8" s="582"/>
      <c r="CW8" s="582"/>
      <c r="CX8" s="582"/>
      <c r="CY8" s="582"/>
      <c r="CZ8" s="582"/>
      <c r="DA8" s="583"/>
      <c r="DB8" s="581">
        <v>0.73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50645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298382</v>
      </c>
      <c r="BO9" s="469"/>
      <c r="BP9" s="469"/>
      <c r="BQ9" s="469"/>
      <c r="BR9" s="469"/>
      <c r="BS9" s="469"/>
      <c r="BT9" s="469"/>
      <c r="BU9" s="470"/>
      <c r="BV9" s="468">
        <v>-87714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11.2</v>
      </c>
      <c r="CU9" s="439"/>
      <c r="CV9" s="439"/>
      <c r="CW9" s="439"/>
      <c r="CX9" s="439"/>
      <c r="CY9" s="439"/>
      <c r="CZ9" s="439"/>
      <c r="DA9" s="440"/>
      <c r="DB9" s="438">
        <v>11.9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51594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431</v>
      </c>
      <c r="BO10" s="469"/>
      <c r="BP10" s="469"/>
      <c r="BQ10" s="469"/>
      <c r="BR10" s="469"/>
      <c r="BS10" s="469"/>
      <c r="BT10" s="469"/>
      <c r="BU10" s="470"/>
      <c r="BV10" s="468">
        <v>100900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51266</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94</v>
      </c>
      <c r="AV12" s="526"/>
      <c r="AW12" s="526"/>
      <c r="AX12" s="526"/>
      <c r="AY12" s="448" t="s">
        <v>132</v>
      </c>
      <c r="AZ12" s="449"/>
      <c r="BA12" s="449"/>
      <c r="BB12" s="449"/>
      <c r="BC12" s="449"/>
      <c r="BD12" s="449"/>
      <c r="BE12" s="449"/>
      <c r="BF12" s="449"/>
      <c r="BG12" s="449"/>
      <c r="BH12" s="449"/>
      <c r="BI12" s="449"/>
      <c r="BJ12" s="449"/>
      <c r="BK12" s="449"/>
      <c r="BL12" s="449"/>
      <c r="BM12" s="450"/>
      <c r="BN12" s="468">
        <v>87278</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48811</v>
      </c>
      <c r="S13" s="572"/>
      <c r="T13" s="572"/>
      <c r="U13" s="572"/>
      <c r="V13" s="573"/>
      <c r="W13" s="559" t="s">
        <v>136</v>
      </c>
      <c r="X13" s="481"/>
      <c r="Y13" s="481"/>
      <c r="Z13" s="481"/>
      <c r="AA13" s="481"/>
      <c r="AB13" s="482"/>
      <c r="AC13" s="444">
        <v>1748</v>
      </c>
      <c r="AD13" s="445"/>
      <c r="AE13" s="445"/>
      <c r="AF13" s="445"/>
      <c r="AG13" s="446"/>
      <c r="AH13" s="444">
        <v>2026</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211535</v>
      </c>
      <c r="BO13" s="469"/>
      <c r="BP13" s="469"/>
      <c r="BQ13" s="469"/>
      <c r="BR13" s="469"/>
      <c r="BS13" s="469"/>
      <c r="BT13" s="469"/>
      <c r="BU13" s="470"/>
      <c r="BV13" s="468">
        <v>13186</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7.2</v>
      </c>
      <c r="CU13" s="439"/>
      <c r="CV13" s="439"/>
      <c r="CW13" s="439"/>
      <c r="CX13" s="439"/>
      <c r="CY13" s="439"/>
      <c r="CZ13" s="439"/>
      <c r="DA13" s="440"/>
      <c r="DB13" s="438">
        <v>8.3000000000000007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51795</v>
      </c>
      <c r="S14" s="572"/>
      <c r="T14" s="572"/>
      <c r="U14" s="572"/>
      <c r="V14" s="573"/>
      <c r="W14" s="574"/>
      <c r="X14" s="484"/>
      <c r="Y14" s="484"/>
      <c r="Z14" s="484"/>
      <c r="AA14" s="484"/>
      <c r="AB14" s="485"/>
      <c r="AC14" s="564">
        <v>7.1</v>
      </c>
      <c r="AD14" s="565"/>
      <c r="AE14" s="565"/>
      <c r="AF14" s="565"/>
      <c r="AG14" s="566"/>
      <c r="AH14" s="564">
        <v>7.9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54.6</v>
      </c>
      <c r="CU14" s="576"/>
      <c r="CV14" s="576"/>
      <c r="CW14" s="576"/>
      <c r="CX14" s="576"/>
      <c r="CY14" s="576"/>
      <c r="CZ14" s="576"/>
      <c r="DA14" s="577"/>
      <c r="DB14" s="575">
        <v>42.5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49357</v>
      </c>
      <c r="S15" s="572"/>
      <c r="T15" s="572"/>
      <c r="U15" s="572"/>
      <c r="V15" s="573"/>
      <c r="W15" s="559" t="s">
        <v>144</v>
      </c>
      <c r="X15" s="481"/>
      <c r="Y15" s="481"/>
      <c r="Z15" s="481"/>
      <c r="AA15" s="481"/>
      <c r="AB15" s="482"/>
      <c r="AC15" s="444">
        <v>9370</v>
      </c>
      <c r="AD15" s="445"/>
      <c r="AE15" s="445"/>
      <c r="AF15" s="445"/>
      <c r="AG15" s="446"/>
      <c r="AH15" s="444">
        <v>9764</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6402705</v>
      </c>
      <c r="BO15" s="464"/>
      <c r="BP15" s="464"/>
      <c r="BQ15" s="464"/>
      <c r="BR15" s="464"/>
      <c r="BS15" s="464"/>
      <c r="BT15" s="464"/>
      <c r="BU15" s="465"/>
      <c r="BV15" s="463">
        <v>6190900</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37.9</v>
      </c>
      <c r="AD16" s="565"/>
      <c r="AE16" s="565"/>
      <c r="AF16" s="565"/>
      <c r="AG16" s="566"/>
      <c r="AH16" s="564">
        <v>38.200000000000003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8609912</v>
      </c>
      <c r="BO16" s="469"/>
      <c r="BP16" s="469"/>
      <c r="BQ16" s="469"/>
      <c r="BR16" s="469"/>
      <c r="BS16" s="469"/>
      <c r="BT16" s="469"/>
      <c r="BU16" s="470"/>
      <c r="BV16" s="468">
        <v>8292146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13608</v>
      </c>
      <c r="AD17" s="445"/>
      <c r="AE17" s="445"/>
      <c r="AF17" s="445"/>
      <c r="AG17" s="446"/>
      <c r="AH17" s="444">
        <v>13801</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8079439</v>
      </c>
      <c r="BO17" s="469"/>
      <c r="BP17" s="469"/>
      <c r="BQ17" s="469"/>
      <c r="BR17" s="469"/>
      <c r="BS17" s="469"/>
      <c r="BT17" s="469"/>
      <c r="BU17" s="470"/>
      <c r="BV17" s="468">
        <v>7899137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65.760000000000005</v>
      </c>
      <c r="M18" s="533"/>
      <c r="N18" s="533"/>
      <c r="O18" s="533"/>
      <c r="P18" s="533"/>
      <c r="Q18" s="533"/>
      <c r="R18" s="534"/>
      <c r="S18" s="534"/>
      <c r="T18" s="534"/>
      <c r="U18" s="534"/>
      <c r="V18" s="535"/>
      <c r="W18" s="549"/>
      <c r="X18" s="550"/>
      <c r="Y18" s="550"/>
      <c r="Z18" s="550"/>
      <c r="AA18" s="550"/>
      <c r="AB18" s="560"/>
      <c r="AC18" s="432">
        <v>55</v>
      </c>
      <c r="AD18" s="433"/>
      <c r="AE18" s="433"/>
      <c r="AF18" s="433"/>
      <c r="AG18" s="536"/>
      <c r="AH18" s="432">
        <v>53.9</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9909457</v>
      </c>
      <c r="BO18" s="469"/>
      <c r="BP18" s="469"/>
      <c r="BQ18" s="469"/>
      <c r="BR18" s="469"/>
      <c r="BS18" s="469"/>
      <c r="BT18" s="469"/>
      <c r="BU18" s="470"/>
      <c r="BV18" s="468">
        <v>9953106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770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13271591</v>
      </c>
      <c r="BO19" s="469"/>
      <c r="BP19" s="469"/>
      <c r="BQ19" s="469"/>
      <c r="BR19" s="469"/>
      <c r="BS19" s="469"/>
      <c r="BT19" s="469"/>
      <c r="BU19" s="470"/>
      <c r="BV19" s="468">
        <v>12420726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19328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17109729</v>
      </c>
      <c r="BO23" s="469"/>
      <c r="BP23" s="469"/>
      <c r="BQ23" s="469"/>
      <c r="BR23" s="469"/>
      <c r="BS23" s="469"/>
      <c r="BT23" s="469"/>
      <c r="BU23" s="470"/>
      <c r="BV23" s="468">
        <v>16246990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8550</v>
      </c>
      <c r="R24" s="445"/>
      <c r="S24" s="445"/>
      <c r="T24" s="445"/>
      <c r="U24" s="445"/>
      <c r="V24" s="446"/>
      <c r="W24" s="510"/>
      <c r="X24" s="501"/>
      <c r="Y24" s="502"/>
      <c r="Z24" s="441" t="s">
        <v>168</v>
      </c>
      <c r="AA24" s="442"/>
      <c r="AB24" s="442"/>
      <c r="AC24" s="442"/>
      <c r="AD24" s="442"/>
      <c r="AE24" s="442"/>
      <c r="AF24" s="442"/>
      <c r="AG24" s="443"/>
      <c r="AH24" s="444">
        <v>321</v>
      </c>
      <c r="AI24" s="445"/>
      <c r="AJ24" s="445"/>
      <c r="AK24" s="445"/>
      <c r="AL24" s="446"/>
      <c r="AM24" s="444">
        <v>1000557</v>
      </c>
      <c r="AN24" s="445"/>
      <c r="AO24" s="445"/>
      <c r="AP24" s="445"/>
      <c r="AQ24" s="445"/>
      <c r="AR24" s="446"/>
      <c r="AS24" s="444">
        <v>3117</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10864169</v>
      </c>
      <c r="BO24" s="469"/>
      <c r="BP24" s="469"/>
      <c r="BQ24" s="469"/>
      <c r="BR24" s="469"/>
      <c r="BS24" s="469"/>
      <c r="BT24" s="469"/>
      <c r="BU24" s="470"/>
      <c r="BV24" s="468">
        <v>11016860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6800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126</v>
      </c>
      <c r="AN25" s="445"/>
      <c r="AO25" s="445"/>
      <c r="AP25" s="445"/>
      <c r="AQ25" s="445"/>
      <c r="AR25" s="446"/>
      <c r="AS25" s="444" t="s">
        <v>126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2759848</v>
      </c>
      <c r="BO25" s="464"/>
      <c r="BP25" s="464"/>
      <c r="BQ25" s="464"/>
      <c r="BR25" s="464"/>
      <c r="BS25" s="464"/>
      <c r="BT25" s="464"/>
      <c r="BU25" s="465"/>
      <c r="BV25" s="463">
        <v>1846920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6400</v>
      </c>
      <c r="R26" s="445"/>
      <c r="S26" s="445"/>
      <c r="T26" s="445"/>
      <c r="U26" s="445"/>
      <c r="V26" s="446"/>
      <c r="W26" s="510"/>
      <c r="X26" s="501"/>
      <c r="Y26" s="502"/>
      <c r="Z26" s="441" t="s">
        <v>175</v>
      </c>
      <c r="AA26" s="523"/>
      <c r="AB26" s="523"/>
      <c r="AC26" s="523"/>
      <c r="AD26" s="523"/>
      <c r="AE26" s="523"/>
      <c r="AF26" s="523"/>
      <c r="AG26" s="524"/>
      <c r="AH26" s="444">
        <v>2</v>
      </c>
      <c r="AI26" s="445"/>
      <c r="AJ26" s="445"/>
      <c r="AK26" s="445"/>
      <c r="AL26" s="446"/>
      <c r="AM26" s="444" t="s">
        <v>176</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4400</v>
      </c>
      <c r="R27" s="445"/>
      <c r="S27" s="445"/>
      <c r="T27" s="445"/>
      <c r="U27" s="445"/>
      <c r="V27" s="446"/>
      <c r="W27" s="510"/>
      <c r="X27" s="501"/>
      <c r="Y27" s="502"/>
      <c r="Z27" s="441" t="s">
        <v>179</v>
      </c>
      <c r="AA27" s="442"/>
      <c r="AB27" s="442"/>
      <c r="AC27" s="442"/>
      <c r="AD27" s="442"/>
      <c r="AE27" s="442"/>
      <c r="AF27" s="442"/>
      <c r="AG27" s="443"/>
      <c r="AH27" s="444">
        <v>5</v>
      </c>
      <c r="AI27" s="445"/>
      <c r="AJ27" s="445"/>
      <c r="AK27" s="445"/>
      <c r="AL27" s="446"/>
      <c r="AM27" s="444">
        <v>18610</v>
      </c>
      <c r="AN27" s="445"/>
      <c r="AO27" s="445"/>
      <c r="AP27" s="445"/>
      <c r="AQ27" s="445"/>
      <c r="AR27" s="446"/>
      <c r="AS27" s="444">
        <v>3722</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126</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3950</v>
      </c>
      <c r="R28" s="445"/>
      <c r="S28" s="445"/>
      <c r="T28" s="445"/>
      <c r="U28" s="445"/>
      <c r="V28" s="446"/>
      <c r="W28" s="510"/>
      <c r="X28" s="501"/>
      <c r="Y28" s="502"/>
      <c r="Z28" s="441" t="s">
        <v>182</v>
      </c>
      <c r="AA28" s="442"/>
      <c r="AB28" s="442"/>
      <c r="AC28" s="442"/>
      <c r="AD28" s="442"/>
      <c r="AE28" s="442"/>
      <c r="AF28" s="442"/>
      <c r="AG28" s="443"/>
      <c r="AH28" s="444" t="s">
        <v>134</v>
      </c>
      <c r="AI28" s="445"/>
      <c r="AJ28" s="445"/>
      <c r="AK28" s="445"/>
      <c r="AL28" s="446"/>
      <c r="AM28" s="444" t="s">
        <v>172</v>
      </c>
      <c r="AN28" s="445"/>
      <c r="AO28" s="445"/>
      <c r="AP28" s="445"/>
      <c r="AQ28" s="445"/>
      <c r="AR28" s="446"/>
      <c r="AS28" s="444" t="s">
        <v>134</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1726732</v>
      </c>
      <c r="BO28" s="464"/>
      <c r="BP28" s="464"/>
      <c r="BQ28" s="464"/>
      <c r="BR28" s="464"/>
      <c r="BS28" s="464"/>
      <c r="BT28" s="464"/>
      <c r="BU28" s="465"/>
      <c r="BV28" s="463">
        <v>1813579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16</v>
      </c>
      <c r="M29" s="445"/>
      <c r="N29" s="445"/>
      <c r="O29" s="445"/>
      <c r="P29" s="446"/>
      <c r="Q29" s="444">
        <v>3800</v>
      </c>
      <c r="R29" s="445"/>
      <c r="S29" s="445"/>
      <c r="T29" s="445"/>
      <c r="U29" s="445"/>
      <c r="V29" s="446"/>
      <c r="W29" s="511"/>
      <c r="X29" s="512"/>
      <c r="Y29" s="513"/>
      <c r="Z29" s="441" t="s">
        <v>185</v>
      </c>
      <c r="AA29" s="442"/>
      <c r="AB29" s="442"/>
      <c r="AC29" s="442"/>
      <c r="AD29" s="442"/>
      <c r="AE29" s="442"/>
      <c r="AF29" s="442"/>
      <c r="AG29" s="443"/>
      <c r="AH29" s="444">
        <v>326</v>
      </c>
      <c r="AI29" s="445"/>
      <c r="AJ29" s="445"/>
      <c r="AK29" s="445"/>
      <c r="AL29" s="446"/>
      <c r="AM29" s="444">
        <v>1019167</v>
      </c>
      <c r="AN29" s="445"/>
      <c r="AO29" s="445"/>
      <c r="AP29" s="445"/>
      <c r="AQ29" s="445"/>
      <c r="AR29" s="446"/>
      <c r="AS29" s="444">
        <v>3126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636932</v>
      </c>
      <c r="BO29" s="469"/>
      <c r="BP29" s="469"/>
      <c r="BQ29" s="469"/>
      <c r="BR29" s="469"/>
      <c r="BS29" s="469"/>
      <c r="BT29" s="469"/>
      <c r="BU29" s="470"/>
      <c r="BV29" s="468">
        <v>636776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631738</v>
      </c>
      <c r="BO30" s="472"/>
      <c r="BP30" s="472"/>
      <c r="BQ30" s="472"/>
      <c r="BR30" s="472"/>
      <c r="BS30" s="472"/>
      <c r="BT30" s="472"/>
      <c r="BU30" s="473"/>
      <c r="BV30" s="471">
        <v>1345352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結城市国民健康保険特別会計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結城市水道事業会計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結城市農業集落排水事業特別会計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結城市文化・スポーツ振興事業団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結城市住宅資金等貸付事業特別会計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結城市介護保険特別会計（介護保険事業勘定）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結城市公共下水道事業会計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下館・結城都市計画事業結城南部第二土地区画整理事業特別会計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結城市土地開発公社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結城市介護保険特別会計（介護サービス事業勘定）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IF('各会計、関係団体の財政状況及び健全化判断比率'!B36="","",'各会計、関係団体の財政状況及び健全化判断比率'!B36)</f>
        <v>下館・結城都市計画事業結城南部第三土地区画整理事業特別会計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茨城租税債権管理機構</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TMO結城</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結城市後期高齢者医療特別会計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茨城県後期高齢者医療広域連合（一般会計）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茨城県後期高齢者医療広域連合（後期高齢医療特別会計）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筑西広域市町村圏事務組合（一般会計）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I6pHkkUwsqMgnWT1dGqMJUxw2zkkxeudwxEVbptiNqRGqKiSkM1VLZTI+K0CY0wr2/vLZ3LYsl3KrZSCagOhQ==" saltValue="9VIkT5D/B6qc3V3rhSdI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6828023</v>
      </c>
      <c r="S5" s="736"/>
      <c r="T5" s="736"/>
      <c r="U5" s="736"/>
      <c r="V5" s="736"/>
      <c r="W5" s="736"/>
      <c r="X5" s="736"/>
      <c r="Y5" s="779"/>
      <c r="Z5" s="797">
        <v>26.1</v>
      </c>
      <c r="AA5" s="797"/>
      <c r="AB5" s="797"/>
      <c r="AC5" s="797"/>
      <c r="AD5" s="798">
        <v>6470933</v>
      </c>
      <c r="AE5" s="798"/>
      <c r="AF5" s="798"/>
      <c r="AG5" s="798"/>
      <c r="AH5" s="798"/>
      <c r="AI5" s="798"/>
      <c r="AJ5" s="798"/>
      <c r="AK5" s="798"/>
      <c r="AL5" s="780">
        <v>63.7</v>
      </c>
      <c r="AM5" s="751"/>
      <c r="AN5" s="751"/>
      <c r="AO5" s="781"/>
      <c r="AP5" s="746" t="s">
        <v>226</v>
      </c>
      <c r="AQ5" s="747"/>
      <c r="AR5" s="747"/>
      <c r="AS5" s="747"/>
      <c r="AT5" s="747"/>
      <c r="AU5" s="747"/>
      <c r="AV5" s="747"/>
      <c r="AW5" s="747"/>
      <c r="AX5" s="747"/>
      <c r="AY5" s="747"/>
      <c r="AZ5" s="747"/>
      <c r="BA5" s="747"/>
      <c r="BB5" s="747"/>
      <c r="BC5" s="747"/>
      <c r="BD5" s="747"/>
      <c r="BE5" s="747"/>
      <c r="BF5" s="748"/>
      <c r="BG5" s="680">
        <v>6470933</v>
      </c>
      <c r="BH5" s="681"/>
      <c r="BI5" s="681"/>
      <c r="BJ5" s="681"/>
      <c r="BK5" s="681"/>
      <c r="BL5" s="681"/>
      <c r="BM5" s="681"/>
      <c r="BN5" s="682"/>
      <c r="BO5" s="713">
        <v>94.8</v>
      </c>
      <c r="BP5" s="713"/>
      <c r="BQ5" s="713"/>
      <c r="BR5" s="713"/>
      <c r="BS5" s="714">
        <v>94288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209437</v>
      </c>
      <c r="S6" s="681"/>
      <c r="T6" s="681"/>
      <c r="U6" s="681"/>
      <c r="V6" s="681"/>
      <c r="W6" s="681"/>
      <c r="X6" s="681"/>
      <c r="Y6" s="682"/>
      <c r="Z6" s="713">
        <v>0.8</v>
      </c>
      <c r="AA6" s="713"/>
      <c r="AB6" s="713"/>
      <c r="AC6" s="713"/>
      <c r="AD6" s="714">
        <v>209437</v>
      </c>
      <c r="AE6" s="714"/>
      <c r="AF6" s="714"/>
      <c r="AG6" s="714"/>
      <c r="AH6" s="714"/>
      <c r="AI6" s="714"/>
      <c r="AJ6" s="714"/>
      <c r="AK6" s="714"/>
      <c r="AL6" s="683">
        <v>2.1</v>
      </c>
      <c r="AM6" s="684"/>
      <c r="AN6" s="684"/>
      <c r="AO6" s="715"/>
      <c r="AP6" s="677" t="s">
        <v>231</v>
      </c>
      <c r="AQ6" s="678"/>
      <c r="AR6" s="678"/>
      <c r="AS6" s="678"/>
      <c r="AT6" s="678"/>
      <c r="AU6" s="678"/>
      <c r="AV6" s="678"/>
      <c r="AW6" s="678"/>
      <c r="AX6" s="678"/>
      <c r="AY6" s="678"/>
      <c r="AZ6" s="678"/>
      <c r="BA6" s="678"/>
      <c r="BB6" s="678"/>
      <c r="BC6" s="678"/>
      <c r="BD6" s="678"/>
      <c r="BE6" s="678"/>
      <c r="BF6" s="679"/>
      <c r="BG6" s="680">
        <v>6470933</v>
      </c>
      <c r="BH6" s="681"/>
      <c r="BI6" s="681"/>
      <c r="BJ6" s="681"/>
      <c r="BK6" s="681"/>
      <c r="BL6" s="681"/>
      <c r="BM6" s="681"/>
      <c r="BN6" s="682"/>
      <c r="BO6" s="713">
        <v>94.8</v>
      </c>
      <c r="BP6" s="713"/>
      <c r="BQ6" s="713"/>
      <c r="BR6" s="713"/>
      <c r="BS6" s="714">
        <v>94288</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189036</v>
      </c>
      <c r="CS6" s="681"/>
      <c r="CT6" s="681"/>
      <c r="CU6" s="681"/>
      <c r="CV6" s="681"/>
      <c r="CW6" s="681"/>
      <c r="CX6" s="681"/>
      <c r="CY6" s="682"/>
      <c r="CZ6" s="780">
        <v>0.8</v>
      </c>
      <c r="DA6" s="751"/>
      <c r="DB6" s="751"/>
      <c r="DC6" s="783"/>
      <c r="DD6" s="686" t="s">
        <v>126</v>
      </c>
      <c r="DE6" s="681"/>
      <c r="DF6" s="681"/>
      <c r="DG6" s="681"/>
      <c r="DH6" s="681"/>
      <c r="DI6" s="681"/>
      <c r="DJ6" s="681"/>
      <c r="DK6" s="681"/>
      <c r="DL6" s="681"/>
      <c r="DM6" s="681"/>
      <c r="DN6" s="681"/>
      <c r="DO6" s="681"/>
      <c r="DP6" s="682"/>
      <c r="DQ6" s="686">
        <v>189036</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4954</v>
      </c>
      <c r="S7" s="681"/>
      <c r="T7" s="681"/>
      <c r="U7" s="681"/>
      <c r="V7" s="681"/>
      <c r="W7" s="681"/>
      <c r="X7" s="681"/>
      <c r="Y7" s="682"/>
      <c r="Z7" s="713">
        <v>0</v>
      </c>
      <c r="AA7" s="713"/>
      <c r="AB7" s="713"/>
      <c r="AC7" s="713"/>
      <c r="AD7" s="714">
        <v>4954</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3000157</v>
      </c>
      <c r="BH7" s="681"/>
      <c r="BI7" s="681"/>
      <c r="BJ7" s="681"/>
      <c r="BK7" s="681"/>
      <c r="BL7" s="681"/>
      <c r="BM7" s="681"/>
      <c r="BN7" s="682"/>
      <c r="BO7" s="713">
        <v>43.9</v>
      </c>
      <c r="BP7" s="713"/>
      <c r="BQ7" s="713"/>
      <c r="BR7" s="713"/>
      <c r="BS7" s="714">
        <v>94288</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9297164</v>
      </c>
      <c r="CS7" s="681"/>
      <c r="CT7" s="681"/>
      <c r="CU7" s="681"/>
      <c r="CV7" s="681"/>
      <c r="CW7" s="681"/>
      <c r="CX7" s="681"/>
      <c r="CY7" s="682"/>
      <c r="CZ7" s="713">
        <v>37.299999999999997</v>
      </c>
      <c r="DA7" s="713"/>
      <c r="DB7" s="713"/>
      <c r="DC7" s="713"/>
      <c r="DD7" s="686">
        <v>1956167</v>
      </c>
      <c r="DE7" s="681"/>
      <c r="DF7" s="681"/>
      <c r="DG7" s="681"/>
      <c r="DH7" s="681"/>
      <c r="DI7" s="681"/>
      <c r="DJ7" s="681"/>
      <c r="DK7" s="681"/>
      <c r="DL7" s="681"/>
      <c r="DM7" s="681"/>
      <c r="DN7" s="681"/>
      <c r="DO7" s="681"/>
      <c r="DP7" s="682"/>
      <c r="DQ7" s="686">
        <v>1864914</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23845</v>
      </c>
      <c r="S8" s="681"/>
      <c r="T8" s="681"/>
      <c r="U8" s="681"/>
      <c r="V8" s="681"/>
      <c r="W8" s="681"/>
      <c r="X8" s="681"/>
      <c r="Y8" s="682"/>
      <c r="Z8" s="713">
        <v>0.1</v>
      </c>
      <c r="AA8" s="713"/>
      <c r="AB8" s="713"/>
      <c r="AC8" s="713"/>
      <c r="AD8" s="714">
        <v>23845</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93002</v>
      </c>
      <c r="BH8" s="681"/>
      <c r="BI8" s="681"/>
      <c r="BJ8" s="681"/>
      <c r="BK8" s="681"/>
      <c r="BL8" s="681"/>
      <c r="BM8" s="681"/>
      <c r="BN8" s="682"/>
      <c r="BO8" s="713">
        <v>1.4</v>
      </c>
      <c r="BP8" s="713"/>
      <c r="BQ8" s="713"/>
      <c r="BR8" s="713"/>
      <c r="BS8" s="686" t="s">
        <v>238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6675572</v>
      </c>
      <c r="CS8" s="681"/>
      <c r="CT8" s="681"/>
      <c r="CU8" s="681"/>
      <c r="CV8" s="681"/>
      <c r="CW8" s="681"/>
      <c r="CX8" s="681"/>
      <c r="CY8" s="682"/>
      <c r="CZ8" s="713">
        <v>26.8</v>
      </c>
      <c r="DA8" s="713"/>
      <c r="DB8" s="713"/>
      <c r="DC8" s="713"/>
      <c r="DD8" s="686">
        <v>5073</v>
      </c>
      <c r="DE8" s="681"/>
      <c r="DF8" s="681"/>
      <c r="DG8" s="681"/>
      <c r="DH8" s="681"/>
      <c r="DI8" s="681"/>
      <c r="DJ8" s="681"/>
      <c r="DK8" s="681"/>
      <c r="DL8" s="681"/>
      <c r="DM8" s="681"/>
      <c r="DN8" s="681"/>
      <c r="DO8" s="681"/>
      <c r="DP8" s="682"/>
      <c r="DQ8" s="686">
        <v>3060409</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33403</v>
      </c>
      <c r="S9" s="681"/>
      <c r="T9" s="681"/>
      <c r="U9" s="681"/>
      <c r="V9" s="681"/>
      <c r="W9" s="681"/>
      <c r="X9" s="681"/>
      <c r="Y9" s="682"/>
      <c r="Z9" s="713">
        <v>0.1</v>
      </c>
      <c r="AA9" s="713"/>
      <c r="AB9" s="713"/>
      <c r="AC9" s="713"/>
      <c r="AD9" s="714">
        <v>33403</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2413789</v>
      </c>
      <c r="BH9" s="681"/>
      <c r="BI9" s="681"/>
      <c r="BJ9" s="681"/>
      <c r="BK9" s="681"/>
      <c r="BL9" s="681"/>
      <c r="BM9" s="681"/>
      <c r="BN9" s="682"/>
      <c r="BO9" s="713">
        <v>35.4</v>
      </c>
      <c r="BP9" s="713"/>
      <c r="BQ9" s="713"/>
      <c r="BR9" s="713"/>
      <c r="BS9" s="686" t="s">
        <v>238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1446430</v>
      </c>
      <c r="CS9" s="681"/>
      <c r="CT9" s="681"/>
      <c r="CU9" s="681"/>
      <c r="CV9" s="681"/>
      <c r="CW9" s="681"/>
      <c r="CX9" s="681"/>
      <c r="CY9" s="682"/>
      <c r="CZ9" s="713">
        <v>5.8</v>
      </c>
      <c r="DA9" s="713"/>
      <c r="DB9" s="713"/>
      <c r="DC9" s="713"/>
      <c r="DD9" s="686">
        <v>16027</v>
      </c>
      <c r="DE9" s="681"/>
      <c r="DF9" s="681"/>
      <c r="DG9" s="681"/>
      <c r="DH9" s="681"/>
      <c r="DI9" s="681"/>
      <c r="DJ9" s="681"/>
      <c r="DK9" s="681"/>
      <c r="DL9" s="681"/>
      <c r="DM9" s="681"/>
      <c r="DN9" s="681"/>
      <c r="DO9" s="681"/>
      <c r="DP9" s="682"/>
      <c r="DQ9" s="686">
        <v>1403527</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126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177760</v>
      </c>
      <c r="BH10" s="681"/>
      <c r="BI10" s="681"/>
      <c r="BJ10" s="681"/>
      <c r="BK10" s="681"/>
      <c r="BL10" s="681"/>
      <c r="BM10" s="681"/>
      <c r="BN10" s="682"/>
      <c r="BO10" s="713">
        <v>2.6</v>
      </c>
      <c r="BP10" s="713"/>
      <c r="BQ10" s="713"/>
      <c r="BR10" s="713"/>
      <c r="BS10" s="686">
        <v>29493</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1634</v>
      </c>
      <c r="CS10" s="681"/>
      <c r="CT10" s="681"/>
      <c r="CU10" s="681"/>
      <c r="CV10" s="681"/>
      <c r="CW10" s="681"/>
      <c r="CX10" s="681"/>
      <c r="CY10" s="682"/>
      <c r="CZ10" s="713">
        <v>0</v>
      </c>
      <c r="DA10" s="713"/>
      <c r="DB10" s="713"/>
      <c r="DC10" s="713"/>
      <c r="DD10" s="686" t="s">
        <v>134</v>
      </c>
      <c r="DE10" s="681"/>
      <c r="DF10" s="681"/>
      <c r="DG10" s="681"/>
      <c r="DH10" s="681"/>
      <c r="DI10" s="681"/>
      <c r="DJ10" s="681"/>
      <c r="DK10" s="681"/>
      <c r="DL10" s="681"/>
      <c r="DM10" s="681"/>
      <c r="DN10" s="681"/>
      <c r="DO10" s="681"/>
      <c r="DP10" s="682"/>
      <c r="DQ10" s="686">
        <v>1634</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1086889</v>
      </c>
      <c r="S11" s="681"/>
      <c r="T11" s="681"/>
      <c r="U11" s="681"/>
      <c r="V11" s="681"/>
      <c r="W11" s="681"/>
      <c r="X11" s="681"/>
      <c r="Y11" s="682"/>
      <c r="Z11" s="683">
        <v>4.2</v>
      </c>
      <c r="AA11" s="684"/>
      <c r="AB11" s="684"/>
      <c r="AC11" s="685"/>
      <c r="AD11" s="686">
        <v>1086889</v>
      </c>
      <c r="AE11" s="681"/>
      <c r="AF11" s="681"/>
      <c r="AG11" s="681"/>
      <c r="AH11" s="681"/>
      <c r="AI11" s="681"/>
      <c r="AJ11" s="681"/>
      <c r="AK11" s="682"/>
      <c r="AL11" s="683">
        <v>10.7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315606</v>
      </c>
      <c r="BH11" s="681"/>
      <c r="BI11" s="681"/>
      <c r="BJ11" s="681"/>
      <c r="BK11" s="681"/>
      <c r="BL11" s="681"/>
      <c r="BM11" s="681"/>
      <c r="BN11" s="682"/>
      <c r="BO11" s="713">
        <v>4.5999999999999996</v>
      </c>
      <c r="BP11" s="713"/>
      <c r="BQ11" s="713"/>
      <c r="BR11" s="713"/>
      <c r="BS11" s="686">
        <v>64795</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468225</v>
      </c>
      <c r="CS11" s="681"/>
      <c r="CT11" s="681"/>
      <c r="CU11" s="681"/>
      <c r="CV11" s="681"/>
      <c r="CW11" s="681"/>
      <c r="CX11" s="681"/>
      <c r="CY11" s="682"/>
      <c r="CZ11" s="713">
        <v>1.9</v>
      </c>
      <c r="DA11" s="713"/>
      <c r="DB11" s="713"/>
      <c r="DC11" s="713"/>
      <c r="DD11" s="686">
        <v>46816</v>
      </c>
      <c r="DE11" s="681"/>
      <c r="DF11" s="681"/>
      <c r="DG11" s="681"/>
      <c r="DH11" s="681"/>
      <c r="DI11" s="681"/>
      <c r="DJ11" s="681"/>
      <c r="DK11" s="681"/>
      <c r="DL11" s="681"/>
      <c r="DM11" s="681"/>
      <c r="DN11" s="681"/>
      <c r="DO11" s="681"/>
      <c r="DP11" s="682"/>
      <c r="DQ11" s="686">
        <v>384840</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126</v>
      </c>
      <c r="S12" s="681"/>
      <c r="T12" s="681"/>
      <c r="U12" s="681"/>
      <c r="V12" s="681"/>
      <c r="W12" s="681"/>
      <c r="X12" s="681"/>
      <c r="Y12" s="682"/>
      <c r="Z12" s="713" t="s">
        <v>126</v>
      </c>
      <c r="AA12" s="713"/>
      <c r="AB12" s="713"/>
      <c r="AC12" s="713"/>
      <c r="AD12" s="714" t="s">
        <v>134</v>
      </c>
      <c r="AE12" s="714"/>
      <c r="AF12" s="714"/>
      <c r="AG12" s="714"/>
      <c r="AH12" s="714"/>
      <c r="AI12" s="714"/>
      <c r="AJ12" s="714"/>
      <c r="AK12" s="714"/>
      <c r="AL12" s="683" t="s">
        <v>134</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2926394</v>
      </c>
      <c r="BH12" s="681"/>
      <c r="BI12" s="681"/>
      <c r="BJ12" s="681"/>
      <c r="BK12" s="681"/>
      <c r="BL12" s="681"/>
      <c r="BM12" s="681"/>
      <c r="BN12" s="682"/>
      <c r="BO12" s="713">
        <v>42.9</v>
      </c>
      <c r="BP12" s="713"/>
      <c r="BQ12" s="713"/>
      <c r="BR12" s="713"/>
      <c r="BS12" s="686" t="s">
        <v>238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469353</v>
      </c>
      <c r="CS12" s="681"/>
      <c r="CT12" s="681"/>
      <c r="CU12" s="681"/>
      <c r="CV12" s="681"/>
      <c r="CW12" s="681"/>
      <c r="CX12" s="681"/>
      <c r="CY12" s="682"/>
      <c r="CZ12" s="713">
        <v>1.9</v>
      </c>
      <c r="DA12" s="713"/>
      <c r="DB12" s="713"/>
      <c r="DC12" s="713"/>
      <c r="DD12" s="686">
        <v>3561</v>
      </c>
      <c r="DE12" s="681"/>
      <c r="DF12" s="681"/>
      <c r="DG12" s="681"/>
      <c r="DH12" s="681"/>
      <c r="DI12" s="681"/>
      <c r="DJ12" s="681"/>
      <c r="DK12" s="681"/>
      <c r="DL12" s="681"/>
      <c r="DM12" s="681"/>
      <c r="DN12" s="681"/>
      <c r="DO12" s="681"/>
      <c r="DP12" s="682"/>
      <c r="DQ12" s="686">
        <v>306064</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134</v>
      </c>
      <c r="S13" s="681"/>
      <c r="T13" s="681"/>
      <c r="U13" s="681"/>
      <c r="V13" s="681"/>
      <c r="W13" s="681"/>
      <c r="X13" s="681"/>
      <c r="Y13" s="682"/>
      <c r="Z13" s="713" t="s">
        <v>134</v>
      </c>
      <c r="AA13" s="713"/>
      <c r="AB13" s="713"/>
      <c r="AC13" s="713"/>
      <c r="AD13" s="714" t="s">
        <v>134</v>
      </c>
      <c r="AE13" s="714"/>
      <c r="AF13" s="714"/>
      <c r="AG13" s="714"/>
      <c r="AH13" s="714"/>
      <c r="AI13" s="714"/>
      <c r="AJ13" s="714"/>
      <c r="AK13" s="714"/>
      <c r="AL13" s="683" t="s">
        <v>238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2921598</v>
      </c>
      <c r="BH13" s="681"/>
      <c r="BI13" s="681"/>
      <c r="BJ13" s="681"/>
      <c r="BK13" s="681"/>
      <c r="BL13" s="681"/>
      <c r="BM13" s="681"/>
      <c r="BN13" s="682"/>
      <c r="BO13" s="713">
        <v>42.8</v>
      </c>
      <c r="BP13" s="713"/>
      <c r="BQ13" s="713"/>
      <c r="BR13" s="713"/>
      <c r="BS13" s="686" t="s">
        <v>126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1512908</v>
      </c>
      <c r="CS13" s="681"/>
      <c r="CT13" s="681"/>
      <c r="CU13" s="681"/>
      <c r="CV13" s="681"/>
      <c r="CW13" s="681"/>
      <c r="CX13" s="681"/>
      <c r="CY13" s="682"/>
      <c r="CZ13" s="713">
        <v>6.1</v>
      </c>
      <c r="DA13" s="713"/>
      <c r="DB13" s="713"/>
      <c r="DC13" s="713"/>
      <c r="DD13" s="686">
        <v>549662</v>
      </c>
      <c r="DE13" s="681"/>
      <c r="DF13" s="681"/>
      <c r="DG13" s="681"/>
      <c r="DH13" s="681"/>
      <c r="DI13" s="681"/>
      <c r="DJ13" s="681"/>
      <c r="DK13" s="681"/>
      <c r="DL13" s="681"/>
      <c r="DM13" s="681"/>
      <c r="DN13" s="681"/>
      <c r="DO13" s="681"/>
      <c r="DP13" s="682"/>
      <c r="DQ13" s="686">
        <v>1117316</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155048</v>
      </c>
      <c r="BH14" s="681"/>
      <c r="BI14" s="681"/>
      <c r="BJ14" s="681"/>
      <c r="BK14" s="681"/>
      <c r="BL14" s="681"/>
      <c r="BM14" s="681"/>
      <c r="BN14" s="682"/>
      <c r="BO14" s="713">
        <v>2.2999999999999998</v>
      </c>
      <c r="BP14" s="713"/>
      <c r="BQ14" s="713"/>
      <c r="BR14" s="713"/>
      <c r="BS14" s="686" t="s">
        <v>126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816770</v>
      </c>
      <c r="CS14" s="681"/>
      <c r="CT14" s="681"/>
      <c r="CU14" s="681"/>
      <c r="CV14" s="681"/>
      <c r="CW14" s="681"/>
      <c r="CX14" s="681"/>
      <c r="CY14" s="682"/>
      <c r="CZ14" s="713">
        <v>3.3</v>
      </c>
      <c r="DA14" s="713"/>
      <c r="DB14" s="713"/>
      <c r="DC14" s="713"/>
      <c r="DD14" s="686">
        <v>52901</v>
      </c>
      <c r="DE14" s="681"/>
      <c r="DF14" s="681"/>
      <c r="DG14" s="681"/>
      <c r="DH14" s="681"/>
      <c r="DI14" s="681"/>
      <c r="DJ14" s="681"/>
      <c r="DK14" s="681"/>
      <c r="DL14" s="681"/>
      <c r="DM14" s="681"/>
      <c r="DN14" s="681"/>
      <c r="DO14" s="681"/>
      <c r="DP14" s="682"/>
      <c r="DQ14" s="686">
        <v>791242</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389334</v>
      </c>
      <c r="BH15" s="681"/>
      <c r="BI15" s="681"/>
      <c r="BJ15" s="681"/>
      <c r="BK15" s="681"/>
      <c r="BL15" s="681"/>
      <c r="BM15" s="681"/>
      <c r="BN15" s="682"/>
      <c r="BO15" s="713">
        <v>5.7</v>
      </c>
      <c r="BP15" s="713"/>
      <c r="BQ15" s="713"/>
      <c r="BR15" s="713"/>
      <c r="BS15" s="686" t="s">
        <v>126</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2590093</v>
      </c>
      <c r="CS15" s="681"/>
      <c r="CT15" s="681"/>
      <c r="CU15" s="681"/>
      <c r="CV15" s="681"/>
      <c r="CW15" s="681"/>
      <c r="CX15" s="681"/>
      <c r="CY15" s="682"/>
      <c r="CZ15" s="713">
        <v>10.4</v>
      </c>
      <c r="DA15" s="713"/>
      <c r="DB15" s="713"/>
      <c r="DC15" s="713"/>
      <c r="DD15" s="686">
        <v>477160</v>
      </c>
      <c r="DE15" s="681"/>
      <c r="DF15" s="681"/>
      <c r="DG15" s="681"/>
      <c r="DH15" s="681"/>
      <c r="DI15" s="681"/>
      <c r="DJ15" s="681"/>
      <c r="DK15" s="681"/>
      <c r="DL15" s="681"/>
      <c r="DM15" s="681"/>
      <c r="DN15" s="681"/>
      <c r="DO15" s="681"/>
      <c r="DP15" s="682"/>
      <c r="DQ15" s="686">
        <v>1497440</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15062</v>
      </c>
      <c r="S16" s="681"/>
      <c r="T16" s="681"/>
      <c r="U16" s="681"/>
      <c r="V16" s="681"/>
      <c r="W16" s="681"/>
      <c r="X16" s="681"/>
      <c r="Y16" s="682"/>
      <c r="Z16" s="713">
        <v>0.1</v>
      </c>
      <c r="AA16" s="713"/>
      <c r="AB16" s="713"/>
      <c r="AC16" s="713"/>
      <c r="AD16" s="714">
        <v>15062</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134</v>
      </c>
      <c r="CS16" s="681"/>
      <c r="CT16" s="681"/>
      <c r="CU16" s="681"/>
      <c r="CV16" s="681"/>
      <c r="CW16" s="681"/>
      <c r="CX16" s="681"/>
      <c r="CY16" s="682"/>
      <c r="CZ16" s="713" t="s">
        <v>238</v>
      </c>
      <c r="DA16" s="713"/>
      <c r="DB16" s="713"/>
      <c r="DC16" s="713"/>
      <c r="DD16" s="686" t="s">
        <v>134</v>
      </c>
      <c r="DE16" s="681"/>
      <c r="DF16" s="681"/>
      <c r="DG16" s="681"/>
      <c r="DH16" s="681"/>
      <c r="DI16" s="681"/>
      <c r="DJ16" s="681"/>
      <c r="DK16" s="681"/>
      <c r="DL16" s="681"/>
      <c r="DM16" s="681"/>
      <c r="DN16" s="681"/>
      <c r="DO16" s="681"/>
      <c r="DP16" s="682"/>
      <c r="DQ16" s="686" t="s">
        <v>126</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64285</v>
      </c>
      <c r="S17" s="681"/>
      <c r="T17" s="681"/>
      <c r="U17" s="681"/>
      <c r="V17" s="681"/>
      <c r="W17" s="681"/>
      <c r="X17" s="681"/>
      <c r="Y17" s="682"/>
      <c r="Z17" s="713">
        <v>0.2</v>
      </c>
      <c r="AA17" s="713"/>
      <c r="AB17" s="713"/>
      <c r="AC17" s="713"/>
      <c r="AD17" s="714">
        <v>64285</v>
      </c>
      <c r="AE17" s="714"/>
      <c r="AF17" s="714"/>
      <c r="AG17" s="714"/>
      <c r="AH17" s="714"/>
      <c r="AI17" s="714"/>
      <c r="AJ17" s="714"/>
      <c r="AK17" s="714"/>
      <c r="AL17" s="683">
        <v>0.6</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134</v>
      </c>
      <c r="BP17" s="713"/>
      <c r="BQ17" s="713"/>
      <c r="BR17" s="713"/>
      <c r="BS17" s="686" t="s">
        <v>126</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1485767</v>
      </c>
      <c r="CS17" s="681"/>
      <c r="CT17" s="681"/>
      <c r="CU17" s="681"/>
      <c r="CV17" s="681"/>
      <c r="CW17" s="681"/>
      <c r="CX17" s="681"/>
      <c r="CY17" s="682"/>
      <c r="CZ17" s="713">
        <v>6</v>
      </c>
      <c r="DA17" s="713"/>
      <c r="DB17" s="713"/>
      <c r="DC17" s="713"/>
      <c r="DD17" s="686" t="s">
        <v>126</v>
      </c>
      <c r="DE17" s="681"/>
      <c r="DF17" s="681"/>
      <c r="DG17" s="681"/>
      <c r="DH17" s="681"/>
      <c r="DI17" s="681"/>
      <c r="DJ17" s="681"/>
      <c r="DK17" s="681"/>
      <c r="DL17" s="681"/>
      <c r="DM17" s="681"/>
      <c r="DN17" s="681"/>
      <c r="DO17" s="681"/>
      <c r="DP17" s="682"/>
      <c r="DQ17" s="686">
        <v>1481177</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58729</v>
      </c>
      <c r="S18" s="681"/>
      <c r="T18" s="681"/>
      <c r="U18" s="681"/>
      <c r="V18" s="681"/>
      <c r="W18" s="681"/>
      <c r="X18" s="681"/>
      <c r="Y18" s="682"/>
      <c r="Z18" s="713">
        <v>0.2</v>
      </c>
      <c r="AA18" s="713"/>
      <c r="AB18" s="713"/>
      <c r="AC18" s="713"/>
      <c r="AD18" s="714">
        <v>58729</v>
      </c>
      <c r="AE18" s="714"/>
      <c r="AF18" s="714"/>
      <c r="AG18" s="714"/>
      <c r="AH18" s="714"/>
      <c r="AI18" s="714"/>
      <c r="AJ18" s="714"/>
      <c r="AK18" s="714"/>
      <c r="AL18" s="683">
        <v>0.6</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134</v>
      </c>
      <c r="CS18" s="681"/>
      <c r="CT18" s="681"/>
      <c r="CU18" s="681"/>
      <c r="CV18" s="681"/>
      <c r="CW18" s="681"/>
      <c r="CX18" s="681"/>
      <c r="CY18" s="682"/>
      <c r="CZ18" s="713" t="s">
        <v>238</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47913</v>
      </c>
      <c r="S19" s="681"/>
      <c r="T19" s="681"/>
      <c r="U19" s="681"/>
      <c r="V19" s="681"/>
      <c r="W19" s="681"/>
      <c r="X19" s="681"/>
      <c r="Y19" s="682"/>
      <c r="Z19" s="713">
        <v>0.2</v>
      </c>
      <c r="AA19" s="713"/>
      <c r="AB19" s="713"/>
      <c r="AC19" s="713"/>
      <c r="AD19" s="714">
        <v>47913</v>
      </c>
      <c r="AE19" s="714"/>
      <c r="AF19" s="714"/>
      <c r="AG19" s="714"/>
      <c r="AH19" s="714"/>
      <c r="AI19" s="714"/>
      <c r="AJ19" s="714"/>
      <c r="AK19" s="714"/>
      <c r="AL19" s="683">
        <v>0.5</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357090</v>
      </c>
      <c r="BH19" s="681"/>
      <c r="BI19" s="681"/>
      <c r="BJ19" s="681"/>
      <c r="BK19" s="681"/>
      <c r="BL19" s="681"/>
      <c r="BM19" s="681"/>
      <c r="BN19" s="682"/>
      <c r="BO19" s="713">
        <v>5.2</v>
      </c>
      <c r="BP19" s="713"/>
      <c r="BQ19" s="713"/>
      <c r="BR19" s="713"/>
      <c r="BS19" s="686" t="s">
        <v>126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134</v>
      </c>
      <c r="CS19" s="681"/>
      <c r="CT19" s="681"/>
      <c r="CU19" s="681"/>
      <c r="CV19" s="681"/>
      <c r="CW19" s="681"/>
      <c r="CX19" s="681"/>
      <c r="CY19" s="682"/>
      <c r="CZ19" s="713" t="s">
        <v>134</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8256</v>
      </c>
      <c r="S20" s="681"/>
      <c r="T20" s="681"/>
      <c r="U20" s="681"/>
      <c r="V20" s="681"/>
      <c r="W20" s="681"/>
      <c r="X20" s="681"/>
      <c r="Y20" s="682"/>
      <c r="Z20" s="713">
        <v>0</v>
      </c>
      <c r="AA20" s="713"/>
      <c r="AB20" s="713"/>
      <c r="AC20" s="713"/>
      <c r="AD20" s="714">
        <v>8256</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357090</v>
      </c>
      <c r="BH20" s="681"/>
      <c r="BI20" s="681"/>
      <c r="BJ20" s="681"/>
      <c r="BK20" s="681"/>
      <c r="BL20" s="681"/>
      <c r="BM20" s="681"/>
      <c r="BN20" s="682"/>
      <c r="BO20" s="713">
        <v>5.2</v>
      </c>
      <c r="BP20" s="713"/>
      <c r="BQ20" s="713"/>
      <c r="BR20" s="713"/>
      <c r="BS20" s="686" t="s">
        <v>126</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24952952</v>
      </c>
      <c r="CS20" s="681"/>
      <c r="CT20" s="681"/>
      <c r="CU20" s="681"/>
      <c r="CV20" s="681"/>
      <c r="CW20" s="681"/>
      <c r="CX20" s="681"/>
      <c r="CY20" s="682"/>
      <c r="CZ20" s="713">
        <v>100</v>
      </c>
      <c r="DA20" s="713"/>
      <c r="DB20" s="713"/>
      <c r="DC20" s="713"/>
      <c r="DD20" s="686">
        <v>3107367</v>
      </c>
      <c r="DE20" s="681"/>
      <c r="DF20" s="681"/>
      <c r="DG20" s="681"/>
      <c r="DH20" s="681"/>
      <c r="DI20" s="681"/>
      <c r="DJ20" s="681"/>
      <c r="DK20" s="681"/>
      <c r="DL20" s="681"/>
      <c r="DM20" s="681"/>
      <c r="DN20" s="681"/>
      <c r="DO20" s="681"/>
      <c r="DP20" s="682"/>
      <c r="DQ20" s="686">
        <v>12097599</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2560</v>
      </c>
      <c r="S21" s="681"/>
      <c r="T21" s="681"/>
      <c r="U21" s="681"/>
      <c r="V21" s="681"/>
      <c r="W21" s="681"/>
      <c r="X21" s="681"/>
      <c r="Y21" s="682"/>
      <c r="Z21" s="713">
        <v>0</v>
      </c>
      <c r="AA21" s="713"/>
      <c r="AB21" s="713"/>
      <c r="AC21" s="713"/>
      <c r="AD21" s="714">
        <v>2560</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134</v>
      </c>
      <c r="BH21" s="681"/>
      <c r="BI21" s="681"/>
      <c r="BJ21" s="681"/>
      <c r="BK21" s="681"/>
      <c r="BL21" s="681"/>
      <c r="BM21" s="681"/>
      <c r="BN21" s="682"/>
      <c r="BO21" s="713" t="s">
        <v>126</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2941106</v>
      </c>
      <c r="S22" s="681"/>
      <c r="T22" s="681"/>
      <c r="U22" s="681"/>
      <c r="V22" s="681"/>
      <c r="W22" s="681"/>
      <c r="X22" s="681"/>
      <c r="Y22" s="682"/>
      <c r="Z22" s="713">
        <v>11.3</v>
      </c>
      <c r="AA22" s="713"/>
      <c r="AB22" s="713"/>
      <c r="AC22" s="713"/>
      <c r="AD22" s="714">
        <v>2168863</v>
      </c>
      <c r="AE22" s="714"/>
      <c r="AF22" s="714"/>
      <c r="AG22" s="714"/>
      <c r="AH22" s="714"/>
      <c r="AI22" s="714"/>
      <c r="AJ22" s="714"/>
      <c r="AK22" s="714"/>
      <c r="AL22" s="683">
        <v>21.3</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134</v>
      </c>
      <c r="BH22" s="681"/>
      <c r="BI22" s="681"/>
      <c r="BJ22" s="681"/>
      <c r="BK22" s="681"/>
      <c r="BL22" s="681"/>
      <c r="BM22" s="681"/>
      <c r="BN22" s="682"/>
      <c r="BO22" s="713" t="s">
        <v>134</v>
      </c>
      <c r="BP22" s="713"/>
      <c r="BQ22" s="713"/>
      <c r="BR22" s="713"/>
      <c r="BS22" s="686" t="s">
        <v>238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2168863</v>
      </c>
      <c r="S23" s="681"/>
      <c r="T23" s="681"/>
      <c r="U23" s="681"/>
      <c r="V23" s="681"/>
      <c r="W23" s="681"/>
      <c r="X23" s="681"/>
      <c r="Y23" s="682"/>
      <c r="Z23" s="713">
        <v>8.3000000000000007</v>
      </c>
      <c r="AA23" s="713"/>
      <c r="AB23" s="713"/>
      <c r="AC23" s="713"/>
      <c r="AD23" s="714">
        <v>2168863</v>
      </c>
      <c r="AE23" s="714"/>
      <c r="AF23" s="714"/>
      <c r="AG23" s="714"/>
      <c r="AH23" s="714"/>
      <c r="AI23" s="714"/>
      <c r="AJ23" s="714"/>
      <c r="AK23" s="714"/>
      <c r="AL23" s="683">
        <v>21.3</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357090</v>
      </c>
      <c r="BH23" s="681"/>
      <c r="BI23" s="681"/>
      <c r="BJ23" s="681"/>
      <c r="BK23" s="681"/>
      <c r="BL23" s="681"/>
      <c r="BM23" s="681"/>
      <c r="BN23" s="682"/>
      <c r="BO23" s="713">
        <v>5.2</v>
      </c>
      <c r="BP23" s="713"/>
      <c r="BQ23" s="713"/>
      <c r="BR23" s="713"/>
      <c r="BS23" s="686" t="s">
        <v>126</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328414</v>
      </c>
      <c r="S24" s="681"/>
      <c r="T24" s="681"/>
      <c r="U24" s="681"/>
      <c r="V24" s="681"/>
      <c r="W24" s="681"/>
      <c r="X24" s="681"/>
      <c r="Y24" s="682"/>
      <c r="Z24" s="713">
        <v>1.3</v>
      </c>
      <c r="AA24" s="713"/>
      <c r="AB24" s="713"/>
      <c r="AC24" s="713"/>
      <c r="AD24" s="714" t="s">
        <v>238</v>
      </c>
      <c r="AE24" s="714"/>
      <c r="AF24" s="714"/>
      <c r="AG24" s="714"/>
      <c r="AH24" s="714"/>
      <c r="AI24" s="714"/>
      <c r="AJ24" s="714"/>
      <c r="AK24" s="714"/>
      <c r="AL24" s="683" t="s">
        <v>134</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134</v>
      </c>
      <c r="BH24" s="681"/>
      <c r="BI24" s="681"/>
      <c r="BJ24" s="681"/>
      <c r="BK24" s="681"/>
      <c r="BL24" s="681"/>
      <c r="BM24" s="681"/>
      <c r="BN24" s="682"/>
      <c r="BO24" s="713" t="s">
        <v>134</v>
      </c>
      <c r="BP24" s="713"/>
      <c r="BQ24" s="713"/>
      <c r="BR24" s="713"/>
      <c r="BS24" s="686" t="s">
        <v>238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8800178</v>
      </c>
      <c r="CS24" s="736"/>
      <c r="CT24" s="736"/>
      <c r="CU24" s="736"/>
      <c r="CV24" s="736"/>
      <c r="CW24" s="736"/>
      <c r="CX24" s="736"/>
      <c r="CY24" s="779"/>
      <c r="CZ24" s="780">
        <v>35.299999999999997</v>
      </c>
      <c r="DA24" s="751"/>
      <c r="DB24" s="751"/>
      <c r="DC24" s="783"/>
      <c r="DD24" s="778">
        <v>5313856</v>
      </c>
      <c r="DE24" s="736"/>
      <c r="DF24" s="736"/>
      <c r="DG24" s="736"/>
      <c r="DH24" s="736"/>
      <c r="DI24" s="736"/>
      <c r="DJ24" s="736"/>
      <c r="DK24" s="779"/>
      <c r="DL24" s="778">
        <v>5179223</v>
      </c>
      <c r="DM24" s="736"/>
      <c r="DN24" s="736"/>
      <c r="DO24" s="736"/>
      <c r="DP24" s="736"/>
      <c r="DQ24" s="736"/>
      <c r="DR24" s="736"/>
      <c r="DS24" s="736"/>
      <c r="DT24" s="736"/>
      <c r="DU24" s="736"/>
      <c r="DV24" s="779"/>
      <c r="DW24" s="780">
        <v>48.2</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443829</v>
      </c>
      <c r="S25" s="681"/>
      <c r="T25" s="681"/>
      <c r="U25" s="681"/>
      <c r="V25" s="681"/>
      <c r="W25" s="681"/>
      <c r="X25" s="681"/>
      <c r="Y25" s="682"/>
      <c r="Z25" s="713">
        <v>1.7</v>
      </c>
      <c r="AA25" s="713"/>
      <c r="AB25" s="713"/>
      <c r="AC25" s="713"/>
      <c r="AD25" s="714" t="s">
        <v>238</v>
      </c>
      <c r="AE25" s="714"/>
      <c r="AF25" s="714"/>
      <c r="AG25" s="714"/>
      <c r="AH25" s="714"/>
      <c r="AI25" s="714"/>
      <c r="AJ25" s="714"/>
      <c r="AK25" s="714"/>
      <c r="AL25" s="683" t="s">
        <v>134</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2814806</v>
      </c>
      <c r="CS25" s="699"/>
      <c r="CT25" s="699"/>
      <c r="CU25" s="699"/>
      <c r="CV25" s="699"/>
      <c r="CW25" s="699"/>
      <c r="CX25" s="699"/>
      <c r="CY25" s="700"/>
      <c r="CZ25" s="683">
        <v>11.3</v>
      </c>
      <c r="DA25" s="701"/>
      <c r="DB25" s="701"/>
      <c r="DC25" s="702"/>
      <c r="DD25" s="686">
        <v>2687006</v>
      </c>
      <c r="DE25" s="699"/>
      <c r="DF25" s="699"/>
      <c r="DG25" s="699"/>
      <c r="DH25" s="699"/>
      <c r="DI25" s="699"/>
      <c r="DJ25" s="699"/>
      <c r="DK25" s="700"/>
      <c r="DL25" s="686">
        <v>2553141</v>
      </c>
      <c r="DM25" s="699"/>
      <c r="DN25" s="699"/>
      <c r="DO25" s="699"/>
      <c r="DP25" s="699"/>
      <c r="DQ25" s="699"/>
      <c r="DR25" s="699"/>
      <c r="DS25" s="699"/>
      <c r="DT25" s="699"/>
      <c r="DU25" s="699"/>
      <c r="DV25" s="700"/>
      <c r="DW25" s="683">
        <v>23.8</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11265733</v>
      </c>
      <c r="S26" s="681"/>
      <c r="T26" s="681"/>
      <c r="U26" s="681"/>
      <c r="V26" s="681"/>
      <c r="W26" s="681"/>
      <c r="X26" s="681"/>
      <c r="Y26" s="682"/>
      <c r="Z26" s="713">
        <v>43.1</v>
      </c>
      <c r="AA26" s="713"/>
      <c r="AB26" s="713"/>
      <c r="AC26" s="713"/>
      <c r="AD26" s="714">
        <v>10136400</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238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1774255</v>
      </c>
      <c r="CS26" s="681"/>
      <c r="CT26" s="681"/>
      <c r="CU26" s="681"/>
      <c r="CV26" s="681"/>
      <c r="CW26" s="681"/>
      <c r="CX26" s="681"/>
      <c r="CY26" s="682"/>
      <c r="CZ26" s="683">
        <v>7.1</v>
      </c>
      <c r="DA26" s="701"/>
      <c r="DB26" s="701"/>
      <c r="DC26" s="702"/>
      <c r="DD26" s="686">
        <v>1690126</v>
      </c>
      <c r="DE26" s="681"/>
      <c r="DF26" s="681"/>
      <c r="DG26" s="681"/>
      <c r="DH26" s="681"/>
      <c r="DI26" s="681"/>
      <c r="DJ26" s="681"/>
      <c r="DK26" s="682"/>
      <c r="DL26" s="686" t="s">
        <v>134</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5149</v>
      </c>
      <c r="S27" s="681"/>
      <c r="T27" s="681"/>
      <c r="U27" s="681"/>
      <c r="V27" s="681"/>
      <c r="W27" s="681"/>
      <c r="X27" s="681"/>
      <c r="Y27" s="682"/>
      <c r="Z27" s="713">
        <v>0</v>
      </c>
      <c r="AA27" s="713"/>
      <c r="AB27" s="713"/>
      <c r="AC27" s="713"/>
      <c r="AD27" s="714">
        <v>5149</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6828023</v>
      </c>
      <c r="BH27" s="681"/>
      <c r="BI27" s="681"/>
      <c r="BJ27" s="681"/>
      <c r="BK27" s="681"/>
      <c r="BL27" s="681"/>
      <c r="BM27" s="681"/>
      <c r="BN27" s="682"/>
      <c r="BO27" s="713">
        <v>100</v>
      </c>
      <c r="BP27" s="713"/>
      <c r="BQ27" s="713"/>
      <c r="BR27" s="713"/>
      <c r="BS27" s="686">
        <v>94288</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4499605</v>
      </c>
      <c r="CS27" s="699"/>
      <c r="CT27" s="699"/>
      <c r="CU27" s="699"/>
      <c r="CV27" s="699"/>
      <c r="CW27" s="699"/>
      <c r="CX27" s="699"/>
      <c r="CY27" s="700"/>
      <c r="CZ27" s="683">
        <v>18</v>
      </c>
      <c r="DA27" s="701"/>
      <c r="DB27" s="701"/>
      <c r="DC27" s="702"/>
      <c r="DD27" s="686">
        <v>1145673</v>
      </c>
      <c r="DE27" s="699"/>
      <c r="DF27" s="699"/>
      <c r="DG27" s="699"/>
      <c r="DH27" s="699"/>
      <c r="DI27" s="699"/>
      <c r="DJ27" s="699"/>
      <c r="DK27" s="700"/>
      <c r="DL27" s="686">
        <v>1144905</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84927</v>
      </c>
      <c r="S28" s="681"/>
      <c r="T28" s="681"/>
      <c r="U28" s="681"/>
      <c r="V28" s="681"/>
      <c r="W28" s="681"/>
      <c r="X28" s="681"/>
      <c r="Y28" s="682"/>
      <c r="Z28" s="713">
        <v>0.3</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1485767</v>
      </c>
      <c r="CS28" s="681"/>
      <c r="CT28" s="681"/>
      <c r="CU28" s="681"/>
      <c r="CV28" s="681"/>
      <c r="CW28" s="681"/>
      <c r="CX28" s="681"/>
      <c r="CY28" s="682"/>
      <c r="CZ28" s="683">
        <v>6</v>
      </c>
      <c r="DA28" s="701"/>
      <c r="DB28" s="701"/>
      <c r="DC28" s="702"/>
      <c r="DD28" s="686">
        <v>1481177</v>
      </c>
      <c r="DE28" s="681"/>
      <c r="DF28" s="681"/>
      <c r="DG28" s="681"/>
      <c r="DH28" s="681"/>
      <c r="DI28" s="681"/>
      <c r="DJ28" s="681"/>
      <c r="DK28" s="682"/>
      <c r="DL28" s="686">
        <v>1481177</v>
      </c>
      <c r="DM28" s="681"/>
      <c r="DN28" s="681"/>
      <c r="DO28" s="681"/>
      <c r="DP28" s="681"/>
      <c r="DQ28" s="681"/>
      <c r="DR28" s="681"/>
      <c r="DS28" s="681"/>
      <c r="DT28" s="681"/>
      <c r="DU28" s="681"/>
      <c r="DV28" s="682"/>
      <c r="DW28" s="683">
        <v>13.8</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91268</v>
      </c>
      <c r="S29" s="681"/>
      <c r="T29" s="681"/>
      <c r="U29" s="681"/>
      <c r="V29" s="681"/>
      <c r="W29" s="681"/>
      <c r="X29" s="681"/>
      <c r="Y29" s="682"/>
      <c r="Z29" s="713">
        <v>0.3</v>
      </c>
      <c r="AA29" s="713"/>
      <c r="AB29" s="713"/>
      <c r="AC29" s="713"/>
      <c r="AD29" s="714">
        <v>10161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1485766</v>
      </c>
      <c r="CS29" s="699"/>
      <c r="CT29" s="699"/>
      <c r="CU29" s="699"/>
      <c r="CV29" s="699"/>
      <c r="CW29" s="699"/>
      <c r="CX29" s="699"/>
      <c r="CY29" s="700"/>
      <c r="CZ29" s="683">
        <v>6</v>
      </c>
      <c r="DA29" s="701"/>
      <c r="DB29" s="701"/>
      <c r="DC29" s="702"/>
      <c r="DD29" s="686">
        <v>1481176</v>
      </c>
      <c r="DE29" s="699"/>
      <c r="DF29" s="699"/>
      <c r="DG29" s="699"/>
      <c r="DH29" s="699"/>
      <c r="DI29" s="699"/>
      <c r="DJ29" s="699"/>
      <c r="DK29" s="700"/>
      <c r="DL29" s="686">
        <v>1481176</v>
      </c>
      <c r="DM29" s="699"/>
      <c r="DN29" s="699"/>
      <c r="DO29" s="699"/>
      <c r="DP29" s="699"/>
      <c r="DQ29" s="699"/>
      <c r="DR29" s="699"/>
      <c r="DS29" s="699"/>
      <c r="DT29" s="699"/>
      <c r="DU29" s="699"/>
      <c r="DV29" s="700"/>
      <c r="DW29" s="683">
        <v>13.8</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26857</v>
      </c>
      <c r="S30" s="681"/>
      <c r="T30" s="681"/>
      <c r="U30" s="681"/>
      <c r="V30" s="681"/>
      <c r="W30" s="681"/>
      <c r="X30" s="681"/>
      <c r="Y30" s="682"/>
      <c r="Z30" s="713">
        <v>0.1</v>
      </c>
      <c r="AA30" s="713"/>
      <c r="AB30" s="713"/>
      <c r="AC30" s="713"/>
      <c r="AD30" s="714" t="s">
        <v>126</v>
      </c>
      <c r="AE30" s="714"/>
      <c r="AF30" s="714"/>
      <c r="AG30" s="714"/>
      <c r="AH30" s="714"/>
      <c r="AI30" s="714"/>
      <c r="AJ30" s="714"/>
      <c r="AK30" s="714"/>
      <c r="AL30" s="683" t="s">
        <v>238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1414961</v>
      </c>
      <c r="CS30" s="681"/>
      <c r="CT30" s="681"/>
      <c r="CU30" s="681"/>
      <c r="CV30" s="681"/>
      <c r="CW30" s="681"/>
      <c r="CX30" s="681"/>
      <c r="CY30" s="682"/>
      <c r="CZ30" s="683">
        <v>5.7</v>
      </c>
      <c r="DA30" s="701"/>
      <c r="DB30" s="701"/>
      <c r="DC30" s="702"/>
      <c r="DD30" s="686">
        <v>1410470</v>
      </c>
      <c r="DE30" s="681"/>
      <c r="DF30" s="681"/>
      <c r="DG30" s="681"/>
      <c r="DH30" s="681"/>
      <c r="DI30" s="681"/>
      <c r="DJ30" s="681"/>
      <c r="DK30" s="682"/>
      <c r="DL30" s="686">
        <v>1410470</v>
      </c>
      <c r="DM30" s="681"/>
      <c r="DN30" s="681"/>
      <c r="DO30" s="681"/>
      <c r="DP30" s="681"/>
      <c r="DQ30" s="681"/>
      <c r="DR30" s="681"/>
      <c r="DS30" s="681"/>
      <c r="DT30" s="681"/>
      <c r="DU30" s="681"/>
      <c r="DV30" s="682"/>
      <c r="DW30" s="683">
        <v>13.1</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8834949</v>
      </c>
      <c r="S31" s="681"/>
      <c r="T31" s="681"/>
      <c r="U31" s="681"/>
      <c r="V31" s="681"/>
      <c r="W31" s="681"/>
      <c r="X31" s="681"/>
      <c r="Y31" s="682"/>
      <c r="Z31" s="713">
        <v>33.799999999999997</v>
      </c>
      <c r="AA31" s="713"/>
      <c r="AB31" s="713"/>
      <c r="AC31" s="713"/>
      <c r="AD31" s="714" t="s">
        <v>238</v>
      </c>
      <c r="AE31" s="714"/>
      <c r="AF31" s="714"/>
      <c r="AG31" s="714"/>
      <c r="AH31" s="714"/>
      <c r="AI31" s="714"/>
      <c r="AJ31" s="714"/>
      <c r="AK31" s="714"/>
      <c r="AL31" s="683" t="s">
        <v>126</v>
      </c>
      <c r="AM31" s="684"/>
      <c r="AN31" s="684"/>
      <c r="AO31" s="715"/>
      <c r="AP31" s="754" t="s">
        <v>310</v>
      </c>
      <c r="AQ31" s="755"/>
      <c r="AR31" s="755"/>
      <c r="AS31" s="755"/>
      <c r="AT31" s="760" t="s">
        <v>311</v>
      </c>
      <c r="AU31" s="231"/>
      <c r="AV31" s="231"/>
      <c r="AW31" s="231"/>
      <c r="AX31" s="746" t="s">
        <v>185</v>
      </c>
      <c r="AY31" s="747"/>
      <c r="AZ31" s="747"/>
      <c r="BA31" s="747"/>
      <c r="BB31" s="747"/>
      <c r="BC31" s="747"/>
      <c r="BD31" s="747"/>
      <c r="BE31" s="747"/>
      <c r="BF31" s="748"/>
      <c r="BG31" s="749">
        <v>98.7</v>
      </c>
      <c r="BH31" s="750"/>
      <c r="BI31" s="750"/>
      <c r="BJ31" s="750"/>
      <c r="BK31" s="750"/>
      <c r="BL31" s="750"/>
      <c r="BM31" s="751">
        <v>97.1</v>
      </c>
      <c r="BN31" s="750"/>
      <c r="BO31" s="750"/>
      <c r="BP31" s="750"/>
      <c r="BQ31" s="752"/>
      <c r="BR31" s="749">
        <v>98.8</v>
      </c>
      <c r="BS31" s="750"/>
      <c r="BT31" s="750"/>
      <c r="BU31" s="750"/>
      <c r="BV31" s="750"/>
      <c r="BW31" s="750"/>
      <c r="BX31" s="751">
        <v>97.3</v>
      </c>
      <c r="BY31" s="750"/>
      <c r="BZ31" s="750"/>
      <c r="CA31" s="750"/>
      <c r="CB31" s="752"/>
      <c r="CD31" s="770"/>
      <c r="CE31" s="771"/>
      <c r="CF31" s="719" t="s">
        <v>312</v>
      </c>
      <c r="CG31" s="720"/>
      <c r="CH31" s="720"/>
      <c r="CI31" s="720"/>
      <c r="CJ31" s="720"/>
      <c r="CK31" s="720"/>
      <c r="CL31" s="720"/>
      <c r="CM31" s="720"/>
      <c r="CN31" s="720"/>
      <c r="CO31" s="720"/>
      <c r="CP31" s="720"/>
      <c r="CQ31" s="721"/>
      <c r="CR31" s="680">
        <v>70805</v>
      </c>
      <c r="CS31" s="699"/>
      <c r="CT31" s="699"/>
      <c r="CU31" s="699"/>
      <c r="CV31" s="699"/>
      <c r="CW31" s="699"/>
      <c r="CX31" s="699"/>
      <c r="CY31" s="700"/>
      <c r="CZ31" s="683">
        <v>0.3</v>
      </c>
      <c r="DA31" s="701"/>
      <c r="DB31" s="701"/>
      <c r="DC31" s="702"/>
      <c r="DD31" s="686">
        <v>70706</v>
      </c>
      <c r="DE31" s="699"/>
      <c r="DF31" s="699"/>
      <c r="DG31" s="699"/>
      <c r="DH31" s="699"/>
      <c r="DI31" s="699"/>
      <c r="DJ31" s="699"/>
      <c r="DK31" s="700"/>
      <c r="DL31" s="686">
        <v>70706</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126</v>
      </c>
      <c r="S32" s="681"/>
      <c r="T32" s="681"/>
      <c r="U32" s="681"/>
      <c r="V32" s="681"/>
      <c r="W32" s="681"/>
      <c r="X32" s="681"/>
      <c r="Y32" s="682"/>
      <c r="Z32" s="713" t="s">
        <v>126</v>
      </c>
      <c r="AA32" s="713"/>
      <c r="AB32" s="713"/>
      <c r="AC32" s="713"/>
      <c r="AD32" s="714" t="s">
        <v>134</v>
      </c>
      <c r="AE32" s="714"/>
      <c r="AF32" s="714"/>
      <c r="AG32" s="714"/>
      <c r="AH32" s="714"/>
      <c r="AI32" s="714"/>
      <c r="AJ32" s="714"/>
      <c r="AK32" s="714"/>
      <c r="AL32" s="683" t="s">
        <v>238</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98.5</v>
      </c>
      <c r="BH32" s="699"/>
      <c r="BI32" s="699"/>
      <c r="BJ32" s="699"/>
      <c r="BK32" s="699"/>
      <c r="BL32" s="699"/>
      <c r="BM32" s="684">
        <v>96.6</v>
      </c>
      <c r="BN32" s="745"/>
      <c r="BO32" s="745"/>
      <c r="BP32" s="745"/>
      <c r="BQ32" s="726"/>
      <c r="BR32" s="753">
        <v>98.6</v>
      </c>
      <c r="BS32" s="699"/>
      <c r="BT32" s="699"/>
      <c r="BU32" s="699"/>
      <c r="BV32" s="699"/>
      <c r="BW32" s="699"/>
      <c r="BX32" s="684">
        <v>97</v>
      </c>
      <c r="BY32" s="745"/>
      <c r="BZ32" s="745"/>
      <c r="CA32" s="745"/>
      <c r="CB32" s="726"/>
      <c r="CD32" s="772"/>
      <c r="CE32" s="773"/>
      <c r="CF32" s="719" t="s">
        <v>316</v>
      </c>
      <c r="CG32" s="720"/>
      <c r="CH32" s="720"/>
      <c r="CI32" s="720"/>
      <c r="CJ32" s="720"/>
      <c r="CK32" s="720"/>
      <c r="CL32" s="720"/>
      <c r="CM32" s="720"/>
      <c r="CN32" s="720"/>
      <c r="CO32" s="720"/>
      <c r="CP32" s="720"/>
      <c r="CQ32" s="721"/>
      <c r="CR32" s="680">
        <v>1</v>
      </c>
      <c r="CS32" s="681"/>
      <c r="CT32" s="681"/>
      <c r="CU32" s="681"/>
      <c r="CV32" s="681"/>
      <c r="CW32" s="681"/>
      <c r="CX32" s="681"/>
      <c r="CY32" s="682"/>
      <c r="CZ32" s="683">
        <v>0</v>
      </c>
      <c r="DA32" s="701"/>
      <c r="DB32" s="701"/>
      <c r="DC32" s="702"/>
      <c r="DD32" s="686">
        <v>1</v>
      </c>
      <c r="DE32" s="681"/>
      <c r="DF32" s="681"/>
      <c r="DG32" s="681"/>
      <c r="DH32" s="681"/>
      <c r="DI32" s="681"/>
      <c r="DJ32" s="681"/>
      <c r="DK32" s="682"/>
      <c r="DL32" s="686">
        <v>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1385931</v>
      </c>
      <c r="S33" s="681"/>
      <c r="T33" s="681"/>
      <c r="U33" s="681"/>
      <c r="V33" s="681"/>
      <c r="W33" s="681"/>
      <c r="X33" s="681"/>
      <c r="Y33" s="682"/>
      <c r="Z33" s="713">
        <v>5.3</v>
      </c>
      <c r="AA33" s="713"/>
      <c r="AB33" s="713"/>
      <c r="AC33" s="713"/>
      <c r="AD33" s="714" t="s">
        <v>126</v>
      </c>
      <c r="AE33" s="714"/>
      <c r="AF33" s="714"/>
      <c r="AG33" s="714"/>
      <c r="AH33" s="714"/>
      <c r="AI33" s="714"/>
      <c r="AJ33" s="714"/>
      <c r="AK33" s="714"/>
      <c r="AL33" s="683" t="s">
        <v>126</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98.8</v>
      </c>
      <c r="BH33" s="665"/>
      <c r="BI33" s="665"/>
      <c r="BJ33" s="665"/>
      <c r="BK33" s="665"/>
      <c r="BL33" s="665"/>
      <c r="BM33" s="707">
        <v>97.4</v>
      </c>
      <c r="BN33" s="665"/>
      <c r="BO33" s="665"/>
      <c r="BP33" s="665"/>
      <c r="BQ33" s="709"/>
      <c r="BR33" s="744">
        <v>99</v>
      </c>
      <c r="BS33" s="665"/>
      <c r="BT33" s="665"/>
      <c r="BU33" s="665"/>
      <c r="BV33" s="665"/>
      <c r="BW33" s="665"/>
      <c r="BX33" s="707">
        <v>97.6</v>
      </c>
      <c r="BY33" s="665"/>
      <c r="BZ33" s="665"/>
      <c r="CA33" s="665"/>
      <c r="CB33" s="709"/>
      <c r="CD33" s="719" t="s">
        <v>319</v>
      </c>
      <c r="CE33" s="720"/>
      <c r="CF33" s="720"/>
      <c r="CG33" s="720"/>
      <c r="CH33" s="720"/>
      <c r="CI33" s="720"/>
      <c r="CJ33" s="720"/>
      <c r="CK33" s="720"/>
      <c r="CL33" s="720"/>
      <c r="CM33" s="720"/>
      <c r="CN33" s="720"/>
      <c r="CO33" s="720"/>
      <c r="CP33" s="720"/>
      <c r="CQ33" s="721"/>
      <c r="CR33" s="680">
        <v>13045407</v>
      </c>
      <c r="CS33" s="699"/>
      <c r="CT33" s="699"/>
      <c r="CU33" s="699"/>
      <c r="CV33" s="699"/>
      <c r="CW33" s="699"/>
      <c r="CX33" s="699"/>
      <c r="CY33" s="700"/>
      <c r="CZ33" s="683">
        <v>52.3</v>
      </c>
      <c r="DA33" s="701"/>
      <c r="DB33" s="701"/>
      <c r="DC33" s="702"/>
      <c r="DD33" s="686">
        <v>6290095</v>
      </c>
      <c r="DE33" s="699"/>
      <c r="DF33" s="699"/>
      <c r="DG33" s="699"/>
      <c r="DH33" s="699"/>
      <c r="DI33" s="699"/>
      <c r="DJ33" s="699"/>
      <c r="DK33" s="700"/>
      <c r="DL33" s="686">
        <v>4730234</v>
      </c>
      <c r="DM33" s="699"/>
      <c r="DN33" s="699"/>
      <c r="DO33" s="699"/>
      <c r="DP33" s="699"/>
      <c r="DQ33" s="699"/>
      <c r="DR33" s="699"/>
      <c r="DS33" s="699"/>
      <c r="DT33" s="699"/>
      <c r="DU33" s="699"/>
      <c r="DV33" s="700"/>
      <c r="DW33" s="683">
        <v>44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13224</v>
      </c>
      <c r="S34" s="681"/>
      <c r="T34" s="681"/>
      <c r="U34" s="681"/>
      <c r="V34" s="681"/>
      <c r="W34" s="681"/>
      <c r="X34" s="681"/>
      <c r="Y34" s="682"/>
      <c r="Z34" s="713">
        <v>0.1</v>
      </c>
      <c r="AA34" s="713"/>
      <c r="AB34" s="713"/>
      <c r="AC34" s="713"/>
      <c r="AD34" s="714">
        <v>1337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3044092</v>
      </c>
      <c r="CS34" s="681"/>
      <c r="CT34" s="681"/>
      <c r="CU34" s="681"/>
      <c r="CV34" s="681"/>
      <c r="CW34" s="681"/>
      <c r="CX34" s="681"/>
      <c r="CY34" s="682"/>
      <c r="CZ34" s="683">
        <v>12.2</v>
      </c>
      <c r="DA34" s="701"/>
      <c r="DB34" s="701"/>
      <c r="DC34" s="702"/>
      <c r="DD34" s="686">
        <v>1973692</v>
      </c>
      <c r="DE34" s="681"/>
      <c r="DF34" s="681"/>
      <c r="DG34" s="681"/>
      <c r="DH34" s="681"/>
      <c r="DI34" s="681"/>
      <c r="DJ34" s="681"/>
      <c r="DK34" s="682"/>
      <c r="DL34" s="686">
        <v>1540940</v>
      </c>
      <c r="DM34" s="681"/>
      <c r="DN34" s="681"/>
      <c r="DO34" s="681"/>
      <c r="DP34" s="681"/>
      <c r="DQ34" s="681"/>
      <c r="DR34" s="681"/>
      <c r="DS34" s="681"/>
      <c r="DT34" s="681"/>
      <c r="DU34" s="681"/>
      <c r="DV34" s="682"/>
      <c r="DW34" s="683">
        <v>14.3</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180875</v>
      </c>
      <c r="S35" s="681"/>
      <c r="T35" s="681"/>
      <c r="U35" s="681"/>
      <c r="V35" s="681"/>
      <c r="W35" s="681"/>
      <c r="X35" s="681"/>
      <c r="Y35" s="682"/>
      <c r="Z35" s="713">
        <v>0.7</v>
      </c>
      <c r="AA35" s="713"/>
      <c r="AB35" s="713"/>
      <c r="AC35" s="713"/>
      <c r="AD35" s="714" t="s">
        <v>126</v>
      </c>
      <c r="AE35" s="714"/>
      <c r="AF35" s="714"/>
      <c r="AG35" s="714"/>
      <c r="AH35" s="714"/>
      <c r="AI35" s="714"/>
      <c r="AJ35" s="714"/>
      <c r="AK35" s="714"/>
      <c r="AL35" s="683" t="s">
        <v>126</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95640</v>
      </c>
      <c r="CS35" s="699"/>
      <c r="CT35" s="699"/>
      <c r="CU35" s="699"/>
      <c r="CV35" s="699"/>
      <c r="CW35" s="699"/>
      <c r="CX35" s="699"/>
      <c r="CY35" s="700"/>
      <c r="CZ35" s="683">
        <v>0.4</v>
      </c>
      <c r="DA35" s="701"/>
      <c r="DB35" s="701"/>
      <c r="DC35" s="702"/>
      <c r="DD35" s="686">
        <v>87160</v>
      </c>
      <c r="DE35" s="699"/>
      <c r="DF35" s="699"/>
      <c r="DG35" s="699"/>
      <c r="DH35" s="699"/>
      <c r="DI35" s="699"/>
      <c r="DJ35" s="699"/>
      <c r="DK35" s="700"/>
      <c r="DL35" s="686">
        <v>87160</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878918</v>
      </c>
      <c r="S36" s="681"/>
      <c r="T36" s="681"/>
      <c r="U36" s="681"/>
      <c r="V36" s="681"/>
      <c r="W36" s="681"/>
      <c r="X36" s="681"/>
      <c r="Y36" s="682"/>
      <c r="Z36" s="713">
        <v>3.4</v>
      </c>
      <c r="AA36" s="713"/>
      <c r="AB36" s="713"/>
      <c r="AC36" s="713"/>
      <c r="AD36" s="714" t="s">
        <v>134</v>
      </c>
      <c r="AE36" s="714"/>
      <c r="AF36" s="714"/>
      <c r="AG36" s="714"/>
      <c r="AH36" s="714"/>
      <c r="AI36" s="714"/>
      <c r="AJ36" s="714"/>
      <c r="AK36" s="714"/>
      <c r="AL36" s="683" t="s">
        <v>126</v>
      </c>
      <c r="AM36" s="684"/>
      <c r="AN36" s="684"/>
      <c r="AO36" s="715"/>
      <c r="AP36" s="235"/>
      <c r="AQ36" s="732" t="s">
        <v>327</v>
      </c>
      <c r="AR36" s="733"/>
      <c r="AS36" s="733"/>
      <c r="AT36" s="733"/>
      <c r="AU36" s="733"/>
      <c r="AV36" s="733"/>
      <c r="AW36" s="733"/>
      <c r="AX36" s="733"/>
      <c r="AY36" s="734"/>
      <c r="AZ36" s="735">
        <v>2055482</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233476</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8204604</v>
      </c>
      <c r="CS36" s="681"/>
      <c r="CT36" s="681"/>
      <c r="CU36" s="681"/>
      <c r="CV36" s="681"/>
      <c r="CW36" s="681"/>
      <c r="CX36" s="681"/>
      <c r="CY36" s="682"/>
      <c r="CZ36" s="683">
        <v>32.9</v>
      </c>
      <c r="DA36" s="701"/>
      <c r="DB36" s="701"/>
      <c r="DC36" s="702"/>
      <c r="DD36" s="686">
        <v>2879011</v>
      </c>
      <c r="DE36" s="681"/>
      <c r="DF36" s="681"/>
      <c r="DG36" s="681"/>
      <c r="DH36" s="681"/>
      <c r="DI36" s="681"/>
      <c r="DJ36" s="681"/>
      <c r="DK36" s="682"/>
      <c r="DL36" s="686">
        <v>1852912</v>
      </c>
      <c r="DM36" s="681"/>
      <c r="DN36" s="681"/>
      <c r="DO36" s="681"/>
      <c r="DP36" s="681"/>
      <c r="DQ36" s="681"/>
      <c r="DR36" s="681"/>
      <c r="DS36" s="681"/>
      <c r="DT36" s="681"/>
      <c r="DU36" s="681"/>
      <c r="DV36" s="682"/>
      <c r="DW36" s="683">
        <v>17.2</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779782</v>
      </c>
      <c r="S37" s="681"/>
      <c r="T37" s="681"/>
      <c r="U37" s="681"/>
      <c r="V37" s="681"/>
      <c r="W37" s="681"/>
      <c r="X37" s="681"/>
      <c r="Y37" s="682"/>
      <c r="Z37" s="713">
        <v>3</v>
      </c>
      <c r="AA37" s="713"/>
      <c r="AB37" s="713"/>
      <c r="AC37" s="713"/>
      <c r="AD37" s="714" t="s">
        <v>238</v>
      </c>
      <c r="AE37" s="714"/>
      <c r="AF37" s="714"/>
      <c r="AG37" s="714"/>
      <c r="AH37" s="714"/>
      <c r="AI37" s="714"/>
      <c r="AJ37" s="714"/>
      <c r="AK37" s="714"/>
      <c r="AL37" s="683" t="s">
        <v>134</v>
      </c>
      <c r="AM37" s="684"/>
      <c r="AN37" s="684"/>
      <c r="AO37" s="715"/>
      <c r="AQ37" s="723" t="s">
        <v>331</v>
      </c>
      <c r="AR37" s="724"/>
      <c r="AS37" s="724"/>
      <c r="AT37" s="724"/>
      <c r="AU37" s="724"/>
      <c r="AV37" s="724"/>
      <c r="AW37" s="724"/>
      <c r="AX37" s="724"/>
      <c r="AY37" s="725"/>
      <c r="AZ37" s="680">
        <v>514335</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214697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1645575</v>
      </c>
      <c r="CS37" s="699"/>
      <c r="CT37" s="699"/>
      <c r="CU37" s="699"/>
      <c r="CV37" s="699"/>
      <c r="CW37" s="699"/>
      <c r="CX37" s="699"/>
      <c r="CY37" s="700"/>
      <c r="CZ37" s="683">
        <v>6.6</v>
      </c>
      <c r="DA37" s="701"/>
      <c r="DB37" s="701"/>
      <c r="DC37" s="702"/>
      <c r="DD37" s="686">
        <v>1645575</v>
      </c>
      <c r="DE37" s="699"/>
      <c r="DF37" s="699"/>
      <c r="DG37" s="699"/>
      <c r="DH37" s="699"/>
      <c r="DI37" s="699"/>
      <c r="DJ37" s="699"/>
      <c r="DK37" s="700"/>
      <c r="DL37" s="686">
        <v>1214383</v>
      </c>
      <c r="DM37" s="699"/>
      <c r="DN37" s="699"/>
      <c r="DO37" s="699"/>
      <c r="DP37" s="699"/>
      <c r="DQ37" s="699"/>
      <c r="DR37" s="699"/>
      <c r="DS37" s="699"/>
      <c r="DT37" s="699"/>
      <c r="DU37" s="699"/>
      <c r="DV37" s="700"/>
      <c r="DW37" s="683">
        <v>11.3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301751</v>
      </c>
      <c r="S38" s="681"/>
      <c r="T38" s="681"/>
      <c r="U38" s="681"/>
      <c r="V38" s="681"/>
      <c r="W38" s="681"/>
      <c r="X38" s="681"/>
      <c r="Y38" s="682"/>
      <c r="Z38" s="713">
        <v>1.2</v>
      </c>
      <c r="AA38" s="713"/>
      <c r="AB38" s="713"/>
      <c r="AC38" s="713"/>
      <c r="AD38" s="714">
        <v>7653</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16055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7645</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1607458</v>
      </c>
      <c r="CS38" s="681"/>
      <c r="CT38" s="681"/>
      <c r="CU38" s="681"/>
      <c r="CV38" s="681"/>
      <c r="CW38" s="681"/>
      <c r="CX38" s="681"/>
      <c r="CY38" s="682"/>
      <c r="CZ38" s="683">
        <v>6.4</v>
      </c>
      <c r="DA38" s="701"/>
      <c r="DB38" s="701"/>
      <c r="DC38" s="702"/>
      <c r="DD38" s="686">
        <v>1319649</v>
      </c>
      <c r="DE38" s="681"/>
      <c r="DF38" s="681"/>
      <c r="DG38" s="681"/>
      <c r="DH38" s="681"/>
      <c r="DI38" s="681"/>
      <c r="DJ38" s="681"/>
      <c r="DK38" s="682"/>
      <c r="DL38" s="686">
        <v>1249222</v>
      </c>
      <c r="DM38" s="681"/>
      <c r="DN38" s="681"/>
      <c r="DO38" s="681"/>
      <c r="DP38" s="681"/>
      <c r="DQ38" s="681"/>
      <c r="DR38" s="681"/>
      <c r="DS38" s="681"/>
      <c r="DT38" s="681"/>
      <c r="DU38" s="681"/>
      <c r="DV38" s="682"/>
      <c r="DW38" s="683">
        <v>11.6</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2277700</v>
      </c>
      <c r="S39" s="681"/>
      <c r="T39" s="681"/>
      <c r="U39" s="681"/>
      <c r="V39" s="681"/>
      <c r="W39" s="681"/>
      <c r="X39" s="681"/>
      <c r="Y39" s="682"/>
      <c r="Z39" s="713">
        <v>8.6999999999999993</v>
      </c>
      <c r="AA39" s="713"/>
      <c r="AB39" s="713"/>
      <c r="AC39" s="713"/>
      <c r="AD39" s="714" t="s">
        <v>126</v>
      </c>
      <c r="AE39" s="714"/>
      <c r="AF39" s="714"/>
      <c r="AG39" s="714"/>
      <c r="AH39" s="714"/>
      <c r="AI39" s="714"/>
      <c r="AJ39" s="714"/>
      <c r="AK39" s="714"/>
      <c r="AL39" s="683" t="s">
        <v>126</v>
      </c>
      <c r="AM39" s="684"/>
      <c r="AN39" s="684"/>
      <c r="AO39" s="715"/>
      <c r="AQ39" s="723" t="s">
        <v>339</v>
      </c>
      <c r="AR39" s="724"/>
      <c r="AS39" s="724"/>
      <c r="AT39" s="724"/>
      <c r="AU39" s="724"/>
      <c r="AV39" s="724"/>
      <c r="AW39" s="724"/>
      <c r="AX39" s="724"/>
      <c r="AY39" s="725"/>
      <c r="AZ39" s="680">
        <v>8090</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12527</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78613</v>
      </c>
      <c r="CS39" s="699"/>
      <c r="CT39" s="699"/>
      <c r="CU39" s="699"/>
      <c r="CV39" s="699"/>
      <c r="CW39" s="699"/>
      <c r="CX39" s="699"/>
      <c r="CY39" s="700"/>
      <c r="CZ39" s="683">
        <v>0.3</v>
      </c>
      <c r="DA39" s="701"/>
      <c r="DB39" s="701"/>
      <c r="DC39" s="702"/>
      <c r="DD39" s="686">
        <v>30583</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343</v>
      </c>
      <c r="AR40" s="724"/>
      <c r="AS40" s="724"/>
      <c r="AT40" s="724"/>
      <c r="AU40" s="724"/>
      <c r="AV40" s="724"/>
      <c r="AW40" s="724"/>
      <c r="AX40" s="724"/>
      <c r="AY40" s="725"/>
      <c r="AZ40" s="680" t="s">
        <v>238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15000</v>
      </c>
      <c r="CS40" s="681"/>
      <c r="CT40" s="681"/>
      <c r="CU40" s="681"/>
      <c r="CV40" s="681"/>
      <c r="CW40" s="681"/>
      <c r="CX40" s="681"/>
      <c r="CY40" s="682"/>
      <c r="CZ40" s="683">
        <v>0.1</v>
      </c>
      <c r="DA40" s="701"/>
      <c r="DB40" s="701"/>
      <c r="DC40" s="702"/>
      <c r="DD40" s="686" t="s">
        <v>126</v>
      </c>
      <c r="DE40" s="681"/>
      <c r="DF40" s="681"/>
      <c r="DG40" s="681"/>
      <c r="DH40" s="681"/>
      <c r="DI40" s="681"/>
      <c r="DJ40" s="681"/>
      <c r="DK40" s="682"/>
      <c r="DL40" s="686" t="s">
        <v>134</v>
      </c>
      <c r="DM40" s="681"/>
      <c r="DN40" s="681"/>
      <c r="DO40" s="681"/>
      <c r="DP40" s="681"/>
      <c r="DQ40" s="681"/>
      <c r="DR40" s="681"/>
      <c r="DS40" s="681"/>
      <c r="DT40" s="681"/>
      <c r="DU40" s="681"/>
      <c r="DV40" s="682"/>
      <c r="DW40" s="683" t="s">
        <v>134</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134</v>
      </c>
      <c r="AE41" s="714"/>
      <c r="AF41" s="714"/>
      <c r="AG41" s="714"/>
      <c r="AH41" s="714"/>
      <c r="AI41" s="714"/>
      <c r="AJ41" s="714"/>
      <c r="AK41" s="714"/>
      <c r="AL41" s="683" t="s">
        <v>126</v>
      </c>
      <c r="AM41" s="684"/>
      <c r="AN41" s="684"/>
      <c r="AO41" s="715"/>
      <c r="AQ41" s="723" t="s">
        <v>348</v>
      </c>
      <c r="AR41" s="724"/>
      <c r="AS41" s="724"/>
      <c r="AT41" s="724"/>
      <c r="AU41" s="724"/>
      <c r="AV41" s="724"/>
      <c r="AW41" s="724"/>
      <c r="AX41" s="724"/>
      <c r="AY41" s="725"/>
      <c r="AZ41" s="680">
        <v>364041</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134</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585600</v>
      </c>
      <c r="S42" s="681"/>
      <c r="T42" s="681"/>
      <c r="U42" s="681"/>
      <c r="V42" s="681"/>
      <c r="W42" s="681"/>
      <c r="X42" s="681"/>
      <c r="Y42" s="682"/>
      <c r="Z42" s="713">
        <v>2.2000000000000002</v>
      </c>
      <c r="AA42" s="713"/>
      <c r="AB42" s="713"/>
      <c r="AC42" s="713"/>
      <c r="AD42" s="714" t="s">
        <v>126</v>
      </c>
      <c r="AE42" s="714"/>
      <c r="AF42" s="714"/>
      <c r="AG42" s="714"/>
      <c r="AH42" s="714"/>
      <c r="AI42" s="714"/>
      <c r="AJ42" s="714"/>
      <c r="AK42" s="714"/>
      <c r="AL42" s="683" t="s">
        <v>134</v>
      </c>
      <c r="AM42" s="684"/>
      <c r="AN42" s="684"/>
      <c r="AO42" s="715"/>
      <c r="AQ42" s="716" t="s">
        <v>352</v>
      </c>
      <c r="AR42" s="717"/>
      <c r="AS42" s="717"/>
      <c r="AT42" s="717"/>
      <c r="AU42" s="717"/>
      <c r="AV42" s="717"/>
      <c r="AW42" s="717"/>
      <c r="AX42" s="717"/>
      <c r="AY42" s="718"/>
      <c r="AZ42" s="664">
        <v>1152961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266</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3107367</v>
      </c>
      <c r="CS42" s="681"/>
      <c r="CT42" s="681"/>
      <c r="CU42" s="681"/>
      <c r="CV42" s="681"/>
      <c r="CW42" s="681"/>
      <c r="CX42" s="681"/>
      <c r="CY42" s="682"/>
      <c r="CZ42" s="683">
        <v>12.5</v>
      </c>
      <c r="DA42" s="684"/>
      <c r="DB42" s="684"/>
      <c r="DC42" s="685"/>
      <c r="DD42" s="686">
        <v>493648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26127064</v>
      </c>
      <c r="S43" s="703"/>
      <c r="T43" s="703"/>
      <c r="U43" s="703"/>
      <c r="V43" s="703"/>
      <c r="W43" s="703"/>
      <c r="X43" s="703"/>
      <c r="Y43" s="704"/>
      <c r="Z43" s="705">
        <v>100</v>
      </c>
      <c r="AA43" s="705"/>
      <c r="AB43" s="705"/>
      <c r="AC43" s="705"/>
      <c r="AD43" s="706">
        <v>10160700</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110928</v>
      </c>
      <c r="CS43" s="699"/>
      <c r="CT43" s="699"/>
      <c r="CU43" s="699"/>
      <c r="CV43" s="699"/>
      <c r="CW43" s="699"/>
      <c r="CX43" s="699"/>
      <c r="CY43" s="700"/>
      <c r="CZ43" s="683">
        <v>0.4</v>
      </c>
      <c r="DA43" s="701"/>
      <c r="DB43" s="701"/>
      <c r="DC43" s="702"/>
      <c r="DD43" s="686">
        <v>110928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3107367</v>
      </c>
      <c r="CS44" s="681"/>
      <c r="CT44" s="681"/>
      <c r="CU44" s="681"/>
      <c r="CV44" s="681"/>
      <c r="CW44" s="681"/>
      <c r="CX44" s="681"/>
      <c r="CY44" s="682"/>
      <c r="CZ44" s="683">
        <v>12.5</v>
      </c>
      <c r="DA44" s="684"/>
      <c r="DB44" s="684"/>
      <c r="DC44" s="685"/>
      <c r="DD44" s="686">
        <v>493648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581212</v>
      </c>
      <c r="CS45" s="699"/>
      <c r="CT45" s="699"/>
      <c r="CU45" s="699"/>
      <c r="CV45" s="699"/>
      <c r="CW45" s="699"/>
      <c r="CX45" s="699"/>
      <c r="CY45" s="700"/>
      <c r="CZ45" s="683">
        <v>2.2999999999999998</v>
      </c>
      <c r="DA45" s="701"/>
      <c r="DB45" s="701"/>
      <c r="DC45" s="702"/>
      <c r="DD45" s="686">
        <v>36137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2500859</v>
      </c>
      <c r="CS46" s="681"/>
      <c r="CT46" s="681"/>
      <c r="CU46" s="681"/>
      <c r="CV46" s="681"/>
      <c r="CW46" s="681"/>
      <c r="CX46" s="681"/>
      <c r="CY46" s="682"/>
      <c r="CZ46" s="683">
        <v>10</v>
      </c>
      <c r="DA46" s="684"/>
      <c r="DB46" s="684"/>
      <c r="DC46" s="685"/>
      <c r="DD46" s="686">
        <v>442415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134</v>
      </c>
      <c r="CS47" s="699"/>
      <c r="CT47" s="699"/>
      <c r="CU47" s="699"/>
      <c r="CV47" s="699"/>
      <c r="CW47" s="699"/>
      <c r="CX47" s="699"/>
      <c r="CY47" s="700"/>
      <c r="CZ47" s="683" t="s">
        <v>126</v>
      </c>
      <c r="DA47" s="701"/>
      <c r="DB47" s="701"/>
      <c r="DC47" s="702"/>
      <c r="DD47" s="686" t="s">
        <v>238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238</v>
      </c>
      <c r="CS48" s="681"/>
      <c r="CT48" s="681"/>
      <c r="CU48" s="681"/>
      <c r="CV48" s="681"/>
      <c r="CW48" s="681"/>
      <c r="CX48" s="681"/>
      <c r="CY48" s="682"/>
      <c r="CZ48" s="683" t="s">
        <v>134</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24952952</v>
      </c>
      <c r="CS49" s="665"/>
      <c r="CT49" s="665"/>
      <c r="CU49" s="665"/>
      <c r="CV49" s="665"/>
      <c r="CW49" s="665"/>
      <c r="CX49" s="665"/>
      <c r="CY49" s="666"/>
      <c r="CZ49" s="667">
        <v>100</v>
      </c>
      <c r="DA49" s="668"/>
      <c r="DB49" s="668"/>
      <c r="DC49" s="669"/>
      <c r="DD49" s="670">
        <v>12097599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9XUbjmmF2tmUybaX/8xKkta6baMP/cuY2Ega93u8q0Hzvxp3z8EBJZXGwsrkCFeUoIvM7rS0mttJwlERGnn1oQ==" saltValue="KIoxJXZxuCtLSocxVbwPI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367</v>
      </c>
      <c r="DK2" s="1209"/>
      <c r="DL2" s="1209"/>
      <c r="DM2" s="1209"/>
      <c r="DN2" s="1209"/>
      <c r="DO2" s="1210"/>
      <c r="DP2" s="251"/>
      <c r="DQ2" s="1208" t="s">
        <v>368</v>
      </c>
      <c r="DR2" s="1209"/>
      <c r="DS2" s="1209"/>
      <c r="DT2" s="1209"/>
      <c r="DU2" s="1209"/>
      <c r="DV2" s="1209"/>
      <c r="DW2" s="1209"/>
      <c r="DX2" s="1209"/>
      <c r="DY2" s="1209"/>
      <c r="DZ2" s="121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369</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3" t="s">
        <v>371</v>
      </c>
      <c r="B5" s="1094"/>
      <c r="C5" s="1094"/>
      <c r="D5" s="1094"/>
      <c r="E5" s="1094"/>
      <c r="F5" s="1094"/>
      <c r="G5" s="1094"/>
      <c r="H5" s="1094"/>
      <c r="I5" s="1094"/>
      <c r="J5" s="1094"/>
      <c r="K5" s="1094"/>
      <c r="L5" s="1094"/>
      <c r="M5" s="1094"/>
      <c r="N5" s="1094"/>
      <c r="O5" s="1094"/>
      <c r="P5" s="1095"/>
      <c r="Q5" s="1099" t="s">
        <v>372</v>
      </c>
      <c r="R5" s="1100"/>
      <c r="S5" s="1100"/>
      <c r="T5" s="1100"/>
      <c r="U5" s="1101"/>
      <c r="V5" s="1099" t="s">
        <v>373</v>
      </c>
      <c r="W5" s="1100"/>
      <c r="X5" s="1100"/>
      <c r="Y5" s="1100"/>
      <c r="Z5" s="1101"/>
      <c r="AA5" s="1099" t="s">
        <v>374</v>
      </c>
      <c r="AB5" s="1100"/>
      <c r="AC5" s="1100"/>
      <c r="AD5" s="1100"/>
      <c r="AE5" s="1100"/>
      <c r="AF5" s="1211" t="s">
        <v>375</v>
      </c>
      <c r="AG5" s="1100"/>
      <c r="AH5" s="1100"/>
      <c r="AI5" s="1100"/>
      <c r="AJ5" s="1115"/>
      <c r="AK5" s="1100" t="s">
        <v>376</v>
      </c>
      <c r="AL5" s="1100"/>
      <c r="AM5" s="1100"/>
      <c r="AN5" s="1100"/>
      <c r="AO5" s="1101"/>
      <c r="AP5" s="1099" t="s">
        <v>377</v>
      </c>
      <c r="AQ5" s="1100"/>
      <c r="AR5" s="1100"/>
      <c r="AS5" s="1100"/>
      <c r="AT5" s="1101"/>
      <c r="AU5" s="1099" t="s">
        <v>378</v>
      </c>
      <c r="AV5" s="1100"/>
      <c r="AW5" s="1100"/>
      <c r="AX5" s="1100"/>
      <c r="AY5" s="1115"/>
      <c r="AZ5" s="258"/>
      <c r="BA5" s="258"/>
      <c r="BB5" s="258"/>
      <c r="BC5" s="258"/>
      <c r="BD5" s="258"/>
      <c r="BE5" s="259"/>
      <c r="BF5" s="259"/>
      <c r="BG5" s="259"/>
      <c r="BH5" s="259"/>
      <c r="BI5" s="259"/>
      <c r="BJ5" s="259"/>
      <c r="BK5" s="259"/>
      <c r="BL5" s="259"/>
      <c r="BM5" s="259"/>
      <c r="BN5" s="259"/>
      <c r="BO5" s="259"/>
      <c r="BP5" s="259"/>
      <c r="BQ5" s="1093" t="s">
        <v>379</v>
      </c>
      <c r="BR5" s="1094"/>
      <c r="BS5" s="1094"/>
      <c r="BT5" s="1094"/>
      <c r="BU5" s="1094"/>
      <c r="BV5" s="1094"/>
      <c r="BW5" s="1094"/>
      <c r="BX5" s="1094"/>
      <c r="BY5" s="1094"/>
      <c r="BZ5" s="1094"/>
      <c r="CA5" s="1094"/>
      <c r="CB5" s="1094"/>
      <c r="CC5" s="1094"/>
      <c r="CD5" s="1094"/>
      <c r="CE5" s="1094"/>
      <c r="CF5" s="1094"/>
      <c r="CG5" s="1095"/>
      <c r="CH5" s="1099" t="s">
        <v>380</v>
      </c>
      <c r="CI5" s="1100"/>
      <c r="CJ5" s="1100"/>
      <c r="CK5" s="1100"/>
      <c r="CL5" s="1101"/>
      <c r="CM5" s="1099" t="s">
        <v>381</v>
      </c>
      <c r="CN5" s="1100"/>
      <c r="CO5" s="1100"/>
      <c r="CP5" s="1100"/>
      <c r="CQ5" s="1101"/>
      <c r="CR5" s="1099" t="s">
        <v>382</v>
      </c>
      <c r="CS5" s="1100"/>
      <c r="CT5" s="1100"/>
      <c r="CU5" s="1100"/>
      <c r="CV5" s="1101"/>
      <c r="CW5" s="1099" t="s">
        <v>383</v>
      </c>
      <c r="CX5" s="1100"/>
      <c r="CY5" s="1100"/>
      <c r="CZ5" s="1100"/>
      <c r="DA5" s="1101"/>
      <c r="DB5" s="1099" t="s">
        <v>384</v>
      </c>
      <c r="DC5" s="1100"/>
      <c r="DD5" s="1100"/>
      <c r="DE5" s="1100"/>
      <c r="DF5" s="1101"/>
      <c r="DG5" s="1196" t="s">
        <v>385</v>
      </c>
      <c r="DH5" s="1197"/>
      <c r="DI5" s="1197"/>
      <c r="DJ5" s="1197"/>
      <c r="DK5" s="1198"/>
      <c r="DL5" s="1196" t="s">
        <v>386</v>
      </c>
      <c r="DM5" s="1197"/>
      <c r="DN5" s="1197"/>
      <c r="DO5" s="1197"/>
      <c r="DP5" s="1198"/>
      <c r="DQ5" s="1099" t="s">
        <v>387</v>
      </c>
      <c r="DR5" s="1100"/>
      <c r="DS5" s="1100"/>
      <c r="DT5" s="1100"/>
      <c r="DU5" s="1101"/>
      <c r="DV5" s="1099" t="s">
        <v>378</v>
      </c>
      <c r="DW5" s="1100"/>
      <c r="DX5" s="1100"/>
      <c r="DY5" s="1100"/>
      <c r="DZ5" s="1115"/>
      <c r="EA5" s="256"/>
    </row>
    <row r="6" spans="1:131" s="257"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12"/>
      <c r="AG6" s="1103"/>
      <c r="AH6" s="1103"/>
      <c r="AI6" s="1103"/>
      <c r="AJ6" s="1116"/>
      <c r="AK6" s="1103"/>
      <c r="AL6" s="1103"/>
      <c r="AM6" s="1103"/>
      <c r="AN6" s="1103"/>
      <c r="AO6" s="1104"/>
      <c r="AP6" s="1102"/>
      <c r="AQ6" s="1103"/>
      <c r="AR6" s="1103"/>
      <c r="AS6" s="1103"/>
      <c r="AT6" s="1104"/>
      <c r="AU6" s="1102"/>
      <c r="AV6" s="1103"/>
      <c r="AW6" s="1103"/>
      <c r="AX6" s="1103"/>
      <c r="AY6" s="1116"/>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199"/>
      <c r="DH6" s="1200"/>
      <c r="DI6" s="1200"/>
      <c r="DJ6" s="1200"/>
      <c r="DK6" s="1201"/>
      <c r="DL6" s="1199"/>
      <c r="DM6" s="1200"/>
      <c r="DN6" s="1200"/>
      <c r="DO6" s="1200"/>
      <c r="DP6" s="1201"/>
      <c r="DQ6" s="1102"/>
      <c r="DR6" s="1103"/>
      <c r="DS6" s="1103"/>
      <c r="DT6" s="1103"/>
      <c r="DU6" s="1104"/>
      <c r="DV6" s="1102"/>
      <c r="DW6" s="1103"/>
      <c r="DX6" s="1103"/>
      <c r="DY6" s="1103"/>
      <c r="DZ6" s="1116"/>
      <c r="EA6" s="256"/>
    </row>
    <row r="7" spans="1:131" s="257" customFormat="1" ht="26.25" customHeight="1" thickTop="1" x14ac:dyDescent="0.15">
      <c r="A7" s="260">
        <v>1</v>
      </c>
      <c r="B7" s="1148" t="s">
        <v>388</v>
      </c>
      <c r="C7" s="1149"/>
      <c r="D7" s="1149"/>
      <c r="E7" s="1149"/>
      <c r="F7" s="1149"/>
      <c r="G7" s="1149"/>
      <c r="H7" s="1149"/>
      <c r="I7" s="1149"/>
      <c r="J7" s="1149"/>
      <c r="K7" s="1149"/>
      <c r="L7" s="1149"/>
      <c r="M7" s="1149"/>
      <c r="N7" s="1149"/>
      <c r="O7" s="1149"/>
      <c r="P7" s="1150"/>
      <c r="Q7" s="1202">
        <v>26137</v>
      </c>
      <c r="R7" s="1203"/>
      <c r="S7" s="1203"/>
      <c r="T7" s="1203"/>
      <c r="U7" s="1203"/>
      <c r="V7" s="1203">
        <v>24967</v>
      </c>
      <c r="W7" s="1203"/>
      <c r="X7" s="1203"/>
      <c r="Y7" s="1203"/>
      <c r="Z7" s="1203"/>
      <c r="AA7" s="1203">
        <v>1171</v>
      </c>
      <c r="AB7" s="1203"/>
      <c r="AC7" s="1203"/>
      <c r="AD7" s="1203"/>
      <c r="AE7" s="1204"/>
      <c r="AF7" s="1205">
        <v>1023</v>
      </c>
      <c r="AG7" s="1206"/>
      <c r="AH7" s="1206"/>
      <c r="AI7" s="1206"/>
      <c r="AJ7" s="1207"/>
      <c r="AK7" s="1189" t="s">
        <v>601</v>
      </c>
      <c r="AL7" s="1190"/>
      <c r="AM7" s="1190"/>
      <c r="AN7" s="1190"/>
      <c r="AO7" s="1190"/>
      <c r="AP7" s="1190">
        <v>16838</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t="s">
        <v>592</v>
      </c>
      <c r="BT7" s="1194"/>
      <c r="BU7" s="1194"/>
      <c r="BV7" s="1194"/>
      <c r="BW7" s="1194"/>
      <c r="BX7" s="1194"/>
      <c r="BY7" s="1194"/>
      <c r="BZ7" s="1194"/>
      <c r="CA7" s="1194"/>
      <c r="CB7" s="1194"/>
      <c r="CC7" s="1194"/>
      <c r="CD7" s="1194"/>
      <c r="CE7" s="1194"/>
      <c r="CF7" s="1194"/>
      <c r="CG7" s="1195"/>
      <c r="CH7" s="1186">
        <v>-5</v>
      </c>
      <c r="CI7" s="1187"/>
      <c r="CJ7" s="1187"/>
      <c r="CK7" s="1187"/>
      <c r="CL7" s="1188"/>
      <c r="CM7" s="1186">
        <v>364</v>
      </c>
      <c r="CN7" s="1187"/>
      <c r="CO7" s="1187"/>
      <c r="CP7" s="1187"/>
      <c r="CQ7" s="1188"/>
      <c r="CR7" s="1186">
        <v>261</v>
      </c>
      <c r="CS7" s="1187"/>
      <c r="CT7" s="1187"/>
      <c r="CU7" s="1187"/>
      <c r="CV7" s="1188"/>
      <c r="CW7" s="1186" t="s">
        <v>585</v>
      </c>
      <c r="CX7" s="1187"/>
      <c r="CY7" s="1187"/>
      <c r="CZ7" s="1187"/>
      <c r="DA7" s="1188"/>
      <c r="DB7" s="1186" t="s">
        <v>585</v>
      </c>
      <c r="DC7" s="1187"/>
      <c r="DD7" s="1187"/>
      <c r="DE7" s="1187"/>
      <c r="DF7" s="1188"/>
      <c r="DG7" s="1186" t="s">
        <v>585</v>
      </c>
      <c r="DH7" s="1187"/>
      <c r="DI7" s="1187"/>
      <c r="DJ7" s="1187"/>
      <c r="DK7" s="1188"/>
      <c r="DL7" s="1186" t="s">
        <v>585</v>
      </c>
      <c r="DM7" s="1187"/>
      <c r="DN7" s="1187"/>
      <c r="DO7" s="1187"/>
      <c r="DP7" s="1188"/>
      <c r="DQ7" s="1186" t="s">
        <v>585</v>
      </c>
      <c r="DR7" s="1187"/>
      <c r="DS7" s="1187"/>
      <c r="DT7" s="1187"/>
      <c r="DU7" s="1188"/>
      <c r="DV7" s="1213"/>
      <c r="DW7" s="1214"/>
      <c r="DX7" s="1214"/>
      <c r="DY7" s="1214"/>
      <c r="DZ7" s="1215"/>
      <c r="EA7" s="256"/>
    </row>
    <row r="8" spans="1:131" s="257" customFormat="1" ht="26.25" customHeight="1" x14ac:dyDescent="0.15">
      <c r="A8" s="263">
        <v>2</v>
      </c>
      <c r="B8" s="1135" t="s">
        <v>389</v>
      </c>
      <c r="C8" s="1136"/>
      <c r="D8" s="1136"/>
      <c r="E8" s="1136"/>
      <c r="F8" s="1136"/>
      <c r="G8" s="1136"/>
      <c r="H8" s="1136"/>
      <c r="I8" s="1136"/>
      <c r="J8" s="1136"/>
      <c r="K8" s="1136"/>
      <c r="L8" s="1136"/>
      <c r="M8" s="1136"/>
      <c r="N8" s="1136"/>
      <c r="O8" s="1136"/>
      <c r="P8" s="1137"/>
      <c r="Q8" s="1141">
        <v>3</v>
      </c>
      <c r="R8" s="1142"/>
      <c r="S8" s="1142"/>
      <c r="T8" s="1142"/>
      <c r="U8" s="1142"/>
      <c r="V8" s="1142">
        <v>1</v>
      </c>
      <c r="W8" s="1142"/>
      <c r="X8" s="1142"/>
      <c r="Y8" s="1142"/>
      <c r="Z8" s="1142"/>
      <c r="AA8" s="1142">
        <v>2</v>
      </c>
      <c r="AB8" s="1142"/>
      <c r="AC8" s="1142"/>
      <c r="AD8" s="1142"/>
      <c r="AE8" s="1143"/>
      <c r="AF8" s="1117">
        <v>2</v>
      </c>
      <c r="AG8" s="1118"/>
      <c r="AH8" s="1118"/>
      <c r="AI8" s="1118"/>
      <c r="AJ8" s="1119"/>
      <c r="AK8" s="1184" t="s">
        <v>601</v>
      </c>
      <c r="AL8" s="1185"/>
      <c r="AM8" s="1185"/>
      <c r="AN8" s="1185"/>
      <c r="AO8" s="1185"/>
      <c r="AP8" s="1185" t="s">
        <v>585</v>
      </c>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12" t="s">
        <v>593</v>
      </c>
      <c r="BT8" s="1113"/>
      <c r="BU8" s="1113"/>
      <c r="BV8" s="1113"/>
      <c r="BW8" s="1113"/>
      <c r="BX8" s="1113"/>
      <c r="BY8" s="1113"/>
      <c r="BZ8" s="1113"/>
      <c r="CA8" s="1113"/>
      <c r="CB8" s="1113"/>
      <c r="CC8" s="1113"/>
      <c r="CD8" s="1113"/>
      <c r="CE8" s="1113"/>
      <c r="CF8" s="1113"/>
      <c r="CG8" s="1114"/>
      <c r="CH8" s="1087">
        <v>8</v>
      </c>
      <c r="CI8" s="1088"/>
      <c r="CJ8" s="1088"/>
      <c r="CK8" s="1088"/>
      <c r="CL8" s="1089"/>
      <c r="CM8" s="1087">
        <v>349</v>
      </c>
      <c r="CN8" s="1088"/>
      <c r="CO8" s="1088"/>
      <c r="CP8" s="1088"/>
      <c r="CQ8" s="1089"/>
      <c r="CR8" s="1087">
        <v>5</v>
      </c>
      <c r="CS8" s="1088"/>
      <c r="CT8" s="1088"/>
      <c r="CU8" s="1088"/>
      <c r="CV8" s="1089"/>
      <c r="CW8" s="1087" t="s">
        <v>585</v>
      </c>
      <c r="CX8" s="1088"/>
      <c r="CY8" s="1088"/>
      <c r="CZ8" s="1088"/>
      <c r="DA8" s="1089"/>
      <c r="DB8" s="1087" t="s">
        <v>585</v>
      </c>
      <c r="DC8" s="1088"/>
      <c r="DD8" s="1088"/>
      <c r="DE8" s="1088"/>
      <c r="DF8" s="1089"/>
      <c r="DG8" s="1087" t="s">
        <v>585</v>
      </c>
      <c r="DH8" s="1088"/>
      <c r="DI8" s="1088"/>
      <c r="DJ8" s="1088"/>
      <c r="DK8" s="1089"/>
      <c r="DL8" s="1087" t="s">
        <v>585</v>
      </c>
      <c r="DM8" s="1088"/>
      <c r="DN8" s="1088"/>
      <c r="DO8" s="1088"/>
      <c r="DP8" s="1089"/>
      <c r="DQ8" s="1087" t="s">
        <v>585</v>
      </c>
      <c r="DR8" s="1088"/>
      <c r="DS8" s="1088"/>
      <c r="DT8" s="1088"/>
      <c r="DU8" s="1089"/>
      <c r="DV8" s="1090"/>
      <c r="DW8" s="1091"/>
      <c r="DX8" s="1091"/>
      <c r="DY8" s="1091"/>
      <c r="DZ8" s="1092"/>
      <c r="EA8" s="256"/>
    </row>
    <row r="9" spans="1:131" s="257" customFormat="1" ht="26.25" customHeight="1" x14ac:dyDescent="0.15">
      <c r="A9" s="263">
        <v>3</v>
      </c>
      <c r="B9" s="1135"/>
      <c r="C9" s="1136"/>
      <c r="D9" s="1136"/>
      <c r="E9" s="1136"/>
      <c r="F9" s="1136"/>
      <c r="G9" s="1136"/>
      <c r="H9" s="1136"/>
      <c r="I9" s="1136"/>
      <c r="J9" s="1136"/>
      <c r="K9" s="1136"/>
      <c r="L9" s="1136"/>
      <c r="M9" s="1136"/>
      <c r="N9" s="1136"/>
      <c r="O9" s="1136"/>
      <c r="P9" s="1137"/>
      <c r="Q9" s="1141"/>
      <c r="R9" s="1142"/>
      <c r="S9" s="1142"/>
      <c r="T9" s="1142"/>
      <c r="U9" s="1142"/>
      <c r="V9" s="1142"/>
      <c r="W9" s="1142"/>
      <c r="X9" s="1142"/>
      <c r="Y9" s="1142"/>
      <c r="Z9" s="1142"/>
      <c r="AA9" s="1142"/>
      <c r="AB9" s="1142"/>
      <c r="AC9" s="1142"/>
      <c r="AD9" s="1142"/>
      <c r="AE9" s="1143"/>
      <c r="AF9" s="1117"/>
      <c r="AG9" s="1118"/>
      <c r="AH9" s="1118"/>
      <c r="AI9" s="1118"/>
      <c r="AJ9" s="1119"/>
      <c r="AK9" s="1184"/>
      <c r="AL9" s="1185"/>
      <c r="AM9" s="1185"/>
      <c r="AN9" s="1185"/>
      <c r="AO9" s="1185"/>
      <c r="AP9" s="1185"/>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12" t="s">
        <v>594</v>
      </c>
      <c r="BT9" s="1113"/>
      <c r="BU9" s="1113"/>
      <c r="BV9" s="1113"/>
      <c r="BW9" s="1113"/>
      <c r="BX9" s="1113"/>
      <c r="BY9" s="1113"/>
      <c r="BZ9" s="1113"/>
      <c r="CA9" s="1113"/>
      <c r="CB9" s="1113"/>
      <c r="CC9" s="1113"/>
      <c r="CD9" s="1113"/>
      <c r="CE9" s="1113"/>
      <c r="CF9" s="1113"/>
      <c r="CG9" s="1114"/>
      <c r="CH9" s="1087">
        <v>3</v>
      </c>
      <c r="CI9" s="1088"/>
      <c r="CJ9" s="1088"/>
      <c r="CK9" s="1088"/>
      <c r="CL9" s="1089"/>
      <c r="CM9" s="1087">
        <v>19</v>
      </c>
      <c r="CN9" s="1088"/>
      <c r="CO9" s="1088"/>
      <c r="CP9" s="1088"/>
      <c r="CQ9" s="1089"/>
      <c r="CR9" s="1087">
        <v>5</v>
      </c>
      <c r="CS9" s="1088"/>
      <c r="CT9" s="1088"/>
      <c r="CU9" s="1088"/>
      <c r="CV9" s="1089"/>
      <c r="CW9" s="1087">
        <v>2</v>
      </c>
      <c r="CX9" s="1088"/>
      <c r="CY9" s="1088"/>
      <c r="CZ9" s="1088"/>
      <c r="DA9" s="1089"/>
      <c r="DB9" s="1087" t="s">
        <v>585</v>
      </c>
      <c r="DC9" s="1088"/>
      <c r="DD9" s="1088"/>
      <c r="DE9" s="1088"/>
      <c r="DF9" s="1089"/>
      <c r="DG9" s="1087" t="s">
        <v>585</v>
      </c>
      <c r="DH9" s="1088"/>
      <c r="DI9" s="1088"/>
      <c r="DJ9" s="1088"/>
      <c r="DK9" s="1089"/>
      <c r="DL9" s="1087" t="s">
        <v>585</v>
      </c>
      <c r="DM9" s="1088"/>
      <c r="DN9" s="1088"/>
      <c r="DO9" s="1088"/>
      <c r="DP9" s="1089"/>
      <c r="DQ9" s="1087" t="s">
        <v>585</v>
      </c>
      <c r="DR9" s="1088"/>
      <c r="DS9" s="1088"/>
      <c r="DT9" s="1088"/>
      <c r="DU9" s="1089"/>
      <c r="DV9" s="1090"/>
      <c r="DW9" s="1091"/>
      <c r="DX9" s="1091"/>
      <c r="DY9" s="1091"/>
      <c r="DZ9" s="1092"/>
      <c r="EA9" s="256"/>
    </row>
    <row r="10" spans="1:131" s="257" customFormat="1" ht="26.25" customHeight="1" x14ac:dyDescent="0.15">
      <c r="A10" s="263">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7"/>
      <c r="AG10" s="1118"/>
      <c r="AH10" s="1118"/>
      <c r="AI10" s="1118"/>
      <c r="AJ10" s="1119"/>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15">
      <c r="A11" s="263">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7"/>
      <c r="AG11" s="1118"/>
      <c r="AH11" s="1118"/>
      <c r="AI11" s="1118"/>
      <c r="AJ11" s="1119"/>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15">
      <c r="A12" s="263">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7"/>
      <c r="AG12" s="1118"/>
      <c r="AH12" s="1118"/>
      <c r="AI12" s="1118"/>
      <c r="AJ12" s="1119"/>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15">
      <c r="A13" s="263">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7"/>
      <c r="AG13" s="1118"/>
      <c r="AH13" s="1118"/>
      <c r="AI13" s="1118"/>
      <c r="AJ13" s="1119"/>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15">
      <c r="A14" s="263">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7"/>
      <c r="AG14" s="1118"/>
      <c r="AH14" s="1118"/>
      <c r="AI14" s="1118"/>
      <c r="AJ14" s="1119"/>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15">
      <c r="A15" s="263">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7"/>
      <c r="AG15" s="1118"/>
      <c r="AH15" s="1118"/>
      <c r="AI15" s="1118"/>
      <c r="AJ15" s="1119"/>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15">
      <c r="A16" s="263">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7"/>
      <c r="AG16" s="1118"/>
      <c r="AH16" s="1118"/>
      <c r="AI16" s="1118"/>
      <c r="AJ16" s="1119"/>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15">
      <c r="A17" s="263">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7"/>
      <c r="AG17" s="1118"/>
      <c r="AH17" s="1118"/>
      <c r="AI17" s="1118"/>
      <c r="AJ17" s="1119"/>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15">
      <c r="A18" s="263">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7"/>
      <c r="AG18" s="1118"/>
      <c r="AH18" s="1118"/>
      <c r="AI18" s="1118"/>
      <c r="AJ18" s="1119"/>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15">
      <c r="A19" s="263">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7"/>
      <c r="AG19" s="1118"/>
      <c r="AH19" s="1118"/>
      <c r="AI19" s="1118"/>
      <c r="AJ19" s="1119"/>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15">
      <c r="A20" s="263">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7"/>
      <c r="AG20" s="1118"/>
      <c r="AH20" s="1118"/>
      <c r="AI20" s="1118"/>
      <c r="AJ20" s="1119"/>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
      <c r="A21" s="263">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7"/>
      <c r="AG21" s="1118"/>
      <c r="AH21" s="1118"/>
      <c r="AI21" s="1118"/>
      <c r="AJ21" s="1119"/>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15">
      <c r="A22" s="263">
        <v>16</v>
      </c>
      <c r="B22" s="1135"/>
      <c r="C22" s="1136"/>
      <c r="D22" s="1136"/>
      <c r="E22" s="1136"/>
      <c r="F22" s="1136"/>
      <c r="G22" s="1136"/>
      <c r="H22" s="1136"/>
      <c r="I22" s="1136"/>
      <c r="J22" s="1136"/>
      <c r="K22" s="1136"/>
      <c r="L22" s="1136"/>
      <c r="M22" s="1136"/>
      <c r="N22" s="1136"/>
      <c r="O22" s="1136"/>
      <c r="P22" s="1137"/>
      <c r="Q22" s="1179"/>
      <c r="R22" s="1180"/>
      <c r="S22" s="1180"/>
      <c r="T22" s="1180"/>
      <c r="U22" s="1180"/>
      <c r="V22" s="1180"/>
      <c r="W22" s="1180"/>
      <c r="X22" s="1180"/>
      <c r="Y22" s="1180"/>
      <c r="Z22" s="1180"/>
      <c r="AA22" s="1180"/>
      <c r="AB22" s="1180"/>
      <c r="AC22" s="1180"/>
      <c r="AD22" s="1180"/>
      <c r="AE22" s="1181"/>
      <c r="AF22" s="1117"/>
      <c r="AG22" s="1118"/>
      <c r="AH22" s="1118"/>
      <c r="AI22" s="1118"/>
      <c r="AJ22" s="1119"/>
      <c r="AK22" s="1175"/>
      <c r="AL22" s="1176"/>
      <c r="AM22" s="1176"/>
      <c r="AN22" s="1176"/>
      <c r="AO22" s="1176"/>
      <c r="AP22" s="1176"/>
      <c r="AQ22" s="1176"/>
      <c r="AR22" s="1176"/>
      <c r="AS22" s="1176"/>
      <c r="AT22" s="1176"/>
      <c r="AU22" s="1177"/>
      <c r="AV22" s="1177"/>
      <c r="AW22" s="1177"/>
      <c r="AX22" s="1177"/>
      <c r="AY22" s="1178"/>
      <c r="AZ22" s="1133" t="s">
        <v>390</v>
      </c>
      <c r="BA22" s="1133"/>
      <c r="BB22" s="1133"/>
      <c r="BC22" s="1133"/>
      <c r="BD22" s="1134"/>
      <c r="BE22" s="255"/>
      <c r="BF22" s="255"/>
      <c r="BG22" s="255"/>
      <c r="BH22" s="255"/>
      <c r="BI22" s="255"/>
      <c r="BJ22" s="255"/>
      <c r="BK22" s="255"/>
      <c r="BL22" s="255"/>
      <c r="BM22" s="255"/>
      <c r="BN22" s="255"/>
      <c r="BO22" s="255"/>
      <c r="BP22" s="255"/>
      <c r="BQ22" s="264">
        <v>16</v>
      </c>
      <c r="BR22" s="265"/>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6">
        <v>26140</v>
      </c>
      <c r="R23" s="1167"/>
      <c r="S23" s="1167"/>
      <c r="T23" s="1167"/>
      <c r="U23" s="1167"/>
      <c r="V23" s="1167">
        <v>24967</v>
      </c>
      <c r="W23" s="1167"/>
      <c r="X23" s="1167"/>
      <c r="Y23" s="1167"/>
      <c r="Z23" s="1167"/>
      <c r="AA23" s="1167">
        <v>1173</v>
      </c>
      <c r="AB23" s="1167"/>
      <c r="AC23" s="1167"/>
      <c r="AD23" s="1167"/>
      <c r="AE23" s="1168"/>
      <c r="AF23" s="1169">
        <v>1025</v>
      </c>
      <c r="AG23" s="1167"/>
      <c r="AH23" s="1167"/>
      <c r="AI23" s="1167"/>
      <c r="AJ23" s="1170"/>
      <c r="AK23" s="1171"/>
      <c r="AL23" s="1172"/>
      <c r="AM23" s="1172"/>
      <c r="AN23" s="1172"/>
      <c r="AO23" s="1172"/>
      <c r="AP23" s="1167">
        <v>16838</v>
      </c>
      <c r="AQ23" s="1167"/>
      <c r="AR23" s="1167"/>
      <c r="AS23" s="1167"/>
      <c r="AT23" s="1167"/>
      <c r="AU23" s="1173"/>
      <c r="AV23" s="1173"/>
      <c r="AW23" s="1173"/>
      <c r="AX23" s="1173"/>
      <c r="AY23" s="1174"/>
      <c r="AZ23" s="1163" t="s">
        <v>126</v>
      </c>
      <c r="BA23" s="1164"/>
      <c r="BB23" s="1164"/>
      <c r="BC23" s="1164"/>
      <c r="BD23" s="1165"/>
      <c r="BE23" s="255"/>
      <c r="BF23" s="255"/>
      <c r="BG23" s="255"/>
      <c r="BH23" s="255"/>
      <c r="BI23" s="255"/>
      <c r="BJ23" s="255"/>
      <c r="BK23" s="255"/>
      <c r="BL23" s="255"/>
      <c r="BM23" s="255"/>
      <c r="BN23" s="255"/>
      <c r="BO23" s="255"/>
      <c r="BP23" s="255"/>
      <c r="BQ23" s="264">
        <v>17</v>
      </c>
      <c r="BR23" s="265"/>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15">
      <c r="A24" s="1162" t="s">
        <v>393</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
      <c r="A25" s="1161" t="s">
        <v>394</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15">
      <c r="A26" s="1093" t="s">
        <v>371</v>
      </c>
      <c r="B26" s="1094"/>
      <c r="C26" s="1094"/>
      <c r="D26" s="1094"/>
      <c r="E26" s="1094"/>
      <c r="F26" s="1094"/>
      <c r="G26" s="1094"/>
      <c r="H26" s="1094"/>
      <c r="I26" s="1094"/>
      <c r="J26" s="1094"/>
      <c r="K26" s="1094"/>
      <c r="L26" s="1094"/>
      <c r="M26" s="1094"/>
      <c r="N26" s="1094"/>
      <c r="O26" s="1094"/>
      <c r="P26" s="1095"/>
      <c r="Q26" s="1099" t="s">
        <v>395</v>
      </c>
      <c r="R26" s="1100"/>
      <c r="S26" s="1100"/>
      <c r="T26" s="1100"/>
      <c r="U26" s="1101"/>
      <c r="V26" s="1099" t="s">
        <v>396</v>
      </c>
      <c r="W26" s="1100"/>
      <c r="X26" s="1100"/>
      <c r="Y26" s="1100"/>
      <c r="Z26" s="1101"/>
      <c r="AA26" s="1099" t="s">
        <v>397</v>
      </c>
      <c r="AB26" s="1100"/>
      <c r="AC26" s="1100"/>
      <c r="AD26" s="1100"/>
      <c r="AE26" s="1100"/>
      <c r="AF26" s="1157" t="s">
        <v>398</v>
      </c>
      <c r="AG26" s="1106"/>
      <c r="AH26" s="1106"/>
      <c r="AI26" s="1106"/>
      <c r="AJ26" s="1158"/>
      <c r="AK26" s="1100" t="s">
        <v>399</v>
      </c>
      <c r="AL26" s="1100"/>
      <c r="AM26" s="1100"/>
      <c r="AN26" s="1100"/>
      <c r="AO26" s="1101"/>
      <c r="AP26" s="1099" t="s">
        <v>400</v>
      </c>
      <c r="AQ26" s="1100"/>
      <c r="AR26" s="1100"/>
      <c r="AS26" s="1100"/>
      <c r="AT26" s="1101"/>
      <c r="AU26" s="1099" t="s">
        <v>401</v>
      </c>
      <c r="AV26" s="1100"/>
      <c r="AW26" s="1100"/>
      <c r="AX26" s="1100"/>
      <c r="AY26" s="1101"/>
      <c r="AZ26" s="1099" t="s">
        <v>402</v>
      </c>
      <c r="BA26" s="1100"/>
      <c r="BB26" s="1100"/>
      <c r="BC26" s="1100"/>
      <c r="BD26" s="1101"/>
      <c r="BE26" s="1099" t="s">
        <v>378</v>
      </c>
      <c r="BF26" s="1100"/>
      <c r="BG26" s="1100"/>
      <c r="BH26" s="1100"/>
      <c r="BI26" s="1115"/>
      <c r="BJ26" s="254"/>
      <c r="BK26" s="254"/>
      <c r="BL26" s="254"/>
      <c r="BM26" s="254"/>
      <c r="BN26" s="254"/>
      <c r="BO26" s="267"/>
      <c r="BP26" s="267"/>
      <c r="BQ26" s="264">
        <v>20</v>
      </c>
      <c r="BR26" s="265"/>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9"/>
      <c r="AG27" s="1109"/>
      <c r="AH27" s="1109"/>
      <c r="AI27" s="1109"/>
      <c r="AJ27" s="1160"/>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4"/>
      <c r="BK27" s="254"/>
      <c r="BL27" s="254"/>
      <c r="BM27" s="254"/>
      <c r="BN27" s="254"/>
      <c r="BO27" s="267"/>
      <c r="BP27" s="267"/>
      <c r="BQ27" s="264">
        <v>21</v>
      </c>
      <c r="BR27" s="265"/>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15">
      <c r="A28" s="268">
        <v>1</v>
      </c>
      <c r="B28" s="1148" t="s">
        <v>403</v>
      </c>
      <c r="C28" s="1149"/>
      <c r="D28" s="1149"/>
      <c r="E28" s="1149"/>
      <c r="F28" s="1149"/>
      <c r="G28" s="1149"/>
      <c r="H28" s="1149"/>
      <c r="I28" s="1149"/>
      <c r="J28" s="1149"/>
      <c r="K28" s="1149"/>
      <c r="L28" s="1149"/>
      <c r="M28" s="1149"/>
      <c r="N28" s="1149"/>
      <c r="O28" s="1149"/>
      <c r="P28" s="1150"/>
      <c r="Q28" s="1151">
        <v>5002</v>
      </c>
      <c r="R28" s="1152"/>
      <c r="S28" s="1152"/>
      <c r="T28" s="1152"/>
      <c r="U28" s="1152"/>
      <c r="V28" s="1152">
        <v>4769</v>
      </c>
      <c r="W28" s="1152"/>
      <c r="X28" s="1152"/>
      <c r="Y28" s="1152"/>
      <c r="Z28" s="1152"/>
      <c r="AA28" s="1152">
        <v>233</v>
      </c>
      <c r="AB28" s="1152"/>
      <c r="AC28" s="1152"/>
      <c r="AD28" s="1152"/>
      <c r="AE28" s="1153"/>
      <c r="AF28" s="1154">
        <v>233</v>
      </c>
      <c r="AG28" s="1152"/>
      <c r="AH28" s="1152"/>
      <c r="AI28" s="1152"/>
      <c r="AJ28" s="1155"/>
      <c r="AK28" s="1156">
        <v>364</v>
      </c>
      <c r="AL28" s="1144"/>
      <c r="AM28" s="1144"/>
      <c r="AN28" s="1144"/>
      <c r="AO28" s="1144"/>
      <c r="AP28" s="1144" t="s">
        <v>585</v>
      </c>
      <c r="AQ28" s="1144"/>
      <c r="AR28" s="1144"/>
      <c r="AS28" s="1144"/>
      <c r="AT28" s="1144"/>
      <c r="AU28" s="1144" t="s">
        <v>585</v>
      </c>
      <c r="AV28" s="1144"/>
      <c r="AW28" s="1144"/>
      <c r="AX28" s="1144"/>
      <c r="AY28" s="1144"/>
      <c r="AZ28" s="1145"/>
      <c r="BA28" s="1145"/>
      <c r="BB28" s="1145"/>
      <c r="BC28" s="1145"/>
      <c r="BD28" s="1145"/>
      <c r="BE28" s="1146"/>
      <c r="BF28" s="1146"/>
      <c r="BG28" s="1146"/>
      <c r="BH28" s="1146"/>
      <c r="BI28" s="1147"/>
      <c r="BJ28" s="254"/>
      <c r="BK28" s="254"/>
      <c r="BL28" s="254"/>
      <c r="BM28" s="254"/>
      <c r="BN28" s="254"/>
      <c r="BO28" s="267"/>
      <c r="BP28" s="267"/>
      <c r="BQ28" s="264">
        <v>22</v>
      </c>
      <c r="BR28" s="265"/>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15">
      <c r="A29" s="268">
        <v>2</v>
      </c>
      <c r="B29" s="1135" t="s">
        <v>404</v>
      </c>
      <c r="C29" s="1136"/>
      <c r="D29" s="1136"/>
      <c r="E29" s="1136"/>
      <c r="F29" s="1136"/>
      <c r="G29" s="1136"/>
      <c r="H29" s="1136"/>
      <c r="I29" s="1136"/>
      <c r="J29" s="1136"/>
      <c r="K29" s="1136"/>
      <c r="L29" s="1136"/>
      <c r="M29" s="1136"/>
      <c r="N29" s="1136"/>
      <c r="O29" s="1136"/>
      <c r="P29" s="1137"/>
      <c r="Q29" s="1141">
        <v>3603</v>
      </c>
      <c r="R29" s="1142"/>
      <c r="S29" s="1142"/>
      <c r="T29" s="1142"/>
      <c r="U29" s="1142"/>
      <c r="V29" s="1142">
        <v>3460</v>
      </c>
      <c r="W29" s="1142"/>
      <c r="X29" s="1142"/>
      <c r="Y29" s="1142"/>
      <c r="Z29" s="1142"/>
      <c r="AA29" s="1142">
        <v>143</v>
      </c>
      <c r="AB29" s="1142"/>
      <c r="AC29" s="1142"/>
      <c r="AD29" s="1142"/>
      <c r="AE29" s="1143"/>
      <c r="AF29" s="1117">
        <v>143</v>
      </c>
      <c r="AG29" s="1118"/>
      <c r="AH29" s="1118"/>
      <c r="AI29" s="1118"/>
      <c r="AJ29" s="1119"/>
      <c r="AK29" s="1075">
        <v>554</v>
      </c>
      <c r="AL29" s="1066"/>
      <c r="AM29" s="1066"/>
      <c r="AN29" s="1066"/>
      <c r="AO29" s="1066"/>
      <c r="AP29" s="1066" t="s">
        <v>585</v>
      </c>
      <c r="AQ29" s="1066"/>
      <c r="AR29" s="1066"/>
      <c r="AS29" s="1066"/>
      <c r="AT29" s="1066"/>
      <c r="AU29" s="1066" t="s">
        <v>585</v>
      </c>
      <c r="AV29" s="1066"/>
      <c r="AW29" s="1066"/>
      <c r="AX29" s="1066"/>
      <c r="AY29" s="1066"/>
      <c r="AZ29" s="1140"/>
      <c r="BA29" s="1140"/>
      <c r="BB29" s="1140"/>
      <c r="BC29" s="1140"/>
      <c r="BD29" s="1140"/>
      <c r="BE29" s="1130"/>
      <c r="BF29" s="1130"/>
      <c r="BG29" s="1130"/>
      <c r="BH29" s="1130"/>
      <c r="BI29" s="1131"/>
      <c r="BJ29" s="254"/>
      <c r="BK29" s="254"/>
      <c r="BL29" s="254"/>
      <c r="BM29" s="254"/>
      <c r="BN29" s="254"/>
      <c r="BO29" s="267"/>
      <c r="BP29" s="267"/>
      <c r="BQ29" s="264">
        <v>23</v>
      </c>
      <c r="BR29" s="265"/>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15">
      <c r="A30" s="268">
        <v>3</v>
      </c>
      <c r="B30" s="1135" t="s">
        <v>405</v>
      </c>
      <c r="C30" s="1136"/>
      <c r="D30" s="1136"/>
      <c r="E30" s="1136"/>
      <c r="F30" s="1136"/>
      <c r="G30" s="1136"/>
      <c r="H30" s="1136"/>
      <c r="I30" s="1136"/>
      <c r="J30" s="1136"/>
      <c r="K30" s="1136"/>
      <c r="L30" s="1136"/>
      <c r="M30" s="1136"/>
      <c r="N30" s="1136"/>
      <c r="O30" s="1136"/>
      <c r="P30" s="1137"/>
      <c r="Q30" s="1141">
        <v>22</v>
      </c>
      <c r="R30" s="1142"/>
      <c r="S30" s="1142"/>
      <c r="T30" s="1142"/>
      <c r="U30" s="1142"/>
      <c r="V30" s="1142">
        <v>22</v>
      </c>
      <c r="W30" s="1142"/>
      <c r="X30" s="1142"/>
      <c r="Y30" s="1142"/>
      <c r="Z30" s="1142"/>
      <c r="AA30" s="1142" t="s">
        <v>585</v>
      </c>
      <c r="AB30" s="1142"/>
      <c r="AC30" s="1142"/>
      <c r="AD30" s="1142"/>
      <c r="AE30" s="1143"/>
      <c r="AF30" s="1117" t="s">
        <v>126</v>
      </c>
      <c r="AG30" s="1118"/>
      <c r="AH30" s="1118"/>
      <c r="AI30" s="1118"/>
      <c r="AJ30" s="1119"/>
      <c r="AK30" s="1075">
        <v>3</v>
      </c>
      <c r="AL30" s="1066"/>
      <c r="AM30" s="1066"/>
      <c r="AN30" s="1066"/>
      <c r="AO30" s="1066"/>
      <c r="AP30" s="1066" t="s">
        <v>585</v>
      </c>
      <c r="AQ30" s="1066"/>
      <c r="AR30" s="1066"/>
      <c r="AS30" s="1066"/>
      <c r="AT30" s="1066"/>
      <c r="AU30" s="1066" t="s">
        <v>585</v>
      </c>
      <c r="AV30" s="1066"/>
      <c r="AW30" s="1066"/>
      <c r="AX30" s="1066"/>
      <c r="AY30" s="1066"/>
      <c r="AZ30" s="1140"/>
      <c r="BA30" s="1140"/>
      <c r="BB30" s="1140"/>
      <c r="BC30" s="1140"/>
      <c r="BD30" s="1140"/>
      <c r="BE30" s="1130"/>
      <c r="BF30" s="1130"/>
      <c r="BG30" s="1130"/>
      <c r="BH30" s="1130"/>
      <c r="BI30" s="1131"/>
      <c r="BJ30" s="254"/>
      <c r="BK30" s="254"/>
      <c r="BL30" s="254"/>
      <c r="BM30" s="254"/>
      <c r="BN30" s="254"/>
      <c r="BO30" s="267"/>
      <c r="BP30" s="267"/>
      <c r="BQ30" s="264">
        <v>24</v>
      </c>
      <c r="BR30" s="265"/>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15">
      <c r="A31" s="268">
        <v>4</v>
      </c>
      <c r="B31" s="1135" t="s">
        <v>406</v>
      </c>
      <c r="C31" s="1136"/>
      <c r="D31" s="1136"/>
      <c r="E31" s="1136"/>
      <c r="F31" s="1136"/>
      <c r="G31" s="1136"/>
      <c r="H31" s="1136"/>
      <c r="I31" s="1136"/>
      <c r="J31" s="1136"/>
      <c r="K31" s="1136"/>
      <c r="L31" s="1136"/>
      <c r="M31" s="1136"/>
      <c r="N31" s="1136"/>
      <c r="O31" s="1136"/>
      <c r="P31" s="1137"/>
      <c r="Q31" s="1141">
        <v>639</v>
      </c>
      <c r="R31" s="1142"/>
      <c r="S31" s="1142"/>
      <c r="T31" s="1142"/>
      <c r="U31" s="1142"/>
      <c r="V31" s="1142">
        <v>637</v>
      </c>
      <c r="W31" s="1142"/>
      <c r="X31" s="1142"/>
      <c r="Y31" s="1142"/>
      <c r="Z31" s="1142"/>
      <c r="AA31" s="1142">
        <v>1</v>
      </c>
      <c r="AB31" s="1142"/>
      <c r="AC31" s="1142"/>
      <c r="AD31" s="1142"/>
      <c r="AE31" s="1143"/>
      <c r="AF31" s="1117">
        <v>1</v>
      </c>
      <c r="AG31" s="1118"/>
      <c r="AH31" s="1118"/>
      <c r="AI31" s="1118"/>
      <c r="AJ31" s="1119"/>
      <c r="AK31" s="1075">
        <v>138</v>
      </c>
      <c r="AL31" s="1066"/>
      <c r="AM31" s="1066"/>
      <c r="AN31" s="1066"/>
      <c r="AO31" s="1066"/>
      <c r="AP31" s="1066" t="s">
        <v>585</v>
      </c>
      <c r="AQ31" s="1066"/>
      <c r="AR31" s="1066"/>
      <c r="AS31" s="1066"/>
      <c r="AT31" s="1066"/>
      <c r="AU31" s="1066" t="s">
        <v>585</v>
      </c>
      <c r="AV31" s="1066"/>
      <c r="AW31" s="1066"/>
      <c r="AX31" s="1066"/>
      <c r="AY31" s="1066"/>
      <c r="AZ31" s="1140"/>
      <c r="BA31" s="1140"/>
      <c r="BB31" s="1140"/>
      <c r="BC31" s="1140"/>
      <c r="BD31" s="1140"/>
      <c r="BE31" s="1130"/>
      <c r="BF31" s="1130"/>
      <c r="BG31" s="1130"/>
      <c r="BH31" s="1130"/>
      <c r="BI31" s="1131"/>
      <c r="BJ31" s="254"/>
      <c r="BK31" s="254"/>
      <c r="BL31" s="254"/>
      <c r="BM31" s="254"/>
      <c r="BN31" s="254"/>
      <c r="BO31" s="267"/>
      <c r="BP31" s="267"/>
      <c r="BQ31" s="264">
        <v>25</v>
      </c>
      <c r="BR31" s="265"/>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15">
      <c r="A32" s="268">
        <v>5</v>
      </c>
      <c r="B32" s="1135" t="s">
        <v>407</v>
      </c>
      <c r="C32" s="1136"/>
      <c r="D32" s="1136"/>
      <c r="E32" s="1136"/>
      <c r="F32" s="1136"/>
      <c r="G32" s="1136"/>
      <c r="H32" s="1136"/>
      <c r="I32" s="1136"/>
      <c r="J32" s="1136"/>
      <c r="K32" s="1136"/>
      <c r="L32" s="1136"/>
      <c r="M32" s="1136"/>
      <c r="N32" s="1136"/>
      <c r="O32" s="1136"/>
      <c r="P32" s="1137"/>
      <c r="Q32" s="1141">
        <v>1302</v>
      </c>
      <c r="R32" s="1142"/>
      <c r="S32" s="1142"/>
      <c r="T32" s="1142"/>
      <c r="U32" s="1142"/>
      <c r="V32" s="1142">
        <v>1011</v>
      </c>
      <c r="W32" s="1142"/>
      <c r="X32" s="1142"/>
      <c r="Y32" s="1142"/>
      <c r="Z32" s="1142"/>
      <c r="AA32" s="1142">
        <v>290</v>
      </c>
      <c r="AB32" s="1142"/>
      <c r="AC32" s="1142"/>
      <c r="AD32" s="1142"/>
      <c r="AE32" s="1143"/>
      <c r="AF32" s="1117">
        <v>1636</v>
      </c>
      <c r="AG32" s="1118"/>
      <c r="AH32" s="1118"/>
      <c r="AI32" s="1118"/>
      <c r="AJ32" s="1119"/>
      <c r="AK32" s="1075">
        <v>8</v>
      </c>
      <c r="AL32" s="1066"/>
      <c r="AM32" s="1066"/>
      <c r="AN32" s="1066"/>
      <c r="AO32" s="1066"/>
      <c r="AP32" s="1066">
        <v>4188</v>
      </c>
      <c r="AQ32" s="1066"/>
      <c r="AR32" s="1066"/>
      <c r="AS32" s="1066"/>
      <c r="AT32" s="1066"/>
      <c r="AU32" s="1066">
        <v>8</v>
      </c>
      <c r="AV32" s="1066"/>
      <c r="AW32" s="1066"/>
      <c r="AX32" s="1066"/>
      <c r="AY32" s="1066"/>
      <c r="AZ32" s="1140"/>
      <c r="BA32" s="1140"/>
      <c r="BB32" s="1140"/>
      <c r="BC32" s="1140"/>
      <c r="BD32" s="1140"/>
      <c r="BE32" s="1130" t="s">
        <v>408</v>
      </c>
      <c r="BF32" s="1130"/>
      <c r="BG32" s="1130"/>
      <c r="BH32" s="1130"/>
      <c r="BI32" s="1131"/>
      <c r="BJ32" s="254"/>
      <c r="BK32" s="254"/>
      <c r="BL32" s="254"/>
      <c r="BM32" s="254"/>
      <c r="BN32" s="254"/>
      <c r="BO32" s="267"/>
      <c r="BP32" s="267"/>
      <c r="BQ32" s="264">
        <v>26</v>
      </c>
      <c r="BR32" s="265"/>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15">
      <c r="A33" s="268">
        <v>6</v>
      </c>
      <c r="B33" s="1135" t="s">
        <v>409</v>
      </c>
      <c r="C33" s="1136"/>
      <c r="D33" s="1136"/>
      <c r="E33" s="1136"/>
      <c r="F33" s="1136"/>
      <c r="G33" s="1136"/>
      <c r="H33" s="1136"/>
      <c r="I33" s="1136"/>
      <c r="J33" s="1136"/>
      <c r="K33" s="1136"/>
      <c r="L33" s="1136"/>
      <c r="M33" s="1136"/>
      <c r="N33" s="1136"/>
      <c r="O33" s="1136"/>
      <c r="P33" s="1137"/>
      <c r="Q33" s="1141">
        <v>1242</v>
      </c>
      <c r="R33" s="1142"/>
      <c r="S33" s="1142"/>
      <c r="T33" s="1142"/>
      <c r="U33" s="1142"/>
      <c r="V33" s="1142">
        <v>1241</v>
      </c>
      <c r="W33" s="1142"/>
      <c r="X33" s="1142"/>
      <c r="Y33" s="1142"/>
      <c r="Z33" s="1142"/>
      <c r="AA33" s="1142">
        <v>2</v>
      </c>
      <c r="AB33" s="1142"/>
      <c r="AC33" s="1142"/>
      <c r="AD33" s="1142"/>
      <c r="AE33" s="1143"/>
      <c r="AF33" s="1117">
        <v>62</v>
      </c>
      <c r="AG33" s="1118"/>
      <c r="AH33" s="1118"/>
      <c r="AI33" s="1118"/>
      <c r="AJ33" s="1119"/>
      <c r="AK33" s="1075">
        <v>440</v>
      </c>
      <c r="AL33" s="1066"/>
      <c r="AM33" s="1066"/>
      <c r="AN33" s="1066"/>
      <c r="AO33" s="1066"/>
      <c r="AP33" s="1066">
        <v>5744</v>
      </c>
      <c r="AQ33" s="1066"/>
      <c r="AR33" s="1066"/>
      <c r="AS33" s="1066"/>
      <c r="AT33" s="1066"/>
      <c r="AU33" s="1066">
        <v>4165</v>
      </c>
      <c r="AV33" s="1066"/>
      <c r="AW33" s="1066"/>
      <c r="AX33" s="1066"/>
      <c r="AY33" s="1066"/>
      <c r="AZ33" s="1140"/>
      <c r="BA33" s="1140"/>
      <c r="BB33" s="1140"/>
      <c r="BC33" s="1140"/>
      <c r="BD33" s="1140"/>
      <c r="BE33" s="1130" t="s">
        <v>408</v>
      </c>
      <c r="BF33" s="1130"/>
      <c r="BG33" s="1130"/>
      <c r="BH33" s="1130"/>
      <c r="BI33" s="1131"/>
      <c r="BJ33" s="254"/>
      <c r="BK33" s="254"/>
      <c r="BL33" s="254"/>
      <c r="BM33" s="254"/>
      <c r="BN33" s="254"/>
      <c r="BO33" s="267"/>
      <c r="BP33" s="267"/>
      <c r="BQ33" s="264">
        <v>27</v>
      </c>
      <c r="BR33" s="265"/>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15">
      <c r="A34" s="268">
        <v>7</v>
      </c>
      <c r="B34" s="1135" t="s">
        <v>410</v>
      </c>
      <c r="C34" s="1136"/>
      <c r="D34" s="1136"/>
      <c r="E34" s="1136"/>
      <c r="F34" s="1136"/>
      <c r="G34" s="1136"/>
      <c r="H34" s="1136"/>
      <c r="I34" s="1136"/>
      <c r="J34" s="1136"/>
      <c r="K34" s="1136"/>
      <c r="L34" s="1136"/>
      <c r="M34" s="1136"/>
      <c r="N34" s="1136"/>
      <c r="O34" s="1136"/>
      <c r="P34" s="1137"/>
      <c r="Q34" s="1141">
        <v>125</v>
      </c>
      <c r="R34" s="1142"/>
      <c r="S34" s="1142"/>
      <c r="T34" s="1142"/>
      <c r="U34" s="1142"/>
      <c r="V34" s="1142">
        <v>125</v>
      </c>
      <c r="W34" s="1142"/>
      <c r="X34" s="1142"/>
      <c r="Y34" s="1142"/>
      <c r="Z34" s="1142"/>
      <c r="AA34" s="1142" t="s">
        <v>585</v>
      </c>
      <c r="AB34" s="1142"/>
      <c r="AC34" s="1142"/>
      <c r="AD34" s="1142"/>
      <c r="AE34" s="1143"/>
      <c r="AF34" s="1117" t="s">
        <v>585</v>
      </c>
      <c r="AG34" s="1118"/>
      <c r="AH34" s="1118"/>
      <c r="AI34" s="1118"/>
      <c r="AJ34" s="1119"/>
      <c r="AK34" s="1075">
        <v>74</v>
      </c>
      <c r="AL34" s="1066"/>
      <c r="AM34" s="1066"/>
      <c r="AN34" s="1066"/>
      <c r="AO34" s="1066"/>
      <c r="AP34" s="1066">
        <v>865</v>
      </c>
      <c r="AQ34" s="1066"/>
      <c r="AR34" s="1066"/>
      <c r="AS34" s="1066"/>
      <c r="AT34" s="1066"/>
      <c r="AU34" s="1066">
        <v>854</v>
      </c>
      <c r="AV34" s="1066"/>
      <c r="AW34" s="1066"/>
      <c r="AX34" s="1066"/>
      <c r="AY34" s="1066"/>
      <c r="AZ34" s="1140"/>
      <c r="BA34" s="1140"/>
      <c r="BB34" s="1140"/>
      <c r="BC34" s="1140"/>
      <c r="BD34" s="1140"/>
      <c r="BE34" s="1130" t="s">
        <v>411</v>
      </c>
      <c r="BF34" s="1130"/>
      <c r="BG34" s="1130"/>
      <c r="BH34" s="1130"/>
      <c r="BI34" s="1131"/>
      <c r="BJ34" s="254"/>
      <c r="BK34" s="254"/>
      <c r="BL34" s="254"/>
      <c r="BM34" s="254"/>
      <c r="BN34" s="254"/>
      <c r="BO34" s="267"/>
      <c r="BP34" s="267"/>
      <c r="BQ34" s="264">
        <v>28</v>
      </c>
      <c r="BR34" s="265"/>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15">
      <c r="A35" s="268">
        <v>8</v>
      </c>
      <c r="B35" s="1135" t="s">
        <v>412</v>
      </c>
      <c r="C35" s="1136"/>
      <c r="D35" s="1136"/>
      <c r="E35" s="1136"/>
      <c r="F35" s="1136"/>
      <c r="G35" s="1136"/>
      <c r="H35" s="1136"/>
      <c r="I35" s="1136"/>
      <c r="J35" s="1136"/>
      <c r="K35" s="1136"/>
      <c r="L35" s="1136"/>
      <c r="M35" s="1136"/>
      <c r="N35" s="1136"/>
      <c r="O35" s="1136"/>
      <c r="P35" s="1137"/>
      <c r="Q35" s="1141">
        <v>143</v>
      </c>
      <c r="R35" s="1142"/>
      <c r="S35" s="1142"/>
      <c r="T35" s="1142"/>
      <c r="U35" s="1142"/>
      <c r="V35" s="1142">
        <v>130</v>
      </c>
      <c r="W35" s="1142"/>
      <c r="X35" s="1142"/>
      <c r="Y35" s="1142"/>
      <c r="Z35" s="1142"/>
      <c r="AA35" s="1142">
        <v>13</v>
      </c>
      <c r="AB35" s="1142"/>
      <c r="AC35" s="1142"/>
      <c r="AD35" s="1142"/>
      <c r="AE35" s="1143"/>
      <c r="AF35" s="1117">
        <v>60</v>
      </c>
      <c r="AG35" s="1118"/>
      <c r="AH35" s="1118"/>
      <c r="AI35" s="1118"/>
      <c r="AJ35" s="1119"/>
      <c r="AK35" s="1075">
        <v>83</v>
      </c>
      <c r="AL35" s="1066"/>
      <c r="AM35" s="1066"/>
      <c r="AN35" s="1066"/>
      <c r="AO35" s="1066"/>
      <c r="AP35" s="1066" t="s">
        <v>585</v>
      </c>
      <c r="AQ35" s="1066"/>
      <c r="AR35" s="1066"/>
      <c r="AS35" s="1066"/>
      <c r="AT35" s="1066"/>
      <c r="AU35" s="1066">
        <v>51</v>
      </c>
      <c r="AV35" s="1066"/>
      <c r="AW35" s="1066"/>
      <c r="AX35" s="1066"/>
      <c r="AY35" s="1066"/>
      <c r="AZ35" s="1140"/>
      <c r="BA35" s="1140"/>
      <c r="BB35" s="1140"/>
      <c r="BC35" s="1140"/>
      <c r="BD35" s="1140"/>
      <c r="BE35" s="1130" t="s">
        <v>411</v>
      </c>
      <c r="BF35" s="1130"/>
      <c r="BG35" s="1130"/>
      <c r="BH35" s="1130"/>
      <c r="BI35" s="1131"/>
      <c r="BJ35" s="254"/>
      <c r="BK35" s="254"/>
      <c r="BL35" s="254"/>
      <c r="BM35" s="254"/>
      <c r="BN35" s="254"/>
      <c r="BO35" s="267"/>
      <c r="BP35" s="267"/>
      <c r="BQ35" s="264">
        <v>29</v>
      </c>
      <c r="BR35" s="265"/>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15">
      <c r="A36" s="268">
        <v>9</v>
      </c>
      <c r="B36" s="1135" t="s">
        <v>413</v>
      </c>
      <c r="C36" s="1136"/>
      <c r="D36" s="1136"/>
      <c r="E36" s="1136"/>
      <c r="F36" s="1136"/>
      <c r="G36" s="1136"/>
      <c r="H36" s="1136"/>
      <c r="I36" s="1136"/>
      <c r="J36" s="1136"/>
      <c r="K36" s="1136"/>
      <c r="L36" s="1136"/>
      <c r="M36" s="1136"/>
      <c r="N36" s="1136"/>
      <c r="O36" s="1136"/>
      <c r="P36" s="1137"/>
      <c r="Q36" s="1141">
        <v>52</v>
      </c>
      <c r="R36" s="1142"/>
      <c r="S36" s="1142"/>
      <c r="T36" s="1142"/>
      <c r="U36" s="1142"/>
      <c r="V36" s="1142">
        <v>51</v>
      </c>
      <c r="W36" s="1142"/>
      <c r="X36" s="1142"/>
      <c r="Y36" s="1142"/>
      <c r="Z36" s="1142"/>
      <c r="AA36" s="1142">
        <v>1</v>
      </c>
      <c r="AB36" s="1142"/>
      <c r="AC36" s="1142"/>
      <c r="AD36" s="1142"/>
      <c r="AE36" s="1143"/>
      <c r="AF36" s="1117">
        <v>41</v>
      </c>
      <c r="AG36" s="1118"/>
      <c r="AH36" s="1118"/>
      <c r="AI36" s="1118"/>
      <c r="AJ36" s="1119"/>
      <c r="AK36" s="1075">
        <v>42</v>
      </c>
      <c r="AL36" s="1066"/>
      <c r="AM36" s="1066"/>
      <c r="AN36" s="1066"/>
      <c r="AO36" s="1066"/>
      <c r="AP36" s="1066" t="s">
        <v>585</v>
      </c>
      <c r="AQ36" s="1066"/>
      <c r="AR36" s="1066"/>
      <c r="AS36" s="1066"/>
      <c r="AT36" s="1066"/>
      <c r="AU36" s="1066">
        <v>93</v>
      </c>
      <c r="AV36" s="1066"/>
      <c r="AW36" s="1066"/>
      <c r="AX36" s="1066"/>
      <c r="AY36" s="1066"/>
      <c r="AZ36" s="1140"/>
      <c r="BA36" s="1140"/>
      <c r="BB36" s="1140"/>
      <c r="BC36" s="1140"/>
      <c r="BD36" s="1140"/>
      <c r="BE36" s="1130" t="s">
        <v>411</v>
      </c>
      <c r="BF36" s="1130"/>
      <c r="BG36" s="1130"/>
      <c r="BH36" s="1130"/>
      <c r="BI36" s="1131"/>
      <c r="BJ36" s="254"/>
      <c r="BK36" s="254"/>
      <c r="BL36" s="254"/>
      <c r="BM36" s="254"/>
      <c r="BN36" s="254"/>
      <c r="BO36" s="267"/>
      <c r="BP36" s="267"/>
      <c r="BQ36" s="264">
        <v>30</v>
      </c>
      <c r="BR36" s="265"/>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15">
      <c r="A37" s="268">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40"/>
      <c r="BA37" s="1140"/>
      <c r="BB37" s="1140"/>
      <c r="BC37" s="1140"/>
      <c r="BD37" s="1140"/>
      <c r="BE37" s="1130"/>
      <c r="BF37" s="1130"/>
      <c r="BG37" s="1130"/>
      <c r="BH37" s="1130"/>
      <c r="BI37" s="1131"/>
      <c r="BJ37" s="254"/>
      <c r="BK37" s="254"/>
      <c r="BL37" s="254"/>
      <c r="BM37" s="254"/>
      <c r="BN37" s="254"/>
      <c r="BO37" s="267"/>
      <c r="BP37" s="267"/>
      <c r="BQ37" s="264">
        <v>31</v>
      </c>
      <c r="BR37" s="265"/>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15">
      <c r="A38" s="268">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40"/>
      <c r="BA38" s="1140"/>
      <c r="BB38" s="1140"/>
      <c r="BC38" s="1140"/>
      <c r="BD38" s="1140"/>
      <c r="BE38" s="1130"/>
      <c r="BF38" s="1130"/>
      <c r="BG38" s="1130"/>
      <c r="BH38" s="1130"/>
      <c r="BI38" s="1131"/>
      <c r="BJ38" s="254"/>
      <c r="BK38" s="254"/>
      <c r="BL38" s="254"/>
      <c r="BM38" s="254"/>
      <c r="BN38" s="254"/>
      <c r="BO38" s="267"/>
      <c r="BP38" s="267"/>
      <c r="BQ38" s="264">
        <v>32</v>
      </c>
      <c r="BR38" s="265"/>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15">
      <c r="A39" s="268">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40"/>
      <c r="BA39" s="1140"/>
      <c r="BB39" s="1140"/>
      <c r="BC39" s="1140"/>
      <c r="BD39" s="1140"/>
      <c r="BE39" s="1130"/>
      <c r="BF39" s="1130"/>
      <c r="BG39" s="1130"/>
      <c r="BH39" s="1130"/>
      <c r="BI39" s="1131"/>
      <c r="BJ39" s="254"/>
      <c r="BK39" s="254"/>
      <c r="BL39" s="254"/>
      <c r="BM39" s="254"/>
      <c r="BN39" s="254"/>
      <c r="BO39" s="267"/>
      <c r="BP39" s="267"/>
      <c r="BQ39" s="264">
        <v>33</v>
      </c>
      <c r="BR39" s="265"/>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15">
      <c r="A40" s="263">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40"/>
      <c r="BA40" s="1140"/>
      <c r="BB40" s="1140"/>
      <c r="BC40" s="1140"/>
      <c r="BD40" s="1140"/>
      <c r="BE40" s="1130"/>
      <c r="BF40" s="1130"/>
      <c r="BG40" s="1130"/>
      <c r="BH40" s="1130"/>
      <c r="BI40" s="1131"/>
      <c r="BJ40" s="254"/>
      <c r="BK40" s="254"/>
      <c r="BL40" s="254"/>
      <c r="BM40" s="254"/>
      <c r="BN40" s="254"/>
      <c r="BO40" s="267"/>
      <c r="BP40" s="267"/>
      <c r="BQ40" s="264">
        <v>34</v>
      </c>
      <c r="BR40" s="265"/>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15">
      <c r="A41" s="263">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40"/>
      <c r="BA41" s="1140"/>
      <c r="BB41" s="1140"/>
      <c r="BC41" s="1140"/>
      <c r="BD41" s="1140"/>
      <c r="BE41" s="1130"/>
      <c r="BF41" s="1130"/>
      <c r="BG41" s="1130"/>
      <c r="BH41" s="1130"/>
      <c r="BI41" s="1131"/>
      <c r="BJ41" s="254"/>
      <c r="BK41" s="254"/>
      <c r="BL41" s="254"/>
      <c r="BM41" s="254"/>
      <c r="BN41" s="254"/>
      <c r="BO41" s="267"/>
      <c r="BP41" s="267"/>
      <c r="BQ41" s="264">
        <v>35</v>
      </c>
      <c r="BR41" s="265"/>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15">
      <c r="A42" s="263">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40"/>
      <c r="BA42" s="1140"/>
      <c r="BB42" s="1140"/>
      <c r="BC42" s="1140"/>
      <c r="BD42" s="1140"/>
      <c r="BE42" s="1130"/>
      <c r="BF42" s="1130"/>
      <c r="BG42" s="1130"/>
      <c r="BH42" s="1130"/>
      <c r="BI42" s="1131"/>
      <c r="BJ42" s="254"/>
      <c r="BK42" s="254"/>
      <c r="BL42" s="254"/>
      <c r="BM42" s="254"/>
      <c r="BN42" s="254"/>
      <c r="BO42" s="267"/>
      <c r="BP42" s="267"/>
      <c r="BQ42" s="264">
        <v>36</v>
      </c>
      <c r="BR42" s="265"/>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15">
      <c r="A43" s="263">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40"/>
      <c r="BA43" s="1140"/>
      <c r="BB43" s="1140"/>
      <c r="BC43" s="1140"/>
      <c r="BD43" s="1140"/>
      <c r="BE43" s="1130"/>
      <c r="BF43" s="1130"/>
      <c r="BG43" s="1130"/>
      <c r="BH43" s="1130"/>
      <c r="BI43" s="1131"/>
      <c r="BJ43" s="254"/>
      <c r="BK43" s="254"/>
      <c r="BL43" s="254"/>
      <c r="BM43" s="254"/>
      <c r="BN43" s="254"/>
      <c r="BO43" s="267"/>
      <c r="BP43" s="267"/>
      <c r="BQ43" s="264">
        <v>37</v>
      </c>
      <c r="BR43" s="265"/>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15">
      <c r="A44" s="263">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40"/>
      <c r="BA44" s="1140"/>
      <c r="BB44" s="1140"/>
      <c r="BC44" s="1140"/>
      <c r="BD44" s="1140"/>
      <c r="BE44" s="1130"/>
      <c r="BF44" s="1130"/>
      <c r="BG44" s="1130"/>
      <c r="BH44" s="1130"/>
      <c r="BI44" s="1131"/>
      <c r="BJ44" s="254"/>
      <c r="BK44" s="254"/>
      <c r="BL44" s="254"/>
      <c r="BM44" s="254"/>
      <c r="BN44" s="254"/>
      <c r="BO44" s="267"/>
      <c r="BP44" s="267"/>
      <c r="BQ44" s="264">
        <v>38</v>
      </c>
      <c r="BR44" s="265"/>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15">
      <c r="A45" s="263">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40"/>
      <c r="BA45" s="1140"/>
      <c r="BB45" s="1140"/>
      <c r="BC45" s="1140"/>
      <c r="BD45" s="1140"/>
      <c r="BE45" s="1130"/>
      <c r="BF45" s="1130"/>
      <c r="BG45" s="1130"/>
      <c r="BH45" s="1130"/>
      <c r="BI45" s="1131"/>
      <c r="BJ45" s="254"/>
      <c r="BK45" s="254"/>
      <c r="BL45" s="254"/>
      <c r="BM45" s="254"/>
      <c r="BN45" s="254"/>
      <c r="BO45" s="267"/>
      <c r="BP45" s="267"/>
      <c r="BQ45" s="264">
        <v>39</v>
      </c>
      <c r="BR45" s="265"/>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15">
      <c r="A46" s="263">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40"/>
      <c r="BA46" s="1140"/>
      <c r="BB46" s="1140"/>
      <c r="BC46" s="1140"/>
      <c r="BD46" s="1140"/>
      <c r="BE46" s="1130"/>
      <c r="BF46" s="1130"/>
      <c r="BG46" s="1130"/>
      <c r="BH46" s="1130"/>
      <c r="BI46" s="1131"/>
      <c r="BJ46" s="254"/>
      <c r="BK46" s="254"/>
      <c r="BL46" s="254"/>
      <c r="BM46" s="254"/>
      <c r="BN46" s="254"/>
      <c r="BO46" s="267"/>
      <c r="BP46" s="267"/>
      <c r="BQ46" s="264">
        <v>40</v>
      </c>
      <c r="BR46" s="265"/>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15">
      <c r="A47" s="263">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40"/>
      <c r="BA47" s="1140"/>
      <c r="BB47" s="1140"/>
      <c r="BC47" s="1140"/>
      <c r="BD47" s="1140"/>
      <c r="BE47" s="1130"/>
      <c r="BF47" s="1130"/>
      <c r="BG47" s="1130"/>
      <c r="BH47" s="1130"/>
      <c r="BI47" s="1131"/>
      <c r="BJ47" s="254"/>
      <c r="BK47" s="254"/>
      <c r="BL47" s="254"/>
      <c r="BM47" s="254"/>
      <c r="BN47" s="254"/>
      <c r="BO47" s="267"/>
      <c r="BP47" s="267"/>
      <c r="BQ47" s="264">
        <v>41</v>
      </c>
      <c r="BR47" s="265"/>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15">
      <c r="A48" s="263">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40"/>
      <c r="BA48" s="1140"/>
      <c r="BB48" s="1140"/>
      <c r="BC48" s="1140"/>
      <c r="BD48" s="1140"/>
      <c r="BE48" s="1130"/>
      <c r="BF48" s="1130"/>
      <c r="BG48" s="1130"/>
      <c r="BH48" s="1130"/>
      <c r="BI48" s="1131"/>
      <c r="BJ48" s="254"/>
      <c r="BK48" s="254"/>
      <c r="BL48" s="254"/>
      <c r="BM48" s="254"/>
      <c r="BN48" s="254"/>
      <c r="BO48" s="267"/>
      <c r="BP48" s="267"/>
      <c r="BQ48" s="264">
        <v>42</v>
      </c>
      <c r="BR48" s="265"/>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15">
      <c r="A49" s="263">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40"/>
      <c r="BA49" s="1140"/>
      <c r="BB49" s="1140"/>
      <c r="BC49" s="1140"/>
      <c r="BD49" s="1140"/>
      <c r="BE49" s="1130"/>
      <c r="BF49" s="1130"/>
      <c r="BG49" s="1130"/>
      <c r="BH49" s="1130"/>
      <c r="BI49" s="1131"/>
      <c r="BJ49" s="254"/>
      <c r="BK49" s="254"/>
      <c r="BL49" s="254"/>
      <c r="BM49" s="254"/>
      <c r="BN49" s="254"/>
      <c r="BO49" s="267"/>
      <c r="BP49" s="267"/>
      <c r="BQ49" s="264">
        <v>43</v>
      </c>
      <c r="BR49" s="265"/>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15">
      <c r="A50" s="263">
        <v>23</v>
      </c>
      <c r="B50" s="1135"/>
      <c r="C50" s="1136"/>
      <c r="D50" s="1136"/>
      <c r="E50" s="1136"/>
      <c r="F50" s="1136"/>
      <c r="G50" s="1136"/>
      <c r="H50" s="1136"/>
      <c r="I50" s="1136"/>
      <c r="J50" s="1136"/>
      <c r="K50" s="1136"/>
      <c r="L50" s="1136"/>
      <c r="M50" s="1136"/>
      <c r="N50" s="1136"/>
      <c r="O50" s="1136"/>
      <c r="P50" s="1137"/>
      <c r="Q50" s="1138"/>
      <c r="R50" s="1121"/>
      <c r="S50" s="1121"/>
      <c r="T50" s="1121"/>
      <c r="U50" s="1121"/>
      <c r="V50" s="1121"/>
      <c r="W50" s="1121"/>
      <c r="X50" s="1121"/>
      <c r="Y50" s="1121"/>
      <c r="Z50" s="1121"/>
      <c r="AA50" s="1121"/>
      <c r="AB50" s="1121"/>
      <c r="AC50" s="1121"/>
      <c r="AD50" s="1121"/>
      <c r="AE50" s="1139"/>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4"/>
      <c r="BK50" s="254"/>
      <c r="BL50" s="254"/>
      <c r="BM50" s="254"/>
      <c r="BN50" s="254"/>
      <c r="BO50" s="267"/>
      <c r="BP50" s="267"/>
      <c r="BQ50" s="264">
        <v>44</v>
      </c>
      <c r="BR50" s="265"/>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15">
      <c r="A51" s="263">
        <v>24</v>
      </c>
      <c r="B51" s="1135"/>
      <c r="C51" s="1136"/>
      <c r="D51" s="1136"/>
      <c r="E51" s="1136"/>
      <c r="F51" s="1136"/>
      <c r="G51" s="1136"/>
      <c r="H51" s="1136"/>
      <c r="I51" s="1136"/>
      <c r="J51" s="1136"/>
      <c r="K51" s="1136"/>
      <c r="L51" s="1136"/>
      <c r="M51" s="1136"/>
      <c r="N51" s="1136"/>
      <c r="O51" s="1136"/>
      <c r="P51" s="1137"/>
      <c r="Q51" s="1138"/>
      <c r="R51" s="1121"/>
      <c r="S51" s="1121"/>
      <c r="T51" s="1121"/>
      <c r="U51" s="1121"/>
      <c r="V51" s="1121"/>
      <c r="W51" s="1121"/>
      <c r="X51" s="1121"/>
      <c r="Y51" s="1121"/>
      <c r="Z51" s="1121"/>
      <c r="AA51" s="1121"/>
      <c r="AB51" s="1121"/>
      <c r="AC51" s="1121"/>
      <c r="AD51" s="1121"/>
      <c r="AE51" s="1139"/>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4"/>
      <c r="BK51" s="254"/>
      <c r="BL51" s="254"/>
      <c r="BM51" s="254"/>
      <c r="BN51" s="254"/>
      <c r="BO51" s="267"/>
      <c r="BP51" s="267"/>
      <c r="BQ51" s="264">
        <v>45</v>
      </c>
      <c r="BR51" s="265"/>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15">
      <c r="A52" s="263">
        <v>25</v>
      </c>
      <c r="B52" s="1135"/>
      <c r="C52" s="1136"/>
      <c r="D52" s="1136"/>
      <c r="E52" s="1136"/>
      <c r="F52" s="1136"/>
      <c r="G52" s="1136"/>
      <c r="H52" s="1136"/>
      <c r="I52" s="1136"/>
      <c r="J52" s="1136"/>
      <c r="K52" s="1136"/>
      <c r="L52" s="1136"/>
      <c r="M52" s="1136"/>
      <c r="N52" s="1136"/>
      <c r="O52" s="1136"/>
      <c r="P52" s="1137"/>
      <c r="Q52" s="1138"/>
      <c r="R52" s="1121"/>
      <c r="S52" s="1121"/>
      <c r="T52" s="1121"/>
      <c r="U52" s="1121"/>
      <c r="V52" s="1121"/>
      <c r="W52" s="1121"/>
      <c r="X52" s="1121"/>
      <c r="Y52" s="1121"/>
      <c r="Z52" s="1121"/>
      <c r="AA52" s="1121"/>
      <c r="AB52" s="1121"/>
      <c r="AC52" s="1121"/>
      <c r="AD52" s="1121"/>
      <c r="AE52" s="1139"/>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4"/>
      <c r="BK52" s="254"/>
      <c r="BL52" s="254"/>
      <c r="BM52" s="254"/>
      <c r="BN52" s="254"/>
      <c r="BO52" s="267"/>
      <c r="BP52" s="267"/>
      <c r="BQ52" s="264">
        <v>46</v>
      </c>
      <c r="BR52" s="265"/>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15">
      <c r="A53" s="263">
        <v>26</v>
      </c>
      <c r="B53" s="1135"/>
      <c r="C53" s="1136"/>
      <c r="D53" s="1136"/>
      <c r="E53" s="1136"/>
      <c r="F53" s="1136"/>
      <c r="G53" s="1136"/>
      <c r="H53" s="1136"/>
      <c r="I53" s="1136"/>
      <c r="J53" s="1136"/>
      <c r="K53" s="1136"/>
      <c r="L53" s="1136"/>
      <c r="M53" s="1136"/>
      <c r="N53" s="1136"/>
      <c r="O53" s="1136"/>
      <c r="P53" s="1137"/>
      <c r="Q53" s="1138"/>
      <c r="R53" s="1121"/>
      <c r="S53" s="1121"/>
      <c r="T53" s="1121"/>
      <c r="U53" s="1121"/>
      <c r="V53" s="1121"/>
      <c r="W53" s="1121"/>
      <c r="X53" s="1121"/>
      <c r="Y53" s="1121"/>
      <c r="Z53" s="1121"/>
      <c r="AA53" s="1121"/>
      <c r="AB53" s="1121"/>
      <c r="AC53" s="1121"/>
      <c r="AD53" s="1121"/>
      <c r="AE53" s="1139"/>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4"/>
      <c r="BK53" s="254"/>
      <c r="BL53" s="254"/>
      <c r="BM53" s="254"/>
      <c r="BN53" s="254"/>
      <c r="BO53" s="267"/>
      <c r="BP53" s="267"/>
      <c r="BQ53" s="264">
        <v>47</v>
      </c>
      <c r="BR53" s="265"/>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15">
      <c r="A54" s="263">
        <v>27</v>
      </c>
      <c r="B54" s="1135"/>
      <c r="C54" s="1136"/>
      <c r="D54" s="1136"/>
      <c r="E54" s="1136"/>
      <c r="F54" s="1136"/>
      <c r="G54" s="1136"/>
      <c r="H54" s="1136"/>
      <c r="I54" s="1136"/>
      <c r="J54" s="1136"/>
      <c r="K54" s="1136"/>
      <c r="L54" s="1136"/>
      <c r="M54" s="1136"/>
      <c r="N54" s="1136"/>
      <c r="O54" s="1136"/>
      <c r="P54" s="1137"/>
      <c r="Q54" s="1138"/>
      <c r="R54" s="1121"/>
      <c r="S54" s="1121"/>
      <c r="T54" s="1121"/>
      <c r="U54" s="1121"/>
      <c r="V54" s="1121"/>
      <c r="W54" s="1121"/>
      <c r="X54" s="1121"/>
      <c r="Y54" s="1121"/>
      <c r="Z54" s="1121"/>
      <c r="AA54" s="1121"/>
      <c r="AB54" s="1121"/>
      <c r="AC54" s="1121"/>
      <c r="AD54" s="1121"/>
      <c r="AE54" s="1139"/>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4"/>
      <c r="BK54" s="254"/>
      <c r="BL54" s="254"/>
      <c r="BM54" s="254"/>
      <c r="BN54" s="254"/>
      <c r="BO54" s="267"/>
      <c r="BP54" s="267"/>
      <c r="BQ54" s="264">
        <v>48</v>
      </c>
      <c r="BR54" s="265"/>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15">
      <c r="A55" s="263">
        <v>28</v>
      </c>
      <c r="B55" s="1135"/>
      <c r="C55" s="1136"/>
      <c r="D55" s="1136"/>
      <c r="E55" s="1136"/>
      <c r="F55" s="1136"/>
      <c r="G55" s="1136"/>
      <c r="H55" s="1136"/>
      <c r="I55" s="1136"/>
      <c r="J55" s="1136"/>
      <c r="K55" s="1136"/>
      <c r="L55" s="1136"/>
      <c r="M55" s="1136"/>
      <c r="N55" s="1136"/>
      <c r="O55" s="1136"/>
      <c r="P55" s="1137"/>
      <c r="Q55" s="1138"/>
      <c r="R55" s="1121"/>
      <c r="S55" s="1121"/>
      <c r="T55" s="1121"/>
      <c r="U55" s="1121"/>
      <c r="V55" s="1121"/>
      <c r="W55" s="1121"/>
      <c r="X55" s="1121"/>
      <c r="Y55" s="1121"/>
      <c r="Z55" s="1121"/>
      <c r="AA55" s="1121"/>
      <c r="AB55" s="1121"/>
      <c r="AC55" s="1121"/>
      <c r="AD55" s="1121"/>
      <c r="AE55" s="1139"/>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4"/>
      <c r="BK55" s="254"/>
      <c r="BL55" s="254"/>
      <c r="BM55" s="254"/>
      <c r="BN55" s="254"/>
      <c r="BO55" s="267"/>
      <c r="BP55" s="267"/>
      <c r="BQ55" s="264">
        <v>49</v>
      </c>
      <c r="BR55" s="265"/>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15">
      <c r="A56" s="263">
        <v>29</v>
      </c>
      <c r="B56" s="1135"/>
      <c r="C56" s="1136"/>
      <c r="D56" s="1136"/>
      <c r="E56" s="1136"/>
      <c r="F56" s="1136"/>
      <c r="G56" s="1136"/>
      <c r="H56" s="1136"/>
      <c r="I56" s="1136"/>
      <c r="J56" s="1136"/>
      <c r="K56" s="1136"/>
      <c r="L56" s="1136"/>
      <c r="M56" s="1136"/>
      <c r="N56" s="1136"/>
      <c r="O56" s="1136"/>
      <c r="P56" s="1137"/>
      <c r="Q56" s="1138"/>
      <c r="R56" s="1121"/>
      <c r="S56" s="1121"/>
      <c r="T56" s="1121"/>
      <c r="U56" s="1121"/>
      <c r="V56" s="1121"/>
      <c r="W56" s="1121"/>
      <c r="X56" s="1121"/>
      <c r="Y56" s="1121"/>
      <c r="Z56" s="1121"/>
      <c r="AA56" s="1121"/>
      <c r="AB56" s="1121"/>
      <c r="AC56" s="1121"/>
      <c r="AD56" s="1121"/>
      <c r="AE56" s="1139"/>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4"/>
      <c r="BK56" s="254"/>
      <c r="BL56" s="254"/>
      <c r="BM56" s="254"/>
      <c r="BN56" s="254"/>
      <c r="BO56" s="267"/>
      <c r="BP56" s="267"/>
      <c r="BQ56" s="264">
        <v>50</v>
      </c>
      <c r="BR56" s="265"/>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15">
      <c r="A57" s="263">
        <v>30</v>
      </c>
      <c r="B57" s="1135"/>
      <c r="C57" s="1136"/>
      <c r="D57" s="1136"/>
      <c r="E57" s="1136"/>
      <c r="F57" s="1136"/>
      <c r="G57" s="1136"/>
      <c r="H57" s="1136"/>
      <c r="I57" s="1136"/>
      <c r="J57" s="1136"/>
      <c r="K57" s="1136"/>
      <c r="L57" s="1136"/>
      <c r="M57" s="1136"/>
      <c r="N57" s="1136"/>
      <c r="O57" s="1136"/>
      <c r="P57" s="1137"/>
      <c r="Q57" s="1138"/>
      <c r="R57" s="1121"/>
      <c r="S57" s="1121"/>
      <c r="T57" s="1121"/>
      <c r="U57" s="1121"/>
      <c r="V57" s="1121"/>
      <c r="W57" s="1121"/>
      <c r="X57" s="1121"/>
      <c r="Y57" s="1121"/>
      <c r="Z57" s="1121"/>
      <c r="AA57" s="1121"/>
      <c r="AB57" s="1121"/>
      <c r="AC57" s="1121"/>
      <c r="AD57" s="1121"/>
      <c r="AE57" s="1139"/>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4"/>
      <c r="BK57" s="254"/>
      <c r="BL57" s="254"/>
      <c r="BM57" s="254"/>
      <c r="BN57" s="254"/>
      <c r="BO57" s="267"/>
      <c r="BP57" s="267"/>
      <c r="BQ57" s="264">
        <v>51</v>
      </c>
      <c r="BR57" s="265"/>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15">
      <c r="A58" s="263">
        <v>31</v>
      </c>
      <c r="B58" s="1135"/>
      <c r="C58" s="1136"/>
      <c r="D58" s="1136"/>
      <c r="E58" s="1136"/>
      <c r="F58" s="1136"/>
      <c r="G58" s="1136"/>
      <c r="H58" s="1136"/>
      <c r="I58" s="1136"/>
      <c r="J58" s="1136"/>
      <c r="K58" s="1136"/>
      <c r="L58" s="1136"/>
      <c r="M58" s="1136"/>
      <c r="N58" s="1136"/>
      <c r="O58" s="1136"/>
      <c r="P58" s="1137"/>
      <c r="Q58" s="1138"/>
      <c r="R58" s="1121"/>
      <c r="S58" s="1121"/>
      <c r="T58" s="1121"/>
      <c r="U58" s="1121"/>
      <c r="V58" s="1121"/>
      <c r="W58" s="1121"/>
      <c r="X58" s="1121"/>
      <c r="Y58" s="1121"/>
      <c r="Z58" s="1121"/>
      <c r="AA58" s="1121"/>
      <c r="AB58" s="1121"/>
      <c r="AC58" s="1121"/>
      <c r="AD58" s="1121"/>
      <c r="AE58" s="1139"/>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4"/>
      <c r="BK58" s="254"/>
      <c r="BL58" s="254"/>
      <c r="BM58" s="254"/>
      <c r="BN58" s="254"/>
      <c r="BO58" s="267"/>
      <c r="BP58" s="267"/>
      <c r="BQ58" s="264">
        <v>52</v>
      </c>
      <c r="BR58" s="265"/>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15">
      <c r="A59" s="263">
        <v>32</v>
      </c>
      <c r="B59" s="1135"/>
      <c r="C59" s="1136"/>
      <c r="D59" s="1136"/>
      <c r="E59" s="1136"/>
      <c r="F59" s="1136"/>
      <c r="G59" s="1136"/>
      <c r="H59" s="1136"/>
      <c r="I59" s="1136"/>
      <c r="J59" s="1136"/>
      <c r="K59" s="1136"/>
      <c r="L59" s="1136"/>
      <c r="M59" s="1136"/>
      <c r="N59" s="1136"/>
      <c r="O59" s="1136"/>
      <c r="P59" s="1137"/>
      <c r="Q59" s="1138"/>
      <c r="R59" s="1121"/>
      <c r="S59" s="1121"/>
      <c r="T59" s="1121"/>
      <c r="U59" s="1121"/>
      <c r="V59" s="1121"/>
      <c r="W59" s="1121"/>
      <c r="X59" s="1121"/>
      <c r="Y59" s="1121"/>
      <c r="Z59" s="1121"/>
      <c r="AA59" s="1121"/>
      <c r="AB59" s="1121"/>
      <c r="AC59" s="1121"/>
      <c r="AD59" s="1121"/>
      <c r="AE59" s="1139"/>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4"/>
      <c r="BK59" s="254"/>
      <c r="BL59" s="254"/>
      <c r="BM59" s="254"/>
      <c r="BN59" s="254"/>
      <c r="BO59" s="267"/>
      <c r="BP59" s="267"/>
      <c r="BQ59" s="264">
        <v>53</v>
      </c>
      <c r="BR59" s="265"/>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15">
      <c r="A60" s="263">
        <v>33</v>
      </c>
      <c r="B60" s="1135"/>
      <c r="C60" s="1136"/>
      <c r="D60" s="1136"/>
      <c r="E60" s="1136"/>
      <c r="F60" s="1136"/>
      <c r="G60" s="1136"/>
      <c r="H60" s="1136"/>
      <c r="I60" s="1136"/>
      <c r="J60" s="1136"/>
      <c r="K60" s="1136"/>
      <c r="L60" s="1136"/>
      <c r="M60" s="1136"/>
      <c r="N60" s="1136"/>
      <c r="O60" s="1136"/>
      <c r="P60" s="1137"/>
      <c r="Q60" s="1138"/>
      <c r="R60" s="1121"/>
      <c r="S60" s="1121"/>
      <c r="T60" s="1121"/>
      <c r="U60" s="1121"/>
      <c r="V60" s="1121"/>
      <c r="W60" s="1121"/>
      <c r="X60" s="1121"/>
      <c r="Y60" s="1121"/>
      <c r="Z60" s="1121"/>
      <c r="AA60" s="1121"/>
      <c r="AB60" s="1121"/>
      <c r="AC60" s="1121"/>
      <c r="AD60" s="1121"/>
      <c r="AE60" s="1139"/>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4"/>
      <c r="BK60" s="254"/>
      <c r="BL60" s="254"/>
      <c r="BM60" s="254"/>
      <c r="BN60" s="254"/>
      <c r="BO60" s="267"/>
      <c r="BP60" s="267"/>
      <c r="BQ60" s="264">
        <v>54</v>
      </c>
      <c r="BR60" s="265"/>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
      <c r="A61" s="263">
        <v>34</v>
      </c>
      <c r="B61" s="1135"/>
      <c r="C61" s="1136"/>
      <c r="D61" s="1136"/>
      <c r="E61" s="1136"/>
      <c r="F61" s="1136"/>
      <c r="G61" s="1136"/>
      <c r="H61" s="1136"/>
      <c r="I61" s="1136"/>
      <c r="J61" s="1136"/>
      <c r="K61" s="1136"/>
      <c r="L61" s="1136"/>
      <c r="M61" s="1136"/>
      <c r="N61" s="1136"/>
      <c r="O61" s="1136"/>
      <c r="P61" s="1137"/>
      <c r="Q61" s="1138"/>
      <c r="R61" s="1121"/>
      <c r="S61" s="1121"/>
      <c r="T61" s="1121"/>
      <c r="U61" s="1121"/>
      <c r="V61" s="1121"/>
      <c r="W61" s="1121"/>
      <c r="X61" s="1121"/>
      <c r="Y61" s="1121"/>
      <c r="Z61" s="1121"/>
      <c r="AA61" s="1121"/>
      <c r="AB61" s="1121"/>
      <c r="AC61" s="1121"/>
      <c r="AD61" s="1121"/>
      <c r="AE61" s="1139"/>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4"/>
      <c r="BK61" s="254"/>
      <c r="BL61" s="254"/>
      <c r="BM61" s="254"/>
      <c r="BN61" s="254"/>
      <c r="BO61" s="267"/>
      <c r="BP61" s="267"/>
      <c r="BQ61" s="264">
        <v>55</v>
      </c>
      <c r="BR61" s="265"/>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15">
      <c r="A62" s="263">
        <v>35</v>
      </c>
      <c r="B62" s="1135"/>
      <c r="C62" s="1136"/>
      <c r="D62" s="1136"/>
      <c r="E62" s="1136"/>
      <c r="F62" s="1136"/>
      <c r="G62" s="1136"/>
      <c r="H62" s="1136"/>
      <c r="I62" s="1136"/>
      <c r="J62" s="1136"/>
      <c r="K62" s="1136"/>
      <c r="L62" s="1136"/>
      <c r="M62" s="1136"/>
      <c r="N62" s="1136"/>
      <c r="O62" s="1136"/>
      <c r="P62" s="1137"/>
      <c r="Q62" s="1138"/>
      <c r="R62" s="1121"/>
      <c r="S62" s="1121"/>
      <c r="T62" s="1121"/>
      <c r="U62" s="1121"/>
      <c r="V62" s="1121"/>
      <c r="W62" s="1121"/>
      <c r="X62" s="1121"/>
      <c r="Y62" s="1121"/>
      <c r="Z62" s="1121"/>
      <c r="AA62" s="1121"/>
      <c r="AB62" s="1121"/>
      <c r="AC62" s="1121"/>
      <c r="AD62" s="1121"/>
      <c r="AE62" s="1139"/>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414</v>
      </c>
      <c r="BK62" s="1133"/>
      <c r="BL62" s="1133"/>
      <c r="BM62" s="1133"/>
      <c r="BN62" s="1134"/>
      <c r="BO62" s="267"/>
      <c r="BP62" s="267"/>
      <c r="BQ62" s="264">
        <v>56</v>
      </c>
      <c r="BR62" s="265"/>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
      <c r="A63" s="266" t="s">
        <v>391</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6"/>
      <c r="AF63" s="1127">
        <v>2178</v>
      </c>
      <c r="AG63" s="1054"/>
      <c r="AH63" s="1054"/>
      <c r="AI63" s="1054"/>
      <c r="AJ63" s="1128"/>
      <c r="AK63" s="1129"/>
      <c r="AL63" s="1058"/>
      <c r="AM63" s="1058"/>
      <c r="AN63" s="1058"/>
      <c r="AO63" s="1058"/>
      <c r="AP63" s="1054">
        <v>10797</v>
      </c>
      <c r="AQ63" s="1054"/>
      <c r="AR63" s="1054"/>
      <c r="AS63" s="1054"/>
      <c r="AT63" s="1054"/>
      <c r="AU63" s="1054">
        <v>5171</v>
      </c>
      <c r="AV63" s="1054"/>
      <c r="AW63" s="1054"/>
      <c r="AX63" s="1054"/>
      <c r="AY63" s="1054"/>
      <c r="AZ63" s="1123"/>
      <c r="BA63" s="1123"/>
      <c r="BB63" s="1123"/>
      <c r="BC63" s="1123"/>
      <c r="BD63" s="1123"/>
      <c r="BE63" s="1055"/>
      <c r="BF63" s="1055"/>
      <c r="BG63" s="1055"/>
      <c r="BH63" s="1055"/>
      <c r="BI63" s="1056"/>
      <c r="BJ63" s="1124" t="s">
        <v>126</v>
      </c>
      <c r="BK63" s="1046"/>
      <c r="BL63" s="1046"/>
      <c r="BM63" s="1046"/>
      <c r="BN63" s="1125"/>
      <c r="BO63" s="267"/>
      <c r="BP63" s="267"/>
      <c r="BQ63" s="264">
        <v>57</v>
      </c>
      <c r="BR63" s="265"/>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15">
      <c r="A66" s="1093" t="s">
        <v>417</v>
      </c>
      <c r="B66" s="1094"/>
      <c r="C66" s="1094"/>
      <c r="D66" s="1094"/>
      <c r="E66" s="1094"/>
      <c r="F66" s="1094"/>
      <c r="G66" s="1094"/>
      <c r="H66" s="1094"/>
      <c r="I66" s="1094"/>
      <c r="J66" s="1094"/>
      <c r="K66" s="1094"/>
      <c r="L66" s="1094"/>
      <c r="M66" s="1094"/>
      <c r="N66" s="1094"/>
      <c r="O66" s="1094"/>
      <c r="P66" s="1095"/>
      <c r="Q66" s="1099" t="s">
        <v>395</v>
      </c>
      <c r="R66" s="1100"/>
      <c r="S66" s="1100"/>
      <c r="T66" s="1100"/>
      <c r="U66" s="1101"/>
      <c r="V66" s="1099" t="s">
        <v>396</v>
      </c>
      <c r="W66" s="1100"/>
      <c r="X66" s="1100"/>
      <c r="Y66" s="1100"/>
      <c r="Z66" s="1101"/>
      <c r="AA66" s="1099" t="s">
        <v>397</v>
      </c>
      <c r="AB66" s="1100"/>
      <c r="AC66" s="1100"/>
      <c r="AD66" s="1100"/>
      <c r="AE66" s="1101"/>
      <c r="AF66" s="1105" t="s">
        <v>418</v>
      </c>
      <c r="AG66" s="1106"/>
      <c r="AH66" s="1106"/>
      <c r="AI66" s="1106"/>
      <c r="AJ66" s="1107"/>
      <c r="AK66" s="1099" t="s">
        <v>399</v>
      </c>
      <c r="AL66" s="1094"/>
      <c r="AM66" s="1094"/>
      <c r="AN66" s="1094"/>
      <c r="AO66" s="1095"/>
      <c r="AP66" s="1099" t="s">
        <v>400</v>
      </c>
      <c r="AQ66" s="1100"/>
      <c r="AR66" s="1100"/>
      <c r="AS66" s="1100"/>
      <c r="AT66" s="1101"/>
      <c r="AU66" s="1099" t="s">
        <v>419</v>
      </c>
      <c r="AV66" s="1100"/>
      <c r="AW66" s="1100"/>
      <c r="AX66" s="1100"/>
      <c r="AY66" s="1101"/>
      <c r="AZ66" s="1099" t="s">
        <v>378</v>
      </c>
      <c r="BA66" s="1100"/>
      <c r="BB66" s="1100"/>
      <c r="BC66" s="1100"/>
      <c r="BD66" s="1115"/>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84">
        <v>20</v>
      </c>
      <c r="AG68" s="1085"/>
      <c r="AH68" s="1085"/>
      <c r="AI68" s="1085"/>
      <c r="AJ68" s="1086"/>
      <c r="AK68" s="1077">
        <v>67</v>
      </c>
      <c r="AL68" s="1077"/>
      <c r="AM68" s="1077"/>
      <c r="AN68" s="1077"/>
      <c r="AO68" s="1077"/>
      <c r="AP68" s="1077" t="s">
        <v>585</v>
      </c>
      <c r="AQ68" s="1077"/>
      <c r="AR68" s="1077"/>
      <c r="AS68" s="1077"/>
      <c r="AT68" s="1077"/>
      <c r="AU68" s="1077" t="s">
        <v>585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585</v>
      </c>
      <c r="AQ69" s="1066"/>
      <c r="AR69" s="1066"/>
      <c r="AS69" s="1066"/>
      <c r="AT69" s="1066"/>
      <c r="AU69" s="1066" t="s">
        <v>585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585</v>
      </c>
      <c r="AL70" s="1066"/>
      <c r="AM70" s="1066"/>
      <c r="AN70" s="1066"/>
      <c r="AO70" s="1066"/>
      <c r="AP70" s="1066" t="s">
        <v>585</v>
      </c>
      <c r="AQ70" s="1066"/>
      <c r="AR70" s="1066"/>
      <c r="AS70" s="1066"/>
      <c r="AT70" s="1066"/>
      <c r="AU70" s="1066" t="s">
        <v>585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585</v>
      </c>
      <c r="AL71" s="1066"/>
      <c r="AM71" s="1066"/>
      <c r="AN71" s="1066"/>
      <c r="AO71" s="1066"/>
      <c r="AP71" s="1066" t="s">
        <v>585</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590</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585</v>
      </c>
      <c r="AQ72" s="1066"/>
      <c r="AR72" s="1066"/>
      <c r="AS72" s="1066"/>
      <c r="AT72" s="1066"/>
      <c r="AU72" s="1066" t="s">
        <v>585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591</v>
      </c>
      <c r="C73" s="1070"/>
      <c r="D73" s="1070"/>
      <c r="E73" s="1070"/>
      <c r="F73" s="1070"/>
      <c r="G73" s="1070"/>
      <c r="H73" s="1070"/>
      <c r="I73" s="1070"/>
      <c r="J73" s="1070"/>
      <c r="K73" s="1070"/>
      <c r="L73" s="1070"/>
      <c r="M73" s="1070"/>
      <c r="N73" s="1070"/>
      <c r="O73" s="1070"/>
      <c r="P73" s="1071"/>
      <c r="Q73" s="1072">
        <v>9159</v>
      </c>
      <c r="R73" s="1066"/>
      <c r="S73" s="1066"/>
      <c r="T73" s="1066"/>
      <c r="U73" s="1066"/>
      <c r="V73" s="1066">
        <v>8303</v>
      </c>
      <c r="W73" s="1066"/>
      <c r="X73" s="1066"/>
      <c r="Y73" s="1066"/>
      <c r="Z73" s="1066"/>
      <c r="AA73" s="1066">
        <v>856</v>
      </c>
      <c r="AB73" s="1066"/>
      <c r="AC73" s="1066"/>
      <c r="AD73" s="1066"/>
      <c r="AE73" s="1066"/>
      <c r="AF73" s="1066">
        <v>763</v>
      </c>
      <c r="AG73" s="1066"/>
      <c r="AH73" s="1066"/>
      <c r="AI73" s="1066"/>
      <c r="AJ73" s="1066"/>
      <c r="AK73" s="1066" t="s">
        <v>585</v>
      </c>
      <c r="AL73" s="1066"/>
      <c r="AM73" s="1066"/>
      <c r="AN73" s="1066"/>
      <c r="AO73" s="1066"/>
      <c r="AP73" s="1066">
        <v>2263</v>
      </c>
      <c r="AQ73" s="1066"/>
      <c r="AR73" s="1066"/>
      <c r="AS73" s="1066"/>
      <c r="AT73" s="1066"/>
      <c r="AU73" s="1066">
        <v>549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16994</v>
      </c>
      <c r="AG88" s="1054"/>
      <c r="AH88" s="1054"/>
      <c r="AI88" s="1054"/>
      <c r="AJ88" s="1054"/>
      <c r="AK88" s="1058"/>
      <c r="AL88" s="1058"/>
      <c r="AM88" s="1058"/>
      <c r="AN88" s="1058"/>
      <c r="AO88" s="1058"/>
      <c r="AP88" s="1054">
        <v>2263</v>
      </c>
      <c r="AQ88" s="1054"/>
      <c r="AR88" s="1054"/>
      <c r="AS88" s="1054"/>
      <c r="AT88" s="1054"/>
      <c r="AU88" s="1054">
        <v>549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271</v>
      </c>
      <c r="CS102" s="1046"/>
      <c r="CT102" s="1046"/>
      <c r="CU102" s="1046"/>
      <c r="CV102" s="1047"/>
      <c r="CW102" s="1045">
        <v>2</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306</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306</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306</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1385294</v>
      </c>
      <c r="AB110" s="982"/>
      <c r="AC110" s="982"/>
      <c r="AD110" s="982"/>
      <c r="AE110" s="983"/>
      <c r="AF110" s="984">
        <v>1347387</v>
      </c>
      <c r="AG110" s="982"/>
      <c r="AH110" s="982"/>
      <c r="AI110" s="982"/>
      <c r="AJ110" s="983"/>
      <c r="AK110" s="984">
        <v>1377945</v>
      </c>
      <c r="AL110" s="982"/>
      <c r="AM110" s="982"/>
      <c r="AN110" s="982"/>
      <c r="AO110" s="983"/>
      <c r="AP110" s="985">
        <v>14.3</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14006814</v>
      </c>
      <c r="BR110" s="929"/>
      <c r="BS110" s="929"/>
      <c r="BT110" s="929"/>
      <c r="BU110" s="929"/>
      <c r="BV110" s="929">
        <v>15713480</v>
      </c>
      <c r="BW110" s="929"/>
      <c r="BX110" s="929"/>
      <c r="BY110" s="929"/>
      <c r="BZ110" s="929"/>
      <c r="CA110" s="929">
        <v>16837951</v>
      </c>
      <c r="CB110" s="929"/>
      <c r="CC110" s="929"/>
      <c r="CD110" s="929"/>
      <c r="CE110" s="929"/>
      <c r="CF110" s="953">
        <v>174.7</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437</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437</v>
      </c>
      <c r="AL111" s="1010"/>
      <c r="AM111" s="1010"/>
      <c r="AN111" s="1010"/>
      <c r="AO111" s="1011"/>
      <c r="AP111" s="1013" t="s">
        <v>438</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589036</v>
      </c>
      <c r="BR111" s="901"/>
      <c r="BS111" s="901"/>
      <c r="BT111" s="901"/>
      <c r="BU111" s="901"/>
      <c r="BV111" s="901">
        <v>472233</v>
      </c>
      <c r="BW111" s="901"/>
      <c r="BX111" s="901"/>
      <c r="BY111" s="901"/>
      <c r="BZ111" s="901"/>
      <c r="CA111" s="901">
        <v>375705</v>
      </c>
      <c r="CB111" s="901"/>
      <c r="CC111" s="901"/>
      <c r="CD111" s="901"/>
      <c r="CE111" s="901"/>
      <c r="CF111" s="962">
        <v>3.9</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442</v>
      </c>
      <c r="DR111" s="901"/>
      <c r="DS111" s="901"/>
      <c r="DT111" s="901"/>
      <c r="DU111" s="901"/>
      <c r="DV111" s="878" t="s">
        <v>442</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445</v>
      </c>
      <c r="AG112" s="864"/>
      <c r="AH112" s="864"/>
      <c r="AI112" s="864"/>
      <c r="AJ112" s="865"/>
      <c r="AK112" s="866" t="s">
        <v>445</v>
      </c>
      <c r="AL112" s="864"/>
      <c r="AM112" s="864"/>
      <c r="AN112" s="864"/>
      <c r="AO112" s="865"/>
      <c r="AP112" s="911" t="s">
        <v>445</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6096735</v>
      </c>
      <c r="BR112" s="901"/>
      <c r="BS112" s="901"/>
      <c r="BT112" s="901"/>
      <c r="BU112" s="901"/>
      <c r="BV112" s="901">
        <v>5784161</v>
      </c>
      <c r="BW112" s="901"/>
      <c r="BX112" s="901"/>
      <c r="BY112" s="901"/>
      <c r="BZ112" s="901"/>
      <c r="CA112" s="901">
        <v>5170797</v>
      </c>
      <c r="CB112" s="901"/>
      <c r="CC112" s="901"/>
      <c r="CD112" s="901"/>
      <c r="CE112" s="901"/>
      <c r="CF112" s="962">
        <v>53.6</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122198</v>
      </c>
      <c r="DH112" s="901"/>
      <c r="DI112" s="901"/>
      <c r="DJ112" s="901"/>
      <c r="DK112" s="901"/>
      <c r="DL112" s="901">
        <v>105395</v>
      </c>
      <c r="DM112" s="901"/>
      <c r="DN112" s="901"/>
      <c r="DO112" s="901"/>
      <c r="DP112" s="901"/>
      <c r="DQ112" s="901">
        <v>88593</v>
      </c>
      <c r="DR112" s="901"/>
      <c r="DS112" s="901"/>
      <c r="DT112" s="901"/>
      <c r="DU112" s="901"/>
      <c r="DV112" s="878">
        <v>0.9</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662034</v>
      </c>
      <c r="AB113" s="1010"/>
      <c r="AC113" s="1010"/>
      <c r="AD113" s="1010"/>
      <c r="AE113" s="1011"/>
      <c r="AF113" s="1012">
        <v>666496</v>
      </c>
      <c r="AG113" s="1010"/>
      <c r="AH113" s="1010"/>
      <c r="AI113" s="1010"/>
      <c r="AJ113" s="1011"/>
      <c r="AK113" s="1012">
        <v>541853</v>
      </c>
      <c r="AL113" s="1010"/>
      <c r="AM113" s="1010"/>
      <c r="AN113" s="1010"/>
      <c r="AO113" s="1011"/>
      <c r="AP113" s="1013">
        <v>5.6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470631</v>
      </c>
      <c r="BR113" s="901"/>
      <c r="BS113" s="901"/>
      <c r="BT113" s="901"/>
      <c r="BU113" s="901"/>
      <c r="BV113" s="901">
        <v>404964</v>
      </c>
      <c r="BW113" s="901"/>
      <c r="BX113" s="901"/>
      <c r="BY113" s="901"/>
      <c r="BZ113" s="901"/>
      <c r="CA113" s="901">
        <v>549241</v>
      </c>
      <c r="CB113" s="901"/>
      <c r="CC113" s="901"/>
      <c r="CD113" s="901"/>
      <c r="CE113" s="901"/>
      <c r="CF113" s="962">
        <v>5.7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445</v>
      </c>
      <c r="DM113" s="864"/>
      <c r="DN113" s="864"/>
      <c r="DO113" s="864"/>
      <c r="DP113" s="865"/>
      <c r="DQ113" s="866" t="s">
        <v>445</v>
      </c>
      <c r="DR113" s="864"/>
      <c r="DS113" s="864"/>
      <c r="DT113" s="864"/>
      <c r="DU113" s="865"/>
      <c r="DV113" s="911" t="s">
        <v>445</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91942</v>
      </c>
      <c r="AB114" s="864"/>
      <c r="AC114" s="864"/>
      <c r="AD114" s="864"/>
      <c r="AE114" s="865"/>
      <c r="AF114" s="866">
        <v>96577</v>
      </c>
      <c r="AG114" s="864"/>
      <c r="AH114" s="864"/>
      <c r="AI114" s="864"/>
      <c r="AJ114" s="865"/>
      <c r="AK114" s="866">
        <v>90114</v>
      </c>
      <c r="AL114" s="864"/>
      <c r="AM114" s="864"/>
      <c r="AN114" s="864"/>
      <c r="AO114" s="865"/>
      <c r="AP114" s="911">
        <v>0.9</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2799875</v>
      </c>
      <c r="BR114" s="901"/>
      <c r="BS114" s="901"/>
      <c r="BT114" s="901"/>
      <c r="BU114" s="901"/>
      <c r="BV114" s="901">
        <v>2742043</v>
      </c>
      <c r="BW114" s="901"/>
      <c r="BX114" s="901"/>
      <c r="BY114" s="901"/>
      <c r="BZ114" s="901"/>
      <c r="CA114" s="901">
        <v>2653672</v>
      </c>
      <c r="CB114" s="901"/>
      <c r="CC114" s="901"/>
      <c r="CD114" s="901"/>
      <c r="CE114" s="901"/>
      <c r="CF114" s="962">
        <v>27.5</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445</v>
      </c>
      <c r="DM114" s="864"/>
      <c r="DN114" s="864"/>
      <c r="DO114" s="864"/>
      <c r="DP114" s="865"/>
      <c r="DQ114" s="866" t="s">
        <v>445</v>
      </c>
      <c r="DR114" s="864"/>
      <c r="DS114" s="864"/>
      <c r="DT114" s="864"/>
      <c r="DU114" s="865"/>
      <c r="DV114" s="911" t="s">
        <v>445</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161519</v>
      </c>
      <c r="AB115" s="1010"/>
      <c r="AC115" s="1010"/>
      <c r="AD115" s="1010"/>
      <c r="AE115" s="1011"/>
      <c r="AF115" s="1012">
        <v>116802</v>
      </c>
      <c r="AG115" s="1010"/>
      <c r="AH115" s="1010"/>
      <c r="AI115" s="1010"/>
      <c r="AJ115" s="1011"/>
      <c r="AK115" s="1012">
        <v>117582</v>
      </c>
      <c r="AL115" s="1010"/>
      <c r="AM115" s="1010"/>
      <c r="AN115" s="1010"/>
      <c r="AO115" s="1011"/>
      <c r="AP115" s="1013">
        <v>1.2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2077</v>
      </c>
      <c r="BR115" s="901"/>
      <c r="BS115" s="901"/>
      <c r="BT115" s="901"/>
      <c r="BU115" s="901"/>
      <c r="BV115" s="901">
        <v>1834</v>
      </c>
      <c r="BW115" s="901"/>
      <c r="BX115" s="901"/>
      <c r="BY115" s="901"/>
      <c r="BZ115" s="901"/>
      <c r="CA115" s="901" t="s">
        <v>442</v>
      </c>
      <c r="CB115" s="901"/>
      <c r="CC115" s="901"/>
      <c r="CD115" s="901"/>
      <c r="CE115" s="901"/>
      <c r="CF115" s="962" t="s">
        <v>445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445</v>
      </c>
      <c r="DM115" s="864"/>
      <c r="DN115" s="864"/>
      <c r="DO115" s="864"/>
      <c r="DP115" s="865"/>
      <c r="DQ115" s="866" t="s">
        <v>442</v>
      </c>
      <c r="DR115" s="864"/>
      <c r="DS115" s="864"/>
      <c r="DT115" s="864"/>
      <c r="DU115" s="865"/>
      <c r="DV115" s="911" t="s">
        <v>445</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445</v>
      </c>
      <c r="AG116" s="864"/>
      <c r="AH116" s="864"/>
      <c r="AI116" s="864"/>
      <c r="AJ116" s="865"/>
      <c r="AK116" s="866" t="s">
        <v>445</v>
      </c>
      <c r="AL116" s="864"/>
      <c r="AM116" s="864"/>
      <c r="AN116" s="864"/>
      <c r="AO116" s="865"/>
      <c r="AP116" s="911" t="s">
        <v>445</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445</v>
      </c>
      <c r="BW116" s="901"/>
      <c r="BX116" s="901"/>
      <c r="BY116" s="901"/>
      <c r="BZ116" s="901"/>
      <c r="CA116" s="901" t="s">
        <v>442</v>
      </c>
      <c r="CB116" s="901"/>
      <c r="CC116" s="901"/>
      <c r="CD116" s="901"/>
      <c r="CE116" s="901"/>
      <c r="CF116" s="962" t="s">
        <v>445</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445</v>
      </c>
      <c r="DM116" s="864"/>
      <c r="DN116" s="864"/>
      <c r="DO116" s="864"/>
      <c r="DP116" s="865"/>
      <c r="DQ116" s="866" t="s">
        <v>445</v>
      </c>
      <c r="DR116" s="864"/>
      <c r="DS116" s="864"/>
      <c r="DT116" s="864"/>
      <c r="DU116" s="865"/>
      <c r="DV116" s="911" t="s">
        <v>445</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2300789</v>
      </c>
      <c r="AB117" s="996"/>
      <c r="AC117" s="996"/>
      <c r="AD117" s="996"/>
      <c r="AE117" s="997"/>
      <c r="AF117" s="998">
        <v>2227262</v>
      </c>
      <c r="AG117" s="996"/>
      <c r="AH117" s="996"/>
      <c r="AI117" s="996"/>
      <c r="AJ117" s="997"/>
      <c r="AK117" s="998">
        <v>2127494</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462</v>
      </c>
      <c r="BR117" s="901"/>
      <c r="BS117" s="901"/>
      <c r="BT117" s="901"/>
      <c r="BU117" s="901"/>
      <c r="BV117" s="901" t="s">
        <v>463</v>
      </c>
      <c r="BW117" s="901"/>
      <c r="BX117" s="901"/>
      <c r="BY117" s="901"/>
      <c r="BZ117" s="901"/>
      <c r="CA117" s="901" t="s">
        <v>463</v>
      </c>
      <c r="CB117" s="901"/>
      <c r="CC117" s="901"/>
      <c r="CD117" s="901"/>
      <c r="CE117" s="901"/>
      <c r="CF117" s="962" t="s">
        <v>126</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465</v>
      </c>
      <c r="DM117" s="864"/>
      <c r="DN117" s="864"/>
      <c r="DO117" s="864"/>
      <c r="DP117" s="865"/>
      <c r="DQ117" s="866" t="s">
        <v>462</v>
      </c>
      <c r="DR117" s="864"/>
      <c r="DS117" s="864"/>
      <c r="DT117" s="864"/>
      <c r="DU117" s="865"/>
      <c r="DV117" s="911" t="s">
        <v>437</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306</v>
      </c>
      <c r="AL118" s="989"/>
      <c r="AM118" s="989"/>
      <c r="AN118" s="989"/>
      <c r="AO118" s="990"/>
      <c r="AP118" s="992" t="s">
        <v>431</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463</v>
      </c>
      <c r="BW118" s="932"/>
      <c r="BX118" s="932"/>
      <c r="BY118" s="932"/>
      <c r="BZ118" s="932"/>
      <c r="CA118" s="932" t="s">
        <v>463</v>
      </c>
      <c r="CB118" s="932"/>
      <c r="CC118" s="932"/>
      <c r="CD118" s="932"/>
      <c r="CE118" s="932"/>
      <c r="CF118" s="962" t="s">
        <v>465</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463</v>
      </c>
      <c r="DH118" s="864"/>
      <c r="DI118" s="864"/>
      <c r="DJ118" s="864"/>
      <c r="DK118" s="865"/>
      <c r="DL118" s="866" t="s">
        <v>437</v>
      </c>
      <c r="DM118" s="864"/>
      <c r="DN118" s="864"/>
      <c r="DO118" s="864"/>
      <c r="DP118" s="865"/>
      <c r="DQ118" s="866" t="s">
        <v>465</v>
      </c>
      <c r="DR118" s="864"/>
      <c r="DS118" s="864"/>
      <c r="DT118" s="864"/>
      <c r="DU118" s="865"/>
      <c r="DV118" s="911" t="s">
        <v>462</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463</v>
      </c>
      <c r="AB119" s="982"/>
      <c r="AC119" s="982"/>
      <c r="AD119" s="982"/>
      <c r="AE119" s="983"/>
      <c r="AF119" s="984" t="s">
        <v>437</v>
      </c>
      <c r="AG119" s="982"/>
      <c r="AH119" s="982"/>
      <c r="AI119" s="982"/>
      <c r="AJ119" s="983"/>
      <c r="AK119" s="984" t="s">
        <v>465</v>
      </c>
      <c r="AL119" s="982"/>
      <c r="AM119" s="982"/>
      <c r="AN119" s="982"/>
      <c r="AO119" s="983"/>
      <c r="AP119" s="985" t="s">
        <v>437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468</v>
      </c>
      <c r="BP119" s="965"/>
      <c r="BQ119" s="969">
        <v>23965168</v>
      </c>
      <c r="BR119" s="932"/>
      <c r="BS119" s="932"/>
      <c r="BT119" s="932"/>
      <c r="BU119" s="932"/>
      <c r="BV119" s="932">
        <v>25118715</v>
      </c>
      <c r="BW119" s="932"/>
      <c r="BX119" s="932"/>
      <c r="BY119" s="932"/>
      <c r="BZ119" s="932"/>
      <c r="CA119" s="932">
        <v>25587366</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466838</v>
      </c>
      <c r="DH119" s="847"/>
      <c r="DI119" s="847"/>
      <c r="DJ119" s="847"/>
      <c r="DK119" s="848"/>
      <c r="DL119" s="849">
        <v>366838</v>
      </c>
      <c r="DM119" s="847"/>
      <c r="DN119" s="847"/>
      <c r="DO119" s="847"/>
      <c r="DP119" s="848"/>
      <c r="DQ119" s="849">
        <v>287112</v>
      </c>
      <c r="DR119" s="847"/>
      <c r="DS119" s="847"/>
      <c r="DT119" s="847"/>
      <c r="DU119" s="848"/>
      <c r="DV119" s="935">
        <v>3</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465</v>
      </c>
      <c r="AG120" s="864"/>
      <c r="AH120" s="864"/>
      <c r="AI120" s="864"/>
      <c r="AJ120" s="865"/>
      <c r="AK120" s="866" t="s">
        <v>465</v>
      </c>
      <c r="AL120" s="864"/>
      <c r="AM120" s="864"/>
      <c r="AN120" s="864"/>
      <c r="AO120" s="865"/>
      <c r="AP120" s="911" t="s">
        <v>437</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5522613</v>
      </c>
      <c r="BR120" s="929"/>
      <c r="BS120" s="929"/>
      <c r="BT120" s="929"/>
      <c r="BU120" s="929"/>
      <c r="BV120" s="929">
        <v>4772169</v>
      </c>
      <c r="BW120" s="929"/>
      <c r="BX120" s="929"/>
      <c r="BY120" s="929"/>
      <c r="BZ120" s="929"/>
      <c r="CA120" s="929">
        <v>4271932</v>
      </c>
      <c r="CB120" s="929"/>
      <c r="CC120" s="929"/>
      <c r="CD120" s="929"/>
      <c r="CE120" s="929"/>
      <c r="CF120" s="953">
        <v>44.3</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465</v>
      </c>
      <c r="DH120" s="929"/>
      <c r="DI120" s="929"/>
      <c r="DJ120" s="929"/>
      <c r="DK120" s="929"/>
      <c r="DL120" s="929" t="s">
        <v>437</v>
      </c>
      <c r="DM120" s="929"/>
      <c r="DN120" s="929"/>
      <c r="DO120" s="929"/>
      <c r="DP120" s="929"/>
      <c r="DQ120" s="929">
        <v>4164663</v>
      </c>
      <c r="DR120" s="929"/>
      <c r="DS120" s="929"/>
      <c r="DT120" s="929"/>
      <c r="DU120" s="929"/>
      <c r="DV120" s="930">
        <v>43.2</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17313</v>
      </c>
      <c r="AB121" s="864"/>
      <c r="AC121" s="864"/>
      <c r="AD121" s="864"/>
      <c r="AE121" s="865"/>
      <c r="AF121" s="866">
        <v>16802</v>
      </c>
      <c r="AG121" s="864"/>
      <c r="AH121" s="864"/>
      <c r="AI121" s="864"/>
      <c r="AJ121" s="865"/>
      <c r="AK121" s="866">
        <v>16802</v>
      </c>
      <c r="AL121" s="864"/>
      <c r="AM121" s="864"/>
      <c r="AN121" s="864"/>
      <c r="AO121" s="865"/>
      <c r="AP121" s="911">
        <v>0.2</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2262050</v>
      </c>
      <c r="BR121" s="901"/>
      <c r="BS121" s="901"/>
      <c r="BT121" s="901"/>
      <c r="BU121" s="901"/>
      <c r="BV121" s="901">
        <v>2265523</v>
      </c>
      <c r="BW121" s="901"/>
      <c r="BX121" s="901"/>
      <c r="BY121" s="901"/>
      <c r="BZ121" s="901"/>
      <c r="CA121" s="901">
        <v>2103227</v>
      </c>
      <c r="CB121" s="901"/>
      <c r="CC121" s="901"/>
      <c r="CD121" s="901"/>
      <c r="CE121" s="901"/>
      <c r="CF121" s="962">
        <v>21.8</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901640</v>
      </c>
      <c r="DH121" s="901"/>
      <c r="DI121" s="901"/>
      <c r="DJ121" s="901"/>
      <c r="DK121" s="901"/>
      <c r="DL121" s="901">
        <v>871859</v>
      </c>
      <c r="DM121" s="901"/>
      <c r="DN121" s="901"/>
      <c r="DO121" s="901"/>
      <c r="DP121" s="901"/>
      <c r="DQ121" s="901">
        <v>854081</v>
      </c>
      <c r="DR121" s="901"/>
      <c r="DS121" s="901"/>
      <c r="DT121" s="901"/>
      <c r="DU121" s="901"/>
      <c r="DV121" s="878">
        <v>8.9</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465</v>
      </c>
      <c r="AG122" s="864"/>
      <c r="AH122" s="864"/>
      <c r="AI122" s="864"/>
      <c r="AJ122" s="865"/>
      <c r="AK122" s="866" t="s">
        <v>465</v>
      </c>
      <c r="AL122" s="864"/>
      <c r="AM122" s="864"/>
      <c r="AN122" s="864"/>
      <c r="AO122" s="865"/>
      <c r="AP122" s="911" t="s">
        <v>462</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14386946</v>
      </c>
      <c r="BR122" s="932"/>
      <c r="BS122" s="932"/>
      <c r="BT122" s="932"/>
      <c r="BU122" s="932"/>
      <c r="BV122" s="932">
        <v>14102058</v>
      </c>
      <c r="BW122" s="932"/>
      <c r="BX122" s="932"/>
      <c r="BY122" s="932"/>
      <c r="BZ122" s="932"/>
      <c r="CA122" s="932">
        <v>13948629</v>
      </c>
      <c r="CB122" s="932"/>
      <c r="CC122" s="932"/>
      <c r="CD122" s="932"/>
      <c r="CE122" s="932"/>
      <c r="CF122" s="933">
        <v>144.69999999999999</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138298</v>
      </c>
      <c r="DH122" s="901"/>
      <c r="DI122" s="901"/>
      <c r="DJ122" s="901"/>
      <c r="DK122" s="901"/>
      <c r="DL122" s="901">
        <v>103592</v>
      </c>
      <c r="DM122" s="901"/>
      <c r="DN122" s="901"/>
      <c r="DO122" s="901"/>
      <c r="DP122" s="901"/>
      <c r="DQ122" s="901">
        <v>93056</v>
      </c>
      <c r="DR122" s="901"/>
      <c r="DS122" s="901"/>
      <c r="DT122" s="901"/>
      <c r="DU122" s="901"/>
      <c r="DV122" s="878">
        <v>1</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479</v>
      </c>
      <c r="AB123" s="864"/>
      <c r="AC123" s="864"/>
      <c r="AD123" s="864"/>
      <c r="AE123" s="865"/>
      <c r="AF123" s="866" t="s">
        <v>465</v>
      </c>
      <c r="AG123" s="864"/>
      <c r="AH123" s="864"/>
      <c r="AI123" s="864"/>
      <c r="AJ123" s="865"/>
      <c r="AK123" s="866" t="s">
        <v>462</v>
      </c>
      <c r="AL123" s="864"/>
      <c r="AM123" s="864"/>
      <c r="AN123" s="864"/>
      <c r="AO123" s="865"/>
      <c r="AP123" s="911" t="s">
        <v>479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480</v>
      </c>
      <c r="BP123" s="965"/>
      <c r="BQ123" s="919">
        <v>22171609</v>
      </c>
      <c r="BR123" s="920"/>
      <c r="BS123" s="920"/>
      <c r="BT123" s="920"/>
      <c r="BU123" s="920"/>
      <c r="BV123" s="920">
        <v>21139750</v>
      </c>
      <c r="BW123" s="920"/>
      <c r="BX123" s="920"/>
      <c r="BY123" s="920"/>
      <c r="BZ123" s="920"/>
      <c r="CA123" s="920">
        <v>20323788</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174221</v>
      </c>
      <c r="DH123" s="864"/>
      <c r="DI123" s="864"/>
      <c r="DJ123" s="864"/>
      <c r="DK123" s="865"/>
      <c r="DL123" s="866">
        <v>88755</v>
      </c>
      <c r="DM123" s="864"/>
      <c r="DN123" s="864"/>
      <c r="DO123" s="864"/>
      <c r="DP123" s="865"/>
      <c r="DQ123" s="866">
        <v>50622</v>
      </c>
      <c r="DR123" s="864"/>
      <c r="DS123" s="864"/>
      <c r="DT123" s="864"/>
      <c r="DU123" s="865"/>
      <c r="DV123" s="911">
        <v>0.5</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479</v>
      </c>
      <c r="AB124" s="864"/>
      <c r="AC124" s="864"/>
      <c r="AD124" s="864"/>
      <c r="AE124" s="865"/>
      <c r="AF124" s="866" t="s">
        <v>479</v>
      </c>
      <c r="AG124" s="864"/>
      <c r="AH124" s="864"/>
      <c r="AI124" s="864"/>
      <c r="AJ124" s="865"/>
      <c r="AK124" s="866" t="s">
        <v>479</v>
      </c>
      <c r="AL124" s="864"/>
      <c r="AM124" s="864"/>
      <c r="AN124" s="864"/>
      <c r="AO124" s="865"/>
      <c r="AP124" s="911" t="s">
        <v>479</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19.2</v>
      </c>
      <c r="BR124" s="918"/>
      <c r="BS124" s="918"/>
      <c r="BT124" s="918"/>
      <c r="BU124" s="918"/>
      <c r="BV124" s="918">
        <v>42.5</v>
      </c>
      <c r="BW124" s="918"/>
      <c r="BX124" s="918"/>
      <c r="BY124" s="918"/>
      <c r="BZ124" s="918"/>
      <c r="CA124" s="918">
        <v>54.6</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4882576</v>
      </c>
      <c r="DH124" s="847"/>
      <c r="DI124" s="847"/>
      <c r="DJ124" s="847"/>
      <c r="DK124" s="848"/>
      <c r="DL124" s="849">
        <v>4719955</v>
      </c>
      <c r="DM124" s="847"/>
      <c r="DN124" s="847"/>
      <c r="DO124" s="847"/>
      <c r="DP124" s="848"/>
      <c r="DQ124" s="849">
        <v>8375</v>
      </c>
      <c r="DR124" s="847"/>
      <c r="DS124" s="847"/>
      <c r="DT124" s="847"/>
      <c r="DU124" s="848"/>
      <c r="DV124" s="935">
        <v>0.1</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463</v>
      </c>
      <c r="AB125" s="864"/>
      <c r="AC125" s="864"/>
      <c r="AD125" s="864"/>
      <c r="AE125" s="865"/>
      <c r="AF125" s="866" t="s">
        <v>484</v>
      </c>
      <c r="AG125" s="864"/>
      <c r="AH125" s="864"/>
      <c r="AI125" s="864"/>
      <c r="AJ125" s="865"/>
      <c r="AK125" s="866" t="s">
        <v>126</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487</v>
      </c>
      <c r="DM125" s="929"/>
      <c r="DN125" s="929"/>
      <c r="DO125" s="929"/>
      <c r="DP125" s="929"/>
      <c r="DQ125" s="929" t="s">
        <v>438</v>
      </c>
      <c r="DR125" s="929"/>
      <c r="DS125" s="929"/>
      <c r="DT125" s="929"/>
      <c r="DU125" s="929"/>
      <c r="DV125" s="930" t="s">
        <v>126</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144206</v>
      </c>
      <c r="AB126" s="864"/>
      <c r="AC126" s="864"/>
      <c r="AD126" s="864"/>
      <c r="AE126" s="865"/>
      <c r="AF126" s="866">
        <v>100000</v>
      </c>
      <c r="AG126" s="864"/>
      <c r="AH126" s="864"/>
      <c r="AI126" s="864"/>
      <c r="AJ126" s="865"/>
      <c r="AK126" s="866">
        <v>100780</v>
      </c>
      <c r="AL126" s="864"/>
      <c r="AM126" s="864"/>
      <c r="AN126" s="864"/>
      <c r="AO126" s="865"/>
      <c r="AP126" s="911">
        <v>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465</v>
      </c>
      <c r="DM126" s="901"/>
      <c r="DN126" s="901"/>
      <c r="DO126" s="901"/>
      <c r="DP126" s="901"/>
      <c r="DQ126" s="901" t="s">
        <v>126</v>
      </c>
      <c r="DR126" s="901"/>
      <c r="DS126" s="901"/>
      <c r="DT126" s="901"/>
      <c r="DU126" s="901"/>
      <c r="DV126" s="878" t="s">
        <v>463</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438</v>
      </c>
      <c r="AG127" s="864"/>
      <c r="AH127" s="864"/>
      <c r="AI127" s="864"/>
      <c r="AJ127" s="865"/>
      <c r="AK127" s="866" t="s">
        <v>487</v>
      </c>
      <c r="AL127" s="864"/>
      <c r="AM127" s="864"/>
      <c r="AN127" s="864"/>
      <c r="AO127" s="865"/>
      <c r="AP127" s="911" t="s">
        <v>437</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437</v>
      </c>
      <c r="DH127" s="901"/>
      <c r="DI127" s="901"/>
      <c r="DJ127" s="901"/>
      <c r="DK127" s="901"/>
      <c r="DL127" s="901" t="s">
        <v>438</v>
      </c>
      <c r="DM127" s="901"/>
      <c r="DN127" s="901"/>
      <c r="DO127" s="901"/>
      <c r="DP127" s="901"/>
      <c r="DQ127" s="901" t="s">
        <v>484</v>
      </c>
      <c r="DR127" s="901"/>
      <c r="DS127" s="901"/>
      <c r="DT127" s="901"/>
      <c r="DU127" s="901"/>
      <c r="DV127" s="878" t="s">
        <v>437</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301651</v>
      </c>
      <c r="AB128" s="885"/>
      <c r="AC128" s="885"/>
      <c r="AD128" s="885"/>
      <c r="AE128" s="886"/>
      <c r="AF128" s="887">
        <v>322429</v>
      </c>
      <c r="AG128" s="885"/>
      <c r="AH128" s="885"/>
      <c r="AI128" s="885"/>
      <c r="AJ128" s="886"/>
      <c r="AK128" s="887">
        <v>300137</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126</v>
      </c>
      <c r="BG128" s="871"/>
      <c r="BH128" s="871"/>
      <c r="BI128" s="871"/>
      <c r="BJ128" s="871"/>
      <c r="BK128" s="871"/>
      <c r="BL128" s="894"/>
      <c r="BM128" s="870">
        <v>13.21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v>2077</v>
      </c>
      <c r="DH128" s="875"/>
      <c r="DI128" s="875"/>
      <c r="DJ128" s="875"/>
      <c r="DK128" s="875"/>
      <c r="DL128" s="875">
        <v>1834</v>
      </c>
      <c r="DM128" s="875"/>
      <c r="DN128" s="875"/>
      <c r="DO128" s="875"/>
      <c r="DP128" s="875"/>
      <c r="DQ128" s="875" t="s">
        <v>437</v>
      </c>
      <c r="DR128" s="875"/>
      <c r="DS128" s="875"/>
      <c r="DT128" s="875"/>
      <c r="DU128" s="875"/>
      <c r="DV128" s="876" t="s">
        <v>437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10586452</v>
      </c>
      <c r="AB129" s="864"/>
      <c r="AC129" s="864"/>
      <c r="AD129" s="864"/>
      <c r="AE129" s="865"/>
      <c r="AF129" s="866">
        <v>10568618</v>
      </c>
      <c r="AG129" s="864"/>
      <c r="AH129" s="864"/>
      <c r="AI129" s="864"/>
      <c r="AJ129" s="865"/>
      <c r="AK129" s="866">
        <v>10833982</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487</v>
      </c>
      <c r="BG129" s="854"/>
      <c r="BH129" s="854"/>
      <c r="BI129" s="854"/>
      <c r="BJ129" s="854"/>
      <c r="BK129" s="854"/>
      <c r="BL129" s="855"/>
      <c r="BM129" s="853">
        <v>18.21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1269883</v>
      </c>
      <c r="AB130" s="864"/>
      <c r="AC130" s="864"/>
      <c r="AD130" s="864"/>
      <c r="AE130" s="865"/>
      <c r="AF130" s="866">
        <v>1209784</v>
      </c>
      <c r="AG130" s="864"/>
      <c r="AH130" s="864"/>
      <c r="AI130" s="864"/>
      <c r="AJ130" s="865"/>
      <c r="AK130" s="866">
        <v>1194857</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7.2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9316569</v>
      </c>
      <c r="AB131" s="847"/>
      <c r="AC131" s="847"/>
      <c r="AD131" s="847"/>
      <c r="AE131" s="848"/>
      <c r="AF131" s="849">
        <v>9358834</v>
      </c>
      <c r="AG131" s="847"/>
      <c r="AH131" s="847"/>
      <c r="AI131" s="847"/>
      <c r="AJ131" s="848"/>
      <c r="AK131" s="849">
        <v>9639125</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54.6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7.8275060270000001</v>
      </c>
      <c r="AB132" s="827"/>
      <c r="AC132" s="827"/>
      <c r="AD132" s="827"/>
      <c r="AE132" s="828"/>
      <c r="AF132" s="829">
        <v>7.4266623379999999</v>
      </c>
      <c r="AG132" s="827"/>
      <c r="AH132" s="827"/>
      <c r="AI132" s="827"/>
      <c r="AJ132" s="828"/>
      <c r="AK132" s="829">
        <v>6.561798918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9.1999999999999993</v>
      </c>
      <c r="AB133" s="806"/>
      <c r="AC133" s="806"/>
      <c r="AD133" s="806"/>
      <c r="AE133" s="807"/>
      <c r="AF133" s="805">
        <v>8.3000000000000007</v>
      </c>
      <c r="AG133" s="806"/>
      <c r="AH133" s="806"/>
      <c r="AI133" s="806"/>
      <c r="AJ133" s="807"/>
      <c r="AK133" s="805">
        <v>7.2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Tca40eoL6b0Fd0iL+5Ouc9gnwqPBp5FK7rN2mBUMjzgJTtEFIsjhtfAI7/7EzAKmrzl99dHeYN084f9qT9yAg==" saltValue="WkybiCSNPVfUDVvFo0d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3E/ixjug0aFuib/WHJrqBkJb4kSxQ++XE/AkM12sQkE/hiliqpje9Kcx3zU3EA5xl1+IXR/DjtCRJspuAIug==" saltValue="aMvKedlY95kskwNIM44T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BeDjGiTeuEml4XuFaxPuOdK5mFeDsyunQ1tPbl6OmyGIbtbQTZExvHmA0kuFJ/5k5AImezjPrPeEqjIRZkRQ==" saltValue="MS9cgXad0Sem4OijpzKY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517</v>
      </c>
      <c r="AL9" s="1231"/>
      <c r="AM9" s="1231"/>
      <c r="AN9" s="1232"/>
      <c r="AO9" s="314">
        <v>2814806</v>
      </c>
      <c r="AP9" s="314">
        <v>54906</v>
      </c>
      <c r="AQ9" s="315">
        <v>75076</v>
      </c>
      <c r="AR9" s="316">
        <v>-26.9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518</v>
      </c>
      <c r="AL10" s="1231"/>
      <c r="AM10" s="1231"/>
      <c r="AN10" s="1232"/>
      <c r="AO10" s="317">
        <v>634593</v>
      </c>
      <c r="AP10" s="317">
        <v>12378</v>
      </c>
      <c r="AQ10" s="318">
        <v>12085</v>
      </c>
      <c r="AR10" s="319">
        <v>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519</v>
      </c>
      <c r="AL11" s="1231"/>
      <c r="AM11" s="1231"/>
      <c r="AN11" s="1232"/>
      <c r="AO11" s="317">
        <v>24023</v>
      </c>
      <c r="AP11" s="317">
        <v>469</v>
      </c>
      <c r="AQ11" s="318">
        <v>844</v>
      </c>
      <c r="AR11" s="319">
        <v>-44.4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520</v>
      </c>
      <c r="AL12" s="1231"/>
      <c r="AM12" s="1231"/>
      <c r="AN12" s="1232"/>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522</v>
      </c>
      <c r="AL13" s="1231"/>
      <c r="AM13" s="1231"/>
      <c r="AN13" s="1232"/>
      <c r="AO13" s="317">
        <v>186623</v>
      </c>
      <c r="AP13" s="317">
        <v>3640</v>
      </c>
      <c r="AQ13" s="318">
        <v>2760</v>
      </c>
      <c r="AR13" s="319">
        <v>31.9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523</v>
      </c>
      <c r="AL14" s="1231"/>
      <c r="AM14" s="1231"/>
      <c r="AN14" s="1232"/>
      <c r="AO14" s="317">
        <v>110928</v>
      </c>
      <c r="AP14" s="317">
        <v>2164</v>
      </c>
      <c r="AQ14" s="318">
        <v>1530</v>
      </c>
      <c r="AR14" s="319">
        <v>41.4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524</v>
      </c>
      <c r="AL15" s="1234"/>
      <c r="AM15" s="1234"/>
      <c r="AN15" s="1235"/>
      <c r="AO15" s="317">
        <v>-186480</v>
      </c>
      <c r="AP15" s="317">
        <v>-3637</v>
      </c>
      <c r="AQ15" s="318">
        <v>-5396</v>
      </c>
      <c r="AR15" s="319">
        <v>-32.6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185</v>
      </c>
      <c r="AL16" s="1234"/>
      <c r="AM16" s="1234"/>
      <c r="AN16" s="1235"/>
      <c r="AO16" s="317">
        <v>3584493</v>
      </c>
      <c r="AP16" s="317">
        <v>69919</v>
      </c>
      <c r="AQ16" s="318">
        <v>86899</v>
      </c>
      <c r="AR16" s="319">
        <v>-19.5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529</v>
      </c>
      <c r="AL21" s="1237"/>
      <c r="AM21" s="1237"/>
      <c r="AN21" s="1238"/>
      <c r="AO21" s="330">
        <v>6.36</v>
      </c>
      <c r="AP21" s="331">
        <v>7.73</v>
      </c>
      <c r="AQ21" s="332">
        <v>-1.37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530</v>
      </c>
      <c r="AL22" s="1237"/>
      <c r="AM22" s="1237"/>
      <c r="AN22" s="1238"/>
      <c r="AO22" s="335">
        <v>97.7</v>
      </c>
      <c r="AP22" s="336">
        <v>98.3</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534</v>
      </c>
      <c r="AL32" s="1220"/>
      <c r="AM32" s="1220"/>
      <c r="AN32" s="1221"/>
      <c r="AO32" s="345">
        <v>1377945</v>
      </c>
      <c r="AP32" s="345">
        <v>26878</v>
      </c>
      <c r="AQ32" s="346">
        <v>43385</v>
      </c>
      <c r="AR32" s="347">
        <v>-38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535</v>
      </c>
      <c r="AL33" s="1220"/>
      <c r="AM33" s="1220"/>
      <c r="AN33" s="1221"/>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536</v>
      </c>
      <c r="AL34" s="1220"/>
      <c r="AM34" s="1220"/>
      <c r="AN34" s="1221"/>
      <c r="AO34" s="345" t="s">
        <v>521</v>
      </c>
      <c r="AP34" s="345" t="s">
        <v>521</v>
      </c>
      <c r="AQ34" s="346">
        <v>187</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537</v>
      </c>
      <c r="AL35" s="1220"/>
      <c r="AM35" s="1220"/>
      <c r="AN35" s="1221"/>
      <c r="AO35" s="345">
        <v>541853</v>
      </c>
      <c r="AP35" s="345">
        <v>10569</v>
      </c>
      <c r="AQ35" s="346">
        <v>9764</v>
      </c>
      <c r="AR35" s="347">
        <v>8.1999999999999993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538</v>
      </c>
      <c r="AL36" s="1220"/>
      <c r="AM36" s="1220"/>
      <c r="AN36" s="1221"/>
      <c r="AO36" s="345">
        <v>90114</v>
      </c>
      <c r="AP36" s="345">
        <v>1758</v>
      </c>
      <c r="AQ36" s="346">
        <v>2539</v>
      </c>
      <c r="AR36" s="347">
        <v>-30.8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539</v>
      </c>
      <c r="AL37" s="1220"/>
      <c r="AM37" s="1220"/>
      <c r="AN37" s="1221"/>
      <c r="AO37" s="345">
        <v>117582</v>
      </c>
      <c r="AP37" s="345">
        <v>2294</v>
      </c>
      <c r="AQ37" s="346">
        <v>1682</v>
      </c>
      <c r="AR37" s="347">
        <v>36.4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540</v>
      </c>
      <c r="AL38" s="1217"/>
      <c r="AM38" s="1217"/>
      <c r="AN38" s="1218"/>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541</v>
      </c>
      <c r="AL39" s="1217"/>
      <c r="AM39" s="1217"/>
      <c r="AN39" s="1218"/>
      <c r="AO39" s="345">
        <v>-300137</v>
      </c>
      <c r="AP39" s="345">
        <v>-5855</v>
      </c>
      <c r="AQ39" s="346">
        <v>-3093</v>
      </c>
      <c r="AR39" s="347">
        <v>89.3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542</v>
      </c>
      <c r="AL40" s="1220"/>
      <c r="AM40" s="1220"/>
      <c r="AN40" s="1221"/>
      <c r="AO40" s="345">
        <v>-1194857</v>
      </c>
      <c r="AP40" s="345">
        <v>-23307</v>
      </c>
      <c r="AQ40" s="346">
        <v>-39498</v>
      </c>
      <c r="AR40" s="347">
        <v>-41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298</v>
      </c>
      <c r="AL41" s="1223"/>
      <c r="AM41" s="1223"/>
      <c r="AN41" s="1224"/>
      <c r="AO41" s="345">
        <v>632500</v>
      </c>
      <c r="AP41" s="345">
        <v>12338</v>
      </c>
      <c r="AQ41" s="346">
        <v>14967</v>
      </c>
      <c r="AR41" s="347">
        <v>-17.600000000000001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512</v>
      </c>
      <c r="AN49" s="1227" t="s">
        <v>546</v>
      </c>
      <c r="AO49" s="1228"/>
      <c r="AP49" s="1228"/>
      <c r="AQ49" s="1228"/>
      <c r="AR49" s="122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1680797</v>
      </c>
      <c r="AN51" s="367">
        <v>31956</v>
      </c>
      <c r="AO51" s="368">
        <v>-25.9</v>
      </c>
      <c r="AP51" s="369">
        <v>86564</v>
      </c>
      <c r="AQ51" s="370">
        <v>59.6</v>
      </c>
      <c r="AR51" s="371">
        <v>-85.5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1147873</v>
      </c>
      <c r="AN52" s="375">
        <v>21824</v>
      </c>
      <c r="AO52" s="376">
        <v>6.7</v>
      </c>
      <c r="AP52" s="377">
        <v>44869</v>
      </c>
      <c r="AQ52" s="378">
        <v>51.1</v>
      </c>
      <c r="AR52" s="379">
        <v>-44.4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1726215</v>
      </c>
      <c r="AN53" s="367">
        <v>32839</v>
      </c>
      <c r="AO53" s="368">
        <v>2.8</v>
      </c>
      <c r="AP53" s="369">
        <v>62698</v>
      </c>
      <c r="AQ53" s="370">
        <v>-27.6</v>
      </c>
      <c r="AR53" s="371">
        <v>30.4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1229402</v>
      </c>
      <c r="AN54" s="375">
        <v>23388</v>
      </c>
      <c r="AO54" s="376">
        <v>7.2</v>
      </c>
      <c r="AP54" s="377">
        <v>31973</v>
      </c>
      <c r="AQ54" s="378">
        <v>-28.7</v>
      </c>
      <c r="AR54" s="379">
        <v>35.9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1506894</v>
      </c>
      <c r="AN55" s="367">
        <v>28934</v>
      </c>
      <c r="AO55" s="368">
        <v>-11.9</v>
      </c>
      <c r="AP55" s="369">
        <v>79245</v>
      </c>
      <c r="AQ55" s="370">
        <v>26.4</v>
      </c>
      <c r="AR55" s="371">
        <v>-38.299999999999997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1118674</v>
      </c>
      <c r="AN56" s="375">
        <v>21480</v>
      </c>
      <c r="AO56" s="376">
        <v>-8.1999999999999993</v>
      </c>
      <c r="AP56" s="377">
        <v>40378</v>
      </c>
      <c r="AQ56" s="378">
        <v>26.3</v>
      </c>
      <c r="AR56" s="379">
        <v>-34.5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4446182</v>
      </c>
      <c r="AN57" s="367">
        <v>85842</v>
      </c>
      <c r="AO57" s="368">
        <v>196.7</v>
      </c>
      <c r="AP57" s="369">
        <v>71604</v>
      </c>
      <c r="AQ57" s="370">
        <v>-9.6</v>
      </c>
      <c r="AR57" s="371">
        <v>206.3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3829165</v>
      </c>
      <c r="AN58" s="375">
        <v>73929</v>
      </c>
      <c r="AO58" s="376">
        <v>244.2</v>
      </c>
      <c r="AP58" s="377">
        <v>45121</v>
      </c>
      <c r="AQ58" s="378">
        <v>11.7</v>
      </c>
      <c r="AR58" s="379">
        <v>232.5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3107367</v>
      </c>
      <c r="AN59" s="367">
        <v>60613</v>
      </c>
      <c r="AO59" s="368">
        <v>-29.4</v>
      </c>
      <c r="AP59" s="369">
        <v>67009</v>
      </c>
      <c r="AQ59" s="370">
        <v>-6.4</v>
      </c>
      <c r="AR59" s="371">
        <v>-23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2500859</v>
      </c>
      <c r="AN60" s="375">
        <v>48782</v>
      </c>
      <c r="AO60" s="376">
        <v>-34</v>
      </c>
      <c r="AP60" s="377">
        <v>43028</v>
      </c>
      <c r="AQ60" s="378">
        <v>-4.5999999999999996</v>
      </c>
      <c r="AR60" s="379">
        <v>-29.4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2493491</v>
      </c>
      <c r="AN61" s="382">
        <v>48037</v>
      </c>
      <c r="AO61" s="383">
        <v>26.5</v>
      </c>
      <c r="AP61" s="384">
        <v>73424</v>
      </c>
      <c r="AQ61" s="385">
        <v>8.5</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1965195</v>
      </c>
      <c r="AN62" s="375">
        <v>37881</v>
      </c>
      <c r="AO62" s="376">
        <v>43.2</v>
      </c>
      <c r="AP62" s="377">
        <v>41074</v>
      </c>
      <c r="AQ62" s="378">
        <v>11.2</v>
      </c>
      <c r="AR62" s="379">
        <v>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Ovk9GN2dnXNbREb6o+w/bQiuXoC9bpyoRg4yRLml98WmlIfgxbYYlU2hJpicFGU9OXaUny0A1xdkIS5dqNatg==" saltValue="H/4wBCY/2+7CET5MTRbZ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HYrgfyT8MH5vikdF8NkahzFfEiePg9iJdcEhQRjPfsnvna/rdOWqq9efQ55d0o6A5XE6m1Rfg+5PXQe0H32zqQ==" saltValue="8/PcZi2Gbk29diK+4Uyk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yzd1ba/BXLD9d77O9bkE0TOI1dEsFwf7sMowmbKyeU3M5NEGNtM9wtrM2uVithQsPUaPMZzE/TkyD+qwjtMUrg==" saltValue="TMPzX/iHArvtDGyjoSKT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41" t="s">
        <v>3</v>
      </c>
      <c r="D47" s="1241"/>
      <c r="E47" s="1242"/>
      <c r="F47" s="11">
        <v>17.03</v>
      </c>
      <c r="G47" s="12">
        <v>13.4</v>
      </c>
      <c r="H47" s="12">
        <v>16.18</v>
      </c>
      <c r="I47" s="12">
        <v>17.16</v>
      </c>
      <c r="J47" s="13">
        <v>15.94</v>
      </c>
    </row>
    <row r="48" spans="2:10" ht="57.75" customHeight="1" x14ac:dyDescent="0.15">
      <c r="B48" s="14"/>
      <c r="C48" s="1243" t="s">
        <v>4</v>
      </c>
      <c r="D48" s="1243"/>
      <c r="E48" s="1244"/>
      <c r="F48" s="15">
        <v>5.92</v>
      </c>
      <c r="G48" s="16">
        <v>9.32</v>
      </c>
      <c r="H48" s="16">
        <v>7.7</v>
      </c>
      <c r="I48" s="16">
        <v>6.89</v>
      </c>
      <c r="J48" s="17">
        <v>9.4700000000000006</v>
      </c>
    </row>
    <row r="49" spans="2:10" ht="57.75" customHeight="1" thickBot="1" x14ac:dyDescent="0.2">
      <c r="B49" s="18"/>
      <c r="C49" s="1245" t="s">
        <v>5</v>
      </c>
      <c r="D49" s="1245"/>
      <c r="E49" s="1246"/>
      <c r="F49" s="19" t="s">
        <v>567</v>
      </c>
      <c r="G49" s="20" t="s">
        <v>568</v>
      </c>
      <c r="H49" s="20">
        <v>1.27</v>
      </c>
      <c r="I49" s="20">
        <v>0.12</v>
      </c>
      <c r="J49" s="21">
        <v>1.95</v>
      </c>
    </row>
    <row r="50" spans="2:10" ht="13.5" customHeight="1" x14ac:dyDescent="0.15"/>
  </sheetData>
  <sheetProtection algorithmName="SHA-512" hashValue="s7p2c7sNN+dUV+TpWQUzw3xa1X24oS27q0SqtJW5ogzNiF+F+AMjds4s+8isNZPL+vlUiLyJQi8V7IWo0kQDYg==" saltValue="uVPDZqZ2uKXUgpZO68Vk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3" t="s">
        <v>569</v>
      </c>
      <c r="D34" s="1253"/>
      <c r="E34" s="1254"/>
      <c r="F34" s="32">
        <v>12.44</v>
      </c>
      <c r="G34" s="33">
        <v>12.26</v>
      </c>
      <c r="H34" s="33">
        <v>12.68</v>
      </c>
      <c r="I34" s="33">
        <v>13.17</v>
      </c>
      <c r="J34" s="34">
        <v>15.1</v>
      </c>
      <c r="K34" s="22"/>
      <c r="L34" s="22"/>
      <c r="M34" s="22"/>
      <c r="N34" s="22"/>
      <c r="O34" s="22"/>
      <c r="P34" s="22"/>
    </row>
    <row r="35" spans="1:16" ht="39" customHeight="1" x14ac:dyDescent="0.15">
      <c r="A35" s="22"/>
      <c r="B35" s="35"/>
      <c r="C35" s="1247" t="s">
        <v>570</v>
      </c>
      <c r="D35" s="1248"/>
      <c r="E35" s="1249"/>
      <c r="F35" s="36">
        <v>5.92</v>
      </c>
      <c r="G35" s="37">
        <v>9.2899999999999991</v>
      </c>
      <c r="H35" s="37">
        <v>7.69</v>
      </c>
      <c r="I35" s="37">
        <v>6.87</v>
      </c>
      <c r="J35" s="38">
        <v>9.44</v>
      </c>
      <c r="K35" s="22"/>
      <c r="L35" s="22"/>
      <c r="M35" s="22"/>
      <c r="N35" s="22"/>
      <c r="O35" s="22"/>
      <c r="P35" s="22"/>
    </row>
    <row r="36" spans="1:16" ht="39" customHeight="1" x14ac:dyDescent="0.15">
      <c r="A36" s="22"/>
      <c r="B36" s="35"/>
      <c r="C36" s="1247" t="s">
        <v>571</v>
      </c>
      <c r="D36" s="1248"/>
      <c r="E36" s="1249"/>
      <c r="F36" s="36">
        <v>2.44</v>
      </c>
      <c r="G36" s="37">
        <v>1.72</v>
      </c>
      <c r="H36" s="37">
        <v>0.45</v>
      </c>
      <c r="I36" s="37">
        <v>0.1</v>
      </c>
      <c r="J36" s="38">
        <v>2.15</v>
      </c>
      <c r="K36" s="22"/>
      <c r="L36" s="22"/>
      <c r="M36" s="22"/>
      <c r="N36" s="22"/>
      <c r="O36" s="22"/>
      <c r="P36" s="22"/>
    </row>
    <row r="37" spans="1:16" ht="39" customHeight="1" x14ac:dyDescent="0.15">
      <c r="A37" s="22"/>
      <c r="B37" s="35"/>
      <c r="C37" s="1247" t="s">
        <v>572</v>
      </c>
      <c r="D37" s="1248"/>
      <c r="E37" s="1249"/>
      <c r="F37" s="36">
        <v>1.63</v>
      </c>
      <c r="G37" s="37">
        <v>1.3</v>
      </c>
      <c r="H37" s="37">
        <v>1.79</v>
      </c>
      <c r="I37" s="37">
        <v>1.65</v>
      </c>
      <c r="J37" s="38">
        <v>1.31</v>
      </c>
      <c r="K37" s="22"/>
      <c r="L37" s="22"/>
      <c r="M37" s="22"/>
      <c r="N37" s="22"/>
      <c r="O37" s="22"/>
      <c r="P37" s="22"/>
    </row>
    <row r="38" spans="1:16" ht="39" customHeight="1" x14ac:dyDescent="0.15">
      <c r="A38" s="22"/>
      <c r="B38" s="35"/>
      <c r="C38" s="1247" t="s">
        <v>573</v>
      </c>
      <c r="D38" s="1248"/>
      <c r="E38" s="1249"/>
      <c r="F38" s="36" t="s">
        <v>521</v>
      </c>
      <c r="G38" s="37" t="s">
        <v>521</v>
      </c>
      <c r="H38" s="37" t="s">
        <v>521</v>
      </c>
      <c r="I38" s="37" t="s">
        <v>521</v>
      </c>
      <c r="J38" s="38">
        <v>0.56999999999999995</v>
      </c>
      <c r="K38" s="22"/>
      <c r="L38" s="22"/>
      <c r="M38" s="22"/>
      <c r="N38" s="22"/>
      <c r="O38" s="22"/>
      <c r="P38" s="22"/>
    </row>
    <row r="39" spans="1:16" ht="39" customHeight="1" x14ac:dyDescent="0.15">
      <c r="A39" s="22"/>
      <c r="B39" s="35"/>
      <c r="C39" s="1247" t="s">
        <v>574</v>
      </c>
      <c r="D39" s="1248"/>
      <c r="E39" s="1249"/>
      <c r="F39" s="36">
        <v>0.76</v>
      </c>
      <c r="G39" s="37">
        <v>0.8</v>
      </c>
      <c r="H39" s="37">
        <v>0.56999999999999995</v>
      </c>
      <c r="I39" s="37">
        <v>0.86</v>
      </c>
      <c r="J39" s="38">
        <v>0.55000000000000004</v>
      </c>
      <c r="K39" s="22"/>
      <c r="L39" s="22"/>
      <c r="M39" s="22"/>
      <c r="N39" s="22"/>
      <c r="O39" s="22"/>
      <c r="P39" s="22"/>
    </row>
    <row r="40" spans="1:16" ht="39" customHeight="1" x14ac:dyDescent="0.15">
      <c r="A40" s="22"/>
      <c r="B40" s="35"/>
      <c r="C40" s="1247" t="s">
        <v>575</v>
      </c>
      <c r="D40" s="1248"/>
      <c r="E40" s="1249"/>
      <c r="F40" s="36">
        <v>0.49</v>
      </c>
      <c r="G40" s="37">
        <v>0.4</v>
      </c>
      <c r="H40" s="37">
        <v>0.39</v>
      </c>
      <c r="I40" s="37">
        <v>0.39</v>
      </c>
      <c r="J40" s="38">
        <v>0.37</v>
      </c>
      <c r="K40" s="22"/>
      <c r="L40" s="22"/>
      <c r="M40" s="22"/>
      <c r="N40" s="22"/>
      <c r="O40" s="22"/>
      <c r="P40" s="22"/>
    </row>
    <row r="41" spans="1:16" ht="39" customHeight="1" x14ac:dyDescent="0.15">
      <c r="A41" s="22"/>
      <c r="B41" s="35"/>
      <c r="C41" s="1247" t="s">
        <v>576</v>
      </c>
      <c r="D41" s="1248"/>
      <c r="E41" s="1249"/>
      <c r="F41" s="36">
        <v>0</v>
      </c>
      <c r="G41" s="37">
        <v>0.02</v>
      </c>
      <c r="H41" s="37">
        <v>0.01</v>
      </c>
      <c r="I41" s="37">
        <v>0.01</v>
      </c>
      <c r="J41" s="38">
        <v>0.02</v>
      </c>
      <c r="K41" s="22"/>
      <c r="L41" s="22"/>
      <c r="M41" s="22"/>
      <c r="N41" s="22"/>
      <c r="O41" s="22"/>
      <c r="P41" s="22"/>
    </row>
    <row r="42" spans="1:16" ht="39" customHeight="1" x14ac:dyDescent="0.15">
      <c r="A42" s="22"/>
      <c r="B42" s="39"/>
      <c r="C42" s="1247" t="s">
        <v>577</v>
      </c>
      <c r="D42" s="1248"/>
      <c r="E42" s="1249"/>
      <c r="F42" s="36" t="s">
        <v>521</v>
      </c>
      <c r="G42" s="37" t="s">
        <v>521</v>
      </c>
      <c r="H42" s="37" t="s">
        <v>521</v>
      </c>
      <c r="I42" s="37" t="s">
        <v>521</v>
      </c>
      <c r="J42" s="38" t="s">
        <v>521</v>
      </c>
      <c r="K42" s="22"/>
      <c r="L42" s="22"/>
      <c r="M42" s="22"/>
      <c r="N42" s="22"/>
      <c r="O42" s="22"/>
      <c r="P42" s="22"/>
    </row>
    <row r="43" spans="1:16" ht="39" customHeight="1" thickBot="1" x14ac:dyDescent="0.2">
      <c r="A43" s="22"/>
      <c r="B43" s="40"/>
      <c r="C43" s="1250" t="s">
        <v>578</v>
      </c>
      <c r="D43" s="1251"/>
      <c r="E43" s="1252"/>
      <c r="F43" s="41">
        <v>0.66</v>
      </c>
      <c r="G43" s="42">
        <v>0.76</v>
      </c>
      <c r="H43" s="42">
        <v>0.49</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a7MmUuZxX3B5hCfGW8f3dgHMd5yKW0DafeFWnIOuwvMH4c+z0EO9H7vUorCF57oFpVzhXAlngY6E8Ld9gV2Q==" saltValue="mS7RUC55BhhQSHegjaPD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1592</v>
      </c>
      <c r="L45" s="60">
        <v>1510</v>
      </c>
      <c r="M45" s="60">
        <v>1385</v>
      </c>
      <c r="N45" s="60">
        <v>1347</v>
      </c>
      <c r="O45" s="61">
        <v>1378</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521</v>
      </c>
      <c r="L46" s="64" t="s">
        <v>521</v>
      </c>
      <c r="M46" s="64" t="s">
        <v>521</v>
      </c>
      <c r="N46" s="64" t="s">
        <v>521</v>
      </c>
      <c r="O46" s="65" t="s">
        <v>521</v>
      </c>
      <c r="P46" s="48"/>
      <c r="Q46" s="48"/>
      <c r="R46" s="48"/>
      <c r="S46" s="48"/>
      <c r="T46" s="48"/>
      <c r="U46" s="48"/>
    </row>
    <row r="47" spans="1:21" ht="30.75" customHeight="1" x14ac:dyDescent="0.15">
      <c r="A47" s="48"/>
      <c r="B47" s="1275"/>
      <c r="C47" s="1276"/>
      <c r="D47" s="62"/>
      <c r="E47" s="1257" t="s">
        <v>14</v>
      </c>
      <c r="F47" s="1257"/>
      <c r="G47" s="1257"/>
      <c r="H47" s="1257"/>
      <c r="I47" s="1257"/>
      <c r="J47" s="1258"/>
      <c r="K47" s="63">
        <v>4</v>
      </c>
      <c r="L47" s="64" t="s">
        <v>521</v>
      </c>
      <c r="M47" s="64" t="s">
        <v>521</v>
      </c>
      <c r="N47" s="64" t="s">
        <v>521</v>
      </c>
      <c r="O47" s="65" t="s">
        <v>521</v>
      </c>
      <c r="P47" s="48"/>
      <c r="Q47" s="48"/>
      <c r="R47" s="48"/>
      <c r="S47" s="48"/>
      <c r="T47" s="48"/>
      <c r="U47" s="48"/>
    </row>
    <row r="48" spans="1:21" ht="30.75" customHeight="1" x14ac:dyDescent="0.15">
      <c r="A48" s="48"/>
      <c r="B48" s="1275"/>
      <c r="C48" s="1276"/>
      <c r="D48" s="62"/>
      <c r="E48" s="1257" t="s">
        <v>15</v>
      </c>
      <c r="F48" s="1257"/>
      <c r="G48" s="1257"/>
      <c r="H48" s="1257"/>
      <c r="I48" s="1257"/>
      <c r="J48" s="1258"/>
      <c r="K48" s="63">
        <v>773</v>
      </c>
      <c r="L48" s="64">
        <v>799</v>
      </c>
      <c r="M48" s="64">
        <v>662</v>
      </c>
      <c r="N48" s="64">
        <v>666</v>
      </c>
      <c r="O48" s="65">
        <v>542</v>
      </c>
      <c r="P48" s="48"/>
      <c r="Q48" s="48"/>
      <c r="R48" s="48"/>
      <c r="S48" s="48"/>
      <c r="T48" s="48"/>
      <c r="U48" s="48"/>
    </row>
    <row r="49" spans="1:21" ht="30.75" customHeight="1" x14ac:dyDescent="0.15">
      <c r="A49" s="48"/>
      <c r="B49" s="1275"/>
      <c r="C49" s="1276"/>
      <c r="D49" s="62"/>
      <c r="E49" s="1257" t="s">
        <v>16</v>
      </c>
      <c r="F49" s="1257"/>
      <c r="G49" s="1257"/>
      <c r="H49" s="1257"/>
      <c r="I49" s="1257"/>
      <c r="J49" s="1258"/>
      <c r="K49" s="63">
        <v>203</v>
      </c>
      <c r="L49" s="64">
        <v>161</v>
      </c>
      <c r="M49" s="64">
        <v>92</v>
      </c>
      <c r="N49" s="64">
        <v>97</v>
      </c>
      <c r="O49" s="65">
        <v>90</v>
      </c>
      <c r="P49" s="48"/>
      <c r="Q49" s="48"/>
      <c r="R49" s="48"/>
      <c r="S49" s="48"/>
      <c r="T49" s="48"/>
      <c r="U49" s="48"/>
    </row>
    <row r="50" spans="1:21" ht="30.75" customHeight="1" x14ac:dyDescent="0.15">
      <c r="A50" s="48"/>
      <c r="B50" s="1275"/>
      <c r="C50" s="1276"/>
      <c r="D50" s="62"/>
      <c r="E50" s="1257" t="s">
        <v>17</v>
      </c>
      <c r="F50" s="1257"/>
      <c r="G50" s="1257"/>
      <c r="H50" s="1257"/>
      <c r="I50" s="1257"/>
      <c r="J50" s="1258"/>
      <c r="K50" s="63">
        <v>159</v>
      </c>
      <c r="L50" s="64">
        <v>154</v>
      </c>
      <c r="M50" s="64">
        <v>162</v>
      </c>
      <c r="N50" s="64">
        <v>117</v>
      </c>
      <c r="O50" s="65">
        <v>118</v>
      </c>
      <c r="P50" s="48"/>
      <c r="Q50" s="48"/>
      <c r="R50" s="48"/>
      <c r="S50" s="48"/>
      <c r="T50" s="48"/>
      <c r="U50" s="48"/>
    </row>
    <row r="51" spans="1:21" ht="30.75" customHeight="1" x14ac:dyDescent="0.15">
      <c r="A51" s="48"/>
      <c r="B51" s="1277"/>
      <c r="C51" s="1278"/>
      <c r="D51" s="66"/>
      <c r="E51" s="1257" t="s">
        <v>18</v>
      </c>
      <c r="F51" s="1257"/>
      <c r="G51" s="1257"/>
      <c r="H51" s="1257"/>
      <c r="I51" s="1257"/>
      <c r="J51" s="1258"/>
      <c r="K51" s="63">
        <v>0</v>
      </c>
      <c r="L51" s="64" t="s">
        <v>521</v>
      </c>
      <c r="M51" s="64" t="s">
        <v>521</v>
      </c>
      <c r="N51" s="64" t="s">
        <v>521</v>
      </c>
      <c r="O51" s="65" t="s">
        <v>521</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1802</v>
      </c>
      <c r="L52" s="64">
        <v>1728</v>
      </c>
      <c r="M52" s="64">
        <v>1572</v>
      </c>
      <c r="N52" s="64">
        <v>1532</v>
      </c>
      <c r="O52" s="65">
        <v>1495</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929</v>
      </c>
      <c r="L53" s="69">
        <v>896</v>
      </c>
      <c r="M53" s="69">
        <v>729</v>
      </c>
      <c r="N53" s="69">
        <v>695</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3" t="s">
        <v>25</v>
      </c>
      <c r="C57" s="1264"/>
      <c r="D57" s="1267" t="s">
        <v>26</v>
      </c>
      <c r="E57" s="1268"/>
      <c r="F57" s="1268"/>
      <c r="G57" s="1268"/>
      <c r="H57" s="1268"/>
      <c r="I57" s="1268"/>
      <c r="J57" s="1269"/>
      <c r="K57" s="83">
        <v>80</v>
      </c>
      <c r="L57" s="84" t="s">
        <v>595</v>
      </c>
      <c r="M57" s="84" t="s">
        <v>595</v>
      </c>
      <c r="N57" s="84" t="s">
        <v>595</v>
      </c>
      <c r="O57" s="85" t="s">
        <v>595</v>
      </c>
    </row>
    <row r="58" spans="1:21" ht="31.5" customHeight="1" thickBot="1" x14ac:dyDescent="0.2">
      <c r="B58" s="1265"/>
      <c r="C58" s="1266"/>
      <c r="D58" s="1270" t="s">
        <v>27</v>
      </c>
      <c r="E58" s="1271"/>
      <c r="F58" s="1271"/>
      <c r="G58" s="1271"/>
      <c r="H58" s="1271"/>
      <c r="I58" s="1271"/>
      <c r="J58" s="1272"/>
      <c r="K58" s="86">
        <v>16</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DUaYKWRQDkh1RVgN0ClYFaIY0rIv5DSGnnOq3a20ZUUZw4DylZxe+931eIuyx/mVnPhZj2l42bLWGgTobKvA==" saltValue="gjPlk5Y3Zl5DdBWkpLX2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3" t="s">
        <v>30</v>
      </c>
      <c r="C41" s="1294"/>
      <c r="D41" s="102"/>
      <c r="E41" s="1295" t="s">
        <v>31</v>
      </c>
      <c r="F41" s="1295"/>
      <c r="G41" s="1295"/>
      <c r="H41" s="1296"/>
      <c r="I41" s="103">
        <v>13915</v>
      </c>
      <c r="J41" s="104">
        <v>13913</v>
      </c>
      <c r="K41" s="104">
        <v>14007</v>
      </c>
      <c r="L41" s="104">
        <v>15713</v>
      </c>
      <c r="M41" s="105">
        <v>16838</v>
      </c>
    </row>
    <row r="42" spans="2:13" ht="27.75" customHeight="1" x14ac:dyDescent="0.15">
      <c r="B42" s="1283"/>
      <c r="C42" s="1284"/>
      <c r="D42" s="106"/>
      <c r="E42" s="1287" t="s">
        <v>32</v>
      </c>
      <c r="F42" s="1287"/>
      <c r="G42" s="1287"/>
      <c r="H42" s="1288"/>
      <c r="I42" s="107">
        <v>1071</v>
      </c>
      <c r="J42" s="108">
        <v>883</v>
      </c>
      <c r="K42" s="108">
        <v>589</v>
      </c>
      <c r="L42" s="108">
        <v>472</v>
      </c>
      <c r="M42" s="109">
        <v>376</v>
      </c>
    </row>
    <row r="43" spans="2:13" ht="27.75" customHeight="1" x14ac:dyDescent="0.15">
      <c r="B43" s="1283"/>
      <c r="C43" s="1284"/>
      <c r="D43" s="106"/>
      <c r="E43" s="1287" t="s">
        <v>33</v>
      </c>
      <c r="F43" s="1287"/>
      <c r="G43" s="1287"/>
      <c r="H43" s="1288"/>
      <c r="I43" s="107">
        <v>6553</v>
      </c>
      <c r="J43" s="108">
        <v>6375</v>
      </c>
      <c r="K43" s="108">
        <v>6097</v>
      </c>
      <c r="L43" s="108">
        <v>5784</v>
      </c>
      <c r="M43" s="109">
        <v>5171</v>
      </c>
    </row>
    <row r="44" spans="2:13" ht="27.75" customHeight="1" x14ac:dyDescent="0.15">
      <c r="B44" s="1283"/>
      <c r="C44" s="1284"/>
      <c r="D44" s="106"/>
      <c r="E44" s="1287" t="s">
        <v>34</v>
      </c>
      <c r="F44" s="1287"/>
      <c r="G44" s="1287"/>
      <c r="H44" s="1288"/>
      <c r="I44" s="107">
        <v>592</v>
      </c>
      <c r="J44" s="108">
        <v>485</v>
      </c>
      <c r="K44" s="108">
        <v>471</v>
      </c>
      <c r="L44" s="108">
        <v>405</v>
      </c>
      <c r="M44" s="109">
        <v>549</v>
      </c>
    </row>
    <row r="45" spans="2:13" ht="27.75" customHeight="1" x14ac:dyDescent="0.15">
      <c r="B45" s="1283"/>
      <c r="C45" s="1284"/>
      <c r="D45" s="106"/>
      <c r="E45" s="1287" t="s">
        <v>35</v>
      </c>
      <c r="F45" s="1287"/>
      <c r="G45" s="1287"/>
      <c r="H45" s="1288"/>
      <c r="I45" s="107">
        <v>2871</v>
      </c>
      <c r="J45" s="108">
        <v>2770</v>
      </c>
      <c r="K45" s="108">
        <v>2800</v>
      </c>
      <c r="L45" s="108">
        <v>2742</v>
      </c>
      <c r="M45" s="109">
        <v>2654</v>
      </c>
    </row>
    <row r="46" spans="2:13" ht="27.75" customHeight="1" x14ac:dyDescent="0.15">
      <c r="B46" s="1283"/>
      <c r="C46" s="1284"/>
      <c r="D46" s="110"/>
      <c r="E46" s="1287" t="s">
        <v>36</v>
      </c>
      <c r="F46" s="1287"/>
      <c r="G46" s="1287"/>
      <c r="H46" s="1288"/>
      <c r="I46" s="107">
        <v>68</v>
      </c>
      <c r="J46" s="108">
        <v>2</v>
      </c>
      <c r="K46" s="108">
        <v>2</v>
      </c>
      <c r="L46" s="108">
        <v>2</v>
      </c>
      <c r="M46" s="109" t="s">
        <v>521</v>
      </c>
    </row>
    <row r="47" spans="2:13" ht="27.75" customHeight="1" x14ac:dyDescent="0.15">
      <c r="B47" s="1283"/>
      <c r="C47" s="1284"/>
      <c r="D47" s="111"/>
      <c r="E47" s="1297" t="s">
        <v>37</v>
      </c>
      <c r="F47" s="1298"/>
      <c r="G47" s="1298"/>
      <c r="H47" s="1299"/>
      <c r="I47" s="107" t="s">
        <v>521</v>
      </c>
      <c r="J47" s="108" t="s">
        <v>521</v>
      </c>
      <c r="K47" s="108" t="s">
        <v>521</v>
      </c>
      <c r="L47" s="108" t="s">
        <v>521</v>
      </c>
      <c r="M47" s="109" t="s">
        <v>521</v>
      </c>
    </row>
    <row r="48" spans="2:13" ht="27.75" customHeight="1" x14ac:dyDescent="0.15">
      <c r="B48" s="1283"/>
      <c r="C48" s="1284"/>
      <c r="D48" s="106"/>
      <c r="E48" s="1287" t="s">
        <v>38</v>
      </c>
      <c r="F48" s="1287"/>
      <c r="G48" s="1287"/>
      <c r="H48" s="1288"/>
      <c r="I48" s="107" t="s">
        <v>521</v>
      </c>
      <c r="J48" s="108" t="s">
        <v>521</v>
      </c>
      <c r="K48" s="108" t="s">
        <v>521</v>
      </c>
      <c r="L48" s="108" t="s">
        <v>521</v>
      </c>
      <c r="M48" s="109" t="s">
        <v>521</v>
      </c>
    </row>
    <row r="49" spans="2:13" ht="27.75" customHeight="1" x14ac:dyDescent="0.15">
      <c r="B49" s="1285"/>
      <c r="C49" s="1286"/>
      <c r="D49" s="106"/>
      <c r="E49" s="1287" t="s">
        <v>39</v>
      </c>
      <c r="F49" s="1287"/>
      <c r="G49" s="1287"/>
      <c r="H49" s="1288"/>
      <c r="I49" s="107" t="s">
        <v>521</v>
      </c>
      <c r="J49" s="108" t="s">
        <v>521</v>
      </c>
      <c r="K49" s="108" t="s">
        <v>521</v>
      </c>
      <c r="L49" s="108" t="s">
        <v>521</v>
      </c>
      <c r="M49" s="109" t="s">
        <v>521</v>
      </c>
    </row>
    <row r="50" spans="2:13" ht="27.75" customHeight="1" x14ac:dyDescent="0.15">
      <c r="B50" s="1281" t="s">
        <v>40</v>
      </c>
      <c r="C50" s="1282"/>
      <c r="D50" s="112"/>
      <c r="E50" s="1287" t="s">
        <v>41</v>
      </c>
      <c r="F50" s="1287"/>
      <c r="G50" s="1287"/>
      <c r="H50" s="1288"/>
      <c r="I50" s="107">
        <v>5317</v>
      </c>
      <c r="J50" s="108">
        <v>5034</v>
      </c>
      <c r="K50" s="108">
        <v>5523</v>
      </c>
      <c r="L50" s="108">
        <v>4772</v>
      </c>
      <c r="M50" s="109">
        <v>4272</v>
      </c>
    </row>
    <row r="51" spans="2:13" ht="27.75" customHeight="1" x14ac:dyDescent="0.15">
      <c r="B51" s="1283"/>
      <c r="C51" s="1284"/>
      <c r="D51" s="106"/>
      <c r="E51" s="1287" t="s">
        <v>42</v>
      </c>
      <c r="F51" s="1287"/>
      <c r="G51" s="1287"/>
      <c r="H51" s="1288"/>
      <c r="I51" s="107">
        <v>2358</v>
      </c>
      <c r="J51" s="108">
        <v>2290</v>
      </c>
      <c r="K51" s="108">
        <v>2262</v>
      </c>
      <c r="L51" s="108">
        <v>2266</v>
      </c>
      <c r="M51" s="109">
        <v>2103</v>
      </c>
    </row>
    <row r="52" spans="2:13" ht="27.75" customHeight="1" x14ac:dyDescent="0.15">
      <c r="B52" s="1285"/>
      <c r="C52" s="1286"/>
      <c r="D52" s="106"/>
      <c r="E52" s="1287" t="s">
        <v>43</v>
      </c>
      <c r="F52" s="1287"/>
      <c r="G52" s="1287"/>
      <c r="H52" s="1288"/>
      <c r="I52" s="107">
        <v>14889</v>
      </c>
      <c r="J52" s="108">
        <v>14573</v>
      </c>
      <c r="K52" s="108">
        <v>14387</v>
      </c>
      <c r="L52" s="108">
        <v>14102</v>
      </c>
      <c r="M52" s="109">
        <v>13949</v>
      </c>
    </row>
    <row r="53" spans="2:13" ht="27.75" customHeight="1" thickBot="1" x14ac:dyDescent="0.2">
      <c r="B53" s="1289" t="s">
        <v>44</v>
      </c>
      <c r="C53" s="1290"/>
      <c r="D53" s="113"/>
      <c r="E53" s="1291" t="s">
        <v>45</v>
      </c>
      <c r="F53" s="1291"/>
      <c r="G53" s="1291"/>
      <c r="H53" s="1292"/>
      <c r="I53" s="114">
        <v>2506</v>
      </c>
      <c r="J53" s="115">
        <v>2531</v>
      </c>
      <c r="K53" s="115">
        <v>1794</v>
      </c>
      <c r="L53" s="115">
        <v>3979</v>
      </c>
      <c r="M53" s="116">
        <v>5264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5Ix8qU04OVhSph64mqmQycQC2HhKlO5V52htBs5jEivQk+6njVJfmMbnfpAI1+tHL7HKwY5g9Lj3zLE4/ZJw==" saltValue="N66xh10gotNhSGx98CHh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8" t="s">
        <v>48</v>
      </c>
      <c r="D55" s="1308"/>
      <c r="E55" s="1309"/>
      <c r="F55" s="128">
        <v>1713</v>
      </c>
      <c r="G55" s="128">
        <v>1814</v>
      </c>
      <c r="H55" s="129">
        <v>1727</v>
      </c>
    </row>
    <row r="56" spans="2:8" ht="52.5" customHeight="1" x14ac:dyDescent="0.15">
      <c r="B56" s="130"/>
      <c r="C56" s="1310" t="s">
        <v>49</v>
      </c>
      <c r="D56" s="1310"/>
      <c r="E56" s="1311"/>
      <c r="F56" s="131">
        <v>572</v>
      </c>
      <c r="G56" s="131">
        <v>637</v>
      </c>
      <c r="H56" s="132">
        <v>637</v>
      </c>
    </row>
    <row r="57" spans="2:8" ht="53.25" customHeight="1" x14ac:dyDescent="0.15">
      <c r="B57" s="130"/>
      <c r="C57" s="1312" t="s">
        <v>50</v>
      </c>
      <c r="D57" s="1312"/>
      <c r="E57" s="1313"/>
      <c r="F57" s="133">
        <v>2367</v>
      </c>
      <c r="G57" s="133">
        <v>1345</v>
      </c>
      <c r="H57" s="134">
        <v>632</v>
      </c>
    </row>
    <row r="58" spans="2:8" ht="45.75" customHeight="1" x14ac:dyDescent="0.15">
      <c r="B58" s="135"/>
      <c r="C58" s="1300" t="s">
        <v>596</v>
      </c>
      <c r="D58" s="1301"/>
      <c r="E58" s="1302"/>
      <c r="F58" s="136">
        <v>90</v>
      </c>
      <c r="G58" s="136">
        <v>119</v>
      </c>
      <c r="H58" s="137">
        <v>145</v>
      </c>
    </row>
    <row r="59" spans="2:8" ht="45.75" customHeight="1" x14ac:dyDescent="0.15">
      <c r="B59" s="135"/>
      <c r="C59" s="1300" t="s">
        <v>597</v>
      </c>
      <c r="D59" s="1301"/>
      <c r="E59" s="1302"/>
      <c r="F59" s="136">
        <v>0</v>
      </c>
      <c r="G59" s="136">
        <v>0</v>
      </c>
      <c r="H59" s="137">
        <v>136</v>
      </c>
    </row>
    <row r="60" spans="2:8" ht="45.75" customHeight="1" x14ac:dyDescent="0.15">
      <c r="B60" s="135"/>
      <c r="C60" s="1300" t="s">
        <v>598</v>
      </c>
      <c r="D60" s="1301"/>
      <c r="E60" s="1302"/>
      <c r="F60" s="136">
        <v>69</v>
      </c>
      <c r="G60" s="136">
        <v>119</v>
      </c>
      <c r="H60" s="137">
        <v>119</v>
      </c>
    </row>
    <row r="61" spans="2:8" ht="45.75" customHeight="1" x14ac:dyDescent="0.15">
      <c r="B61" s="135"/>
      <c r="C61" s="1300" t="s">
        <v>599</v>
      </c>
      <c r="D61" s="1301"/>
      <c r="E61" s="1302"/>
      <c r="F61" s="136">
        <v>28</v>
      </c>
      <c r="G61" s="136">
        <v>78</v>
      </c>
      <c r="H61" s="137">
        <v>78</v>
      </c>
    </row>
    <row r="62" spans="2:8" ht="45.75" customHeight="1" thickBot="1" x14ac:dyDescent="0.2">
      <c r="B62" s="138"/>
      <c r="C62" s="1303" t="s">
        <v>600</v>
      </c>
      <c r="D62" s="1304"/>
      <c r="E62" s="1305"/>
      <c r="F62" s="139">
        <v>58</v>
      </c>
      <c r="G62" s="139">
        <v>58</v>
      </c>
      <c r="H62" s="140">
        <v>58</v>
      </c>
    </row>
    <row r="63" spans="2:8" ht="52.5" customHeight="1" thickBot="1" x14ac:dyDescent="0.2">
      <c r="B63" s="141"/>
      <c r="C63" s="1306" t="s">
        <v>51</v>
      </c>
      <c r="D63" s="1306"/>
      <c r="E63" s="1307"/>
      <c r="F63" s="142">
        <v>4652</v>
      </c>
      <c r="G63" s="142">
        <v>3796</v>
      </c>
      <c r="H63" s="143">
        <v>2995</v>
      </c>
    </row>
    <row r="64" spans="2:8" ht="15" customHeight="1" x14ac:dyDescent="0.15"/>
  </sheetData>
  <sheetProtection algorithmName="SHA-512" hashValue="qinOaRs8414uUwP4ecqNia8sccN1Gx1DC+75DIk1uRSdsrd/wH71nxfH74x1Ladkvbn/mKEiGhAu8DNpbi19Ng==" saltValue="kBwhLUBkvEgkLAdS9jt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4"/>
      <c r="H50" s="1314"/>
      <c r="I50" s="1314"/>
      <c r="J50" s="1314"/>
      <c r="K50" s="407"/>
      <c r="L50" s="407"/>
      <c r="M50" s="408"/>
      <c r="N50" s="408"/>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15">
      <c r="B51" s="397"/>
      <c r="G51" s="1332"/>
      <c r="H51" s="1332"/>
      <c r="I51" s="1333"/>
      <c r="J51" s="1333"/>
      <c r="K51" s="1331"/>
      <c r="L51" s="1331"/>
      <c r="M51" s="1331"/>
      <c r="N51" s="1331"/>
      <c r="AM51" s="406"/>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0">
        <v>27.5</v>
      </c>
      <c r="BQ51" s="1320"/>
      <c r="BR51" s="1320"/>
      <c r="BS51" s="1320"/>
      <c r="BT51" s="1320"/>
      <c r="BU51" s="1320"/>
      <c r="BV51" s="1320"/>
      <c r="BW51" s="1320"/>
      <c r="BX51" s="1320">
        <v>27.5</v>
      </c>
      <c r="BY51" s="1320"/>
      <c r="BZ51" s="1320"/>
      <c r="CA51" s="1320"/>
      <c r="CB51" s="1320"/>
      <c r="CC51" s="1320"/>
      <c r="CD51" s="1320"/>
      <c r="CE51" s="1320"/>
      <c r="CF51" s="1320">
        <v>19.2</v>
      </c>
      <c r="CG51" s="1320"/>
      <c r="CH51" s="1320"/>
      <c r="CI51" s="1320"/>
      <c r="CJ51" s="1320"/>
      <c r="CK51" s="1320"/>
      <c r="CL51" s="1320"/>
      <c r="CM51" s="1320"/>
      <c r="CN51" s="1320">
        <v>42.5</v>
      </c>
      <c r="CO51" s="1320"/>
      <c r="CP51" s="1320"/>
      <c r="CQ51" s="1320"/>
      <c r="CR51" s="1320"/>
      <c r="CS51" s="1320"/>
      <c r="CT51" s="1320"/>
      <c r="CU51" s="1320"/>
      <c r="CV51" s="1319"/>
      <c r="CW51" s="1320"/>
      <c r="CX51" s="1320"/>
      <c r="CY51" s="1320"/>
      <c r="CZ51" s="1320"/>
      <c r="DA51" s="1320"/>
      <c r="DB51" s="1320"/>
      <c r="DC51" s="1320"/>
    </row>
    <row r="52" spans="1:109" x14ac:dyDescent="0.15">
      <c r="B52" s="397"/>
      <c r="G52" s="1332"/>
      <c r="H52" s="1332"/>
      <c r="I52" s="1333"/>
      <c r="J52" s="1333"/>
      <c r="K52" s="1331"/>
      <c r="L52" s="1331"/>
      <c r="M52" s="1331"/>
      <c r="N52" s="1331"/>
      <c r="AM52" s="40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5"/>
      <c r="B53" s="397"/>
      <c r="G53" s="1332"/>
      <c r="H53" s="1332"/>
      <c r="I53" s="1314"/>
      <c r="J53" s="1314"/>
      <c r="K53" s="1331"/>
      <c r="L53" s="1331"/>
      <c r="M53" s="1331"/>
      <c r="N53" s="1331"/>
      <c r="AM53" s="406"/>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0">
        <v>63</v>
      </c>
      <c r="BQ53" s="1320"/>
      <c r="BR53" s="1320"/>
      <c r="BS53" s="1320"/>
      <c r="BT53" s="1320"/>
      <c r="BU53" s="1320"/>
      <c r="BV53" s="1320"/>
      <c r="BW53" s="1320"/>
      <c r="BX53" s="1320">
        <v>64.7</v>
      </c>
      <c r="BY53" s="1320"/>
      <c r="BZ53" s="1320"/>
      <c r="CA53" s="1320"/>
      <c r="CB53" s="1320"/>
      <c r="CC53" s="1320"/>
      <c r="CD53" s="1320"/>
      <c r="CE53" s="1320"/>
      <c r="CF53" s="1320">
        <v>66.599999999999994</v>
      </c>
      <c r="CG53" s="1320"/>
      <c r="CH53" s="1320"/>
      <c r="CI53" s="1320"/>
      <c r="CJ53" s="1320"/>
      <c r="CK53" s="1320"/>
      <c r="CL53" s="1320"/>
      <c r="CM53" s="1320"/>
      <c r="CN53" s="1320">
        <v>67.900000000000006</v>
      </c>
      <c r="CO53" s="1320"/>
      <c r="CP53" s="1320"/>
      <c r="CQ53" s="1320"/>
      <c r="CR53" s="1320"/>
      <c r="CS53" s="1320"/>
      <c r="CT53" s="1320"/>
      <c r="CU53" s="1320"/>
      <c r="CV53" s="1319"/>
      <c r="CW53" s="1320"/>
      <c r="CX53" s="1320"/>
      <c r="CY53" s="1320"/>
      <c r="CZ53" s="1320"/>
      <c r="DA53" s="1320"/>
      <c r="DB53" s="1320"/>
      <c r="DC53" s="1320"/>
    </row>
    <row r="54" spans="1:109" x14ac:dyDescent="0.15">
      <c r="A54" s="405"/>
      <c r="B54" s="397"/>
      <c r="G54" s="1332"/>
      <c r="H54" s="1332"/>
      <c r="I54" s="1314"/>
      <c r="J54" s="1314"/>
      <c r="K54" s="1331"/>
      <c r="L54" s="1331"/>
      <c r="M54" s="1331"/>
      <c r="N54" s="1331"/>
      <c r="AM54" s="40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5"/>
      <c r="B55" s="397"/>
      <c r="G55" s="1314"/>
      <c r="H55" s="1314"/>
      <c r="I55" s="1314"/>
      <c r="J55" s="1314"/>
      <c r="K55" s="1331"/>
      <c r="L55" s="1331"/>
      <c r="M55" s="1331"/>
      <c r="N55" s="1331"/>
      <c r="AN55" s="1318" t="s">
        <v>609</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0">
        <v>33.9</v>
      </c>
      <c r="BQ55" s="1320"/>
      <c r="BR55" s="1320"/>
      <c r="BS55" s="1320"/>
      <c r="BT55" s="1320"/>
      <c r="BU55" s="1320"/>
      <c r="BV55" s="1320"/>
      <c r="BW55" s="1320"/>
      <c r="BX55" s="1320">
        <v>32.299999999999997</v>
      </c>
      <c r="BY55" s="1320"/>
      <c r="BZ55" s="1320"/>
      <c r="CA55" s="1320"/>
      <c r="CB55" s="1320"/>
      <c r="CC55" s="1320"/>
      <c r="CD55" s="1320"/>
      <c r="CE55" s="1320"/>
      <c r="CF55" s="1320">
        <v>35.200000000000003</v>
      </c>
      <c r="CG55" s="1320"/>
      <c r="CH55" s="1320"/>
      <c r="CI55" s="1320"/>
      <c r="CJ55" s="1320"/>
      <c r="CK55" s="1320"/>
      <c r="CL55" s="1320"/>
      <c r="CM55" s="1320"/>
      <c r="CN55" s="1320">
        <v>40.4</v>
      </c>
      <c r="CO55" s="1320"/>
      <c r="CP55" s="1320"/>
      <c r="CQ55" s="1320"/>
      <c r="CR55" s="1320"/>
      <c r="CS55" s="1320"/>
      <c r="CT55" s="1320"/>
      <c r="CU55" s="1320"/>
      <c r="CV55" s="1319"/>
      <c r="CW55" s="1320"/>
      <c r="CX55" s="1320"/>
      <c r="CY55" s="1320"/>
      <c r="CZ55" s="1320"/>
      <c r="DA55" s="1320"/>
      <c r="DB55" s="1320"/>
      <c r="DC55" s="1320"/>
    </row>
    <row r="56" spans="1:109" x14ac:dyDescent="0.15">
      <c r="A56" s="405"/>
      <c r="B56" s="397"/>
      <c r="G56" s="1314"/>
      <c r="H56" s="1314"/>
      <c r="I56" s="1314"/>
      <c r="J56" s="1314"/>
      <c r="K56" s="1331"/>
      <c r="L56" s="1331"/>
      <c r="M56" s="1331"/>
      <c r="N56" s="1331"/>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5" customFormat="1" x14ac:dyDescent="0.15">
      <c r="B57" s="409"/>
      <c r="G57" s="1314"/>
      <c r="H57" s="1314"/>
      <c r="I57" s="1334"/>
      <c r="J57" s="1334"/>
      <c r="K57" s="1331"/>
      <c r="L57" s="1331"/>
      <c r="M57" s="1331"/>
      <c r="N57" s="1331"/>
      <c r="AM57" s="390"/>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0">
        <v>55.7</v>
      </c>
      <c r="BQ57" s="1320"/>
      <c r="BR57" s="1320"/>
      <c r="BS57" s="1320"/>
      <c r="BT57" s="1320"/>
      <c r="BU57" s="1320"/>
      <c r="BV57" s="1320"/>
      <c r="BW57" s="1320"/>
      <c r="BX57" s="1320">
        <v>57</v>
      </c>
      <c r="BY57" s="1320"/>
      <c r="BZ57" s="1320"/>
      <c r="CA57" s="1320"/>
      <c r="CB57" s="1320"/>
      <c r="CC57" s="1320"/>
      <c r="CD57" s="1320"/>
      <c r="CE57" s="1320"/>
      <c r="CF57" s="1320">
        <v>57.3</v>
      </c>
      <c r="CG57" s="1320"/>
      <c r="CH57" s="1320"/>
      <c r="CI57" s="1320"/>
      <c r="CJ57" s="1320"/>
      <c r="CK57" s="1320"/>
      <c r="CL57" s="1320"/>
      <c r="CM57" s="1320"/>
      <c r="CN57" s="1320">
        <v>58.4</v>
      </c>
      <c r="CO57" s="1320"/>
      <c r="CP57" s="1320"/>
      <c r="CQ57" s="1320"/>
      <c r="CR57" s="1320"/>
      <c r="CS57" s="1320"/>
      <c r="CT57" s="1320"/>
      <c r="CU57" s="1320"/>
      <c r="CV57" s="1319"/>
      <c r="CW57" s="1320"/>
      <c r="CX57" s="1320"/>
      <c r="CY57" s="1320"/>
      <c r="CZ57" s="1320"/>
      <c r="DA57" s="1320"/>
      <c r="DB57" s="1320"/>
      <c r="DC57" s="1320"/>
      <c r="DD57" s="410"/>
      <c r="DE57" s="409"/>
    </row>
    <row r="58" spans="1:109" s="405" customFormat="1" x14ac:dyDescent="0.15">
      <c r="A58" s="390"/>
      <c r="B58" s="409"/>
      <c r="G58" s="1314"/>
      <c r="H58" s="1314"/>
      <c r="I58" s="1334"/>
      <c r="J58" s="1334"/>
      <c r="K58" s="1331"/>
      <c r="L58" s="1331"/>
      <c r="M58" s="1331"/>
      <c r="N58" s="1331"/>
      <c r="AM58" s="390"/>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4"/>
      <c r="H72" s="1314"/>
      <c r="I72" s="1314"/>
      <c r="J72" s="1314"/>
      <c r="K72" s="407"/>
      <c r="L72" s="407"/>
      <c r="M72" s="408"/>
      <c r="N72" s="408"/>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x14ac:dyDescent="0.15">
      <c r="B73" s="397"/>
      <c r="G73" s="1332"/>
      <c r="H73" s="1332"/>
      <c r="I73" s="1332"/>
      <c r="J73" s="1332"/>
      <c r="K73" s="1335"/>
      <c r="L73" s="1335"/>
      <c r="M73" s="1335"/>
      <c r="N73" s="1335"/>
      <c r="AM73" s="406"/>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20">
        <v>27.5</v>
      </c>
      <c r="BQ73" s="1320"/>
      <c r="BR73" s="1320"/>
      <c r="BS73" s="1320"/>
      <c r="BT73" s="1320"/>
      <c r="BU73" s="1320"/>
      <c r="BV73" s="1320"/>
      <c r="BW73" s="1320"/>
      <c r="BX73" s="1320">
        <v>27.5</v>
      </c>
      <c r="BY73" s="1320"/>
      <c r="BZ73" s="1320"/>
      <c r="CA73" s="1320"/>
      <c r="CB73" s="1320"/>
      <c r="CC73" s="1320"/>
      <c r="CD73" s="1320"/>
      <c r="CE73" s="1320"/>
      <c r="CF73" s="1320">
        <v>19.2</v>
      </c>
      <c r="CG73" s="1320"/>
      <c r="CH73" s="1320"/>
      <c r="CI73" s="1320"/>
      <c r="CJ73" s="1320"/>
      <c r="CK73" s="1320"/>
      <c r="CL73" s="1320"/>
      <c r="CM73" s="1320"/>
      <c r="CN73" s="1320">
        <v>42.5</v>
      </c>
      <c r="CO73" s="1320"/>
      <c r="CP73" s="1320"/>
      <c r="CQ73" s="1320"/>
      <c r="CR73" s="1320"/>
      <c r="CS73" s="1320"/>
      <c r="CT73" s="1320"/>
      <c r="CU73" s="1320"/>
      <c r="CV73" s="1320">
        <v>54.6</v>
      </c>
      <c r="CW73" s="1320"/>
      <c r="CX73" s="1320"/>
      <c r="CY73" s="1320"/>
      <c r="CZ73" s="1320"/>
      <c r="DA73" s="1320"/>
      <c r="DB73" s="1320"/>
      <c r="DC73" s="1320"/>
    </row>
    <row r="74" spans="2:107" x14ac:dyDescent="0.15">
      <c r="B74" s="397"/>
      <c r="G74" s="1332"/>
      <c r="H74" s="1332"/>
      <c r="I74" s="1332"/>
      <c r="J74" s="1332"/>
      <c r="K74" s="1335"/>
      <c r="L74" s="1335"/>
      <c r="M74" s="1335"/>
      <c r="N74" s="1335"/>
      <c r="AM74" s="40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7"/>
      <c r="G75" s="1332"/>
      <c r="H75" s="1332"/>
      <c r="I75" s="1314"/>
      <c r="J75" s="1314"/>
      <c r="K75" s="1331"/>
      <c r="L75" s="1331"/>
      <c r="M75" s="1331"/>
      <c r="N75" s="1331"/>
      <c r="AM75" s="406"/>
      <c r="AN75" s="1321"/>
      <c r="AO75" s="1321"/>
      <c r="AP75" s="1321"/>
      <c r="AQ75" s="1321"/>
      <c r="AR75" s="1321"/>
      <c r="AS75" s="1321"/>
      <c r="AT75" s="1321"/>
      <c r="AU75" s="1321"/>
      <c r="AV75" s="1321"/>
      <c r="AW75" s="1321"/>
      <c r="AX75" s="1321"/>
      <c r="AY75" s="1321"/>
      <c r="AZ75" s="1321"/>
      <c r="BA75" s="1321"/>
      <c r="BB75" s="1321" t="s">
        <v>611</v>
      </c>
      <c r="BC75" s="1321"/>
      <c r="BD75" s="1321"/>
      <c r="BE75" s="1321"/>
      <c r="BF75" s="1321"/>
      <c r="BG75" s="1321"/>
      <c r="BH75" s="1321"/>
      <c r="BI75" s="1321"/>
      <c r="BJ75" s="1321"/>
      <c r="BK75" s="1321"/>
      <c r="BL75" s="1321"/>
      <c r="BM75" s="1321"/>
      <c r="BN75" s="1321"/>
      <c r="BO75" s="1321"/>
      <c r="BP75" s="1320">
        <v>10.5</v>
      </c>
      <c r="BQ75" s="1320"/>
      <c r="BR75" s="1320"/>
      <c r="BS75" s="1320"/>
      <c r="BT75" s="1320"/>
      <c r="BU75" s="1320"/>
      <c r="BV75" s="1320"/>
      <c r="BW75" s="1320"/>
      <c r="BX75" s="1320">
        <v>10.1</v>
      </c>
      <c r="BY75" s="1320"/>
      <c r="BZ75" s="1320"/>
      <c r="CA75" s="1320"/>
      <c r="CB75" s="1320"/>
      <c r="CC75" s="1320"/>
      <c r="CD75" s="1320"/>
      <c r="CE75" s="1320"/>
      <c r="CF75" s="1320">
        <v>9.1999999999999993</v>
      </c>
      <c r="CG75" s="1320"/>
      <c r="CH75" s="1320"/>
      <c r="CI75" s="1320"/>
      <c r="CJ75" s="1320"/>
      <c r="CK75" s="1320"/>
      <c r="CL75" s="1320"/>
      <c r="CM75" s="1320"/>
      <c r="CN75" s="1320">
        <v>8.3000000000000007</v>
      </c>
      <c r="CO75" s="1320"/>
      <c r="CP75" s="1320"/>
      <c r="CQ75" s="1320"/>
      <c r="CR75" s="1320"/>
      <c r="CS75" s="1320"/>
      <c r="CT75" s="1320"/>
      <c r="CU75" s="1320"/>
      <c r="CV75" s="1320">
        <v>7.2</v>
      </c>
      <c r="CW75" s="1320"/>
      <c r="CX75" s="1320"/>
      <c r="CY75" s="1320"/>
      <c r="CZ75" s="1320"/>
      <c r="DA75" s="1320"/>
      <c r="DB75" s="1320"/>
      <c r="DC75" s="1320"/>
    </row>
    <row r="76" spans="2:107" x14ac:dyDescent="0.15">
      <c r="B76" s="397"/>
      <c r="G76" s="1332"/>
      <c r="H76" s="1332"/>
      <c r="I76" s="1314"/>
      <c r="J76" s="1314"/>
      <c r="K76" s="1331"/>
      <c r="L76" s="1331"/>
      <c r="M76" s="1331"/>
      <c r="N76" s="1331"/>
      <c r="AM76" s="40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7"/>
      <c r="G77" s="1314"/>
      <c r="H77" s="1314"/>
      <c r="I77" s="1314"/>
      <c r="J77" s="1314"/>
      <c r="K77" s="1335"/>
      <c r="L77" s="1335"/>
      <c r="M77" s="1335"/>
      <c r="N77" s="1335"/>
      <c r="AN77" s="1318" t="s">
        <v>609</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20">
        <v>33.9</v>
      </c>
      <c r="BQ77" s="1320"/>
      <c r="BR77" s="1320"/>
      <c r="BS77" s="1320"/>
      <c r="BT77" s="1320"/>
      <c r="BU77" s="1320"/>
      <c r="BV77" s="1320"/>
      <c r="BW77" s="1320"/>
      <c r="BX77" s="1320">
        <v>32.299999999999997</v>
      </c>
      <c r="BY77" s="1320"/>
      <c r="BZ77" s="1320"/>
      <c r="CA77" s="1320"/>
      <c r="CB77" s="1320"/>
      <c r="CC77" s="1320"/>
      <c r="CD77" s="1320"/>
      <c r="CE77" s="1320"/>
      <c r="CF77" s="1320">
        <v>35.200000000000003</v>
      </c>
      <c r="CG77" s="1320"/>
      <c r="CH77" s="1320"/>
      <c r="CI77" s="1320"/>
      <c r="CJ77" s="1320"/>
      <c r="CK77" s="1320"/>
      <c r="CL77" s="1320"/>
      <c r="CM77" s="1320"/>
      <c r="CN77" s="1320">
        <v>40.4</v>
      </c>
      <c r="CO77" s="1320"/>
      <c r="CP77" s="1320"/>
      <c r="CQ77" s="1320"/>
      <c r="CR77" s="1320"/>
      <c r="CS77" s="1320"/>
      <c r="CT77" s="1320"/>
      <c r="CU77" s="1320"/>
      <c r="CV77" s="1320">
        <v>39.5</v>
      </c>
      <c r="CW77" s="1320"/>
      <c r="CX77" s="1320"/>
      <c r="CY77" s="1320"/>
      <c r="CZ77" s="1320"/>
      <c r="DA77" s="1320"/>
      <c r="DB77" s="1320"/>
      <c r="DC77" s="1320"/>
    </row>
    <row r="78" spans="2:107" x14ac:dyDescent="0.15">
      <c r="B78" s="397"/>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7"/>
      <c r="G79" s="1314"/>
      <c r="H79" s="1314"/>
      <c r="I79" s="1334"/>
      <c r="J79" s="1334"/>
      <c r="K79" s="1336"/>
      <c r="L79" s="1336"/>
      <c r="M79" s="1336"/>
      <c r="N79" s="1336"/>
      <c r="AN79" s="1318"/>
      <c r="AO79" s="1318"/>
      <c r="AP79" s="1318"/>
      <c r="AQ79" s="1318"/>
      <c r="AR79" s="1318"/>
      <c r="AS79" s="1318"/>
      <c r="AT79" s="1318"/>
      <c r="AU79" s="1318"/>
      <c r="AV79" s="1318"/>
      <c r="AW79" s="1318"/>
      <c r="AX79" s="1318"/>
      <c r="AY79" s="1318"/>
      <c r="AZ79" s="1318"/>
      <c r="BA79" s="1318"/>
      <c r="BB79" s="1321" t="s">
        <v>611</v>
      </c>
      <c r="BC79" s="1321"/>
      <c r="BD79" s="1321"/>
      <c r="BE79" s="1321"/>
      <c r="BF79" s="1321"/>
      <c r="BG79" s="1321"/>
      <c r="BH79" s="1321"/>
      <c r="BI79" s="1321"/>
      <c r="BJ79" s="1321"/>
      <c r="BK79" s="1321"/>
      <c r="BL79" s="1321"/>
      <c r="BM79" s="1321"/>
      <c r="BN79" s="1321"/>
      <c r="BO79" s="1321"/>
      <c r="BP79" s="1320">
        <v>7.4</v>
      </c>
      <c r="BQ79" s="1320"/>
      <c r="BR79" s="1320"/>
      <c r="BS79" s="1320"/>
      <c r="BT79" s="1320"/>
      <c r="BU79" s="1320"/>
      <c r="BV79" s="1320"/>
      <c r="BW79" s="1320"/>
      <c r="BX79" s="1320">
        <v>7</v>
      </c>
      <c r="BY79" s="1320"/>
      <c r="BZ79" s="1320"/>
      <c r="CA79" s="1320"/>
      <c r="CB79" s="1320"/>
      <c r="CC79" s="1320"/>
      <c r="CD79" s="1320"/>
      <c r="CE79" s="1320"/>
      <c r="CF79" s="1320">
        <v>6.9</v>
      </c>
      <c r="CG79" s="1320"/>
      <c r="CH79" s="1320"/>
      <c r="CI79" s="1320"/>
      <c r="CJ79" s="1320"/>
      <c r="CK79" s="1320"/>
      <c r="CL79" s="1320"/>
      <c r="CM79" s="1320"/>
      <c r="CN79" s="1320">
        <v>7</v>
      </c>
      <c r="CO79" s="1320"/>
      <c r="CP79" s="1320"/>
      <c r="CQ79" s="1320"/>
      <c r="CR79" s="1320"/>
      <c r="CS79" s="1320"/>
      <c r="CT79" s="1320"/>
      <c r="CU79" s="1320"/>
      <c r="CV79" s="1320">
        <v>6.9</v>
      </c>
      <c r="CW79" s="1320"/>
      <c r="CX79" s="1320"/>
      <c r="CY79" s="1320"/>
      <c r="CZ79" s="1320"/>
      <c r="DA79" s="1320"/>
      <c r="DB79" s="1320"/>
      <c r="DC79" s="1320"/>
    </row>
    <row r="80" spans="2:107" x14ac:dyDescent="0.15">
      <c r="B80" s="397"/>
      <c r="G80" s="1314"/>
      <c r="H80" s="1314"/>
      <c r="I80" s="1334"/>
      <c r="J80" s="1334"/>
      <c r="K80" s="1336"/>
      <c r="L80" s="1336"/>
      <c r="M80" s="1336"/>
      <c r="N80" s="133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bscnoO6s+86QDPM9PsMWzBMP8pGEuvDC2IpJc7fv8ttgMSPpl3IqghTw7QwKMQ7IohZjTF+9JKux/pNSeD3sg==" saltValue="ZEXEYOSfQ8MTe29wxxqF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dvXFRcul4KdyIEIxESStaT7YaZztkHI3uwhwtl6Dm29ZHLAfEjytPQTIBL3fc3Uf0ToKtddm0H313tRtqr1tBg==" saltValue="0pTwMhHJpKwam4sXo0tqI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gvdgVxW5PBaf96Y6TBrjCZ9DE7oWfZUx7Nyrjfzpg8Y6kiXtgZ7l7dCxN2AIeYX02xH454Rip3TG4G9i5qzWxg==" saltValue="ufGBdnq3zM5lia53/VZi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31956</v>
      </c>
      <c r="E3" s="162"/>
      <c r="F3" s="163">
        <v>86564</v>
      </c>
      <c r="G3" s="164"/>
      <c r="H3" s="165"/>
    </row>
    <row r="4" spans="1:8" x14ac:dyDescent="0.15">
      <c r="A4" s="166"/>
      <c r="B4" s="167"/>
      <c r="C4" s="168"/>
      <c r="D4" s="169">
        <v>21824</v>
      </c>
      <c r="E4" s="170"/>
      <c r="F4" s="171">
        <v>44869</v>
      </c>
      <c r="G4" s="172"/>
      <c r="H4" s="173"/>
    </row>
    <row r="5" spans="1:8" x14ac:dyDescent="0.15">
      <c r="A5" s="154" t="s">
        <v>554</v>
      </c>
      <c r="B5" s="159"/>
      <c r="C5" s="160"/>
      <c r="D5" s="161">
        <v>32839</v>
      </c>
      <c r="E5" s="162"/>
      <c r="F5" s="163">
        <v>62698</v>
      </c>
      <c r="G5" s="164"/>
      <c r="H5" s="165"/>
    </row>
    <row r="6" spans="1:8" x14ac:dyDescent="0.15">
      <c r="A6" s="166"/>
      <c r="B6" s="167"/>
      <c r="C6" s="168"/>
      <c r="D6" s="169">
        <v>23388</v>
      </c>
      <c r="E6" s="170"/>
      <c r="F6" s="171">
        <v>31973</v>
      </c>
      <c r="G6" s="172"/>
      <c r="H6" s="173"/>
    </row>
    <row r="7" spans="1:8" x14ac:dyDescent="0.15">
      <c r="A7" s="154" t="s">
        <v>555</v>
      </c>
      <c r="B7" s="159"/>
      <c r="C7" s="160"/>
      <c r="D7" s="161">
        <v>28934</v>
      </c>
      <c r="E7" s="162"/>
      <c r="F7" s="163">
        <v>79245</v>
      </c>
      <c r="G7" s="164"/>
      <c r="H7" s="165"/>
    </row>
    <row r="8" spans="1:8" x14ac:dyDescent="0.15">
      <c r="A8" s="166"/>
      <c r="B8" s="167"/>
      <c r="C8" s="168"/>
      <c r="D8" s="169">
        <v>21480</v>
      </c>
      <c r="E8" s="170"/>
      <c r="F8" s="171">
        <v>40378</v>
      </c>
      <c r="G8" s="172"/>
      <c r="H8" s="173"/>
    </row>
    <row r="9" spans="1:8" x14ac:dyDescent="0.15">
      <c r="A9" s="154" t="s">
        <v>556</v>
      </c>
      <c r="B9" s="159"/>
      <c r="C9" s="160"/>
      <c r="D9" s="161">
        <v>85842</v>
      </c>
      <c r="E9" s="162"/>
      <c r="F9" s="163">
        <v>71604</v>
      </c>
      <c r="G9" s="164"/>
      <c r="H9" s="165"/>
    </row>
    <row r="10" spans="1:8" x14ac:dyDescent="0.15">
      <c r="A10" s="166"/>
      <c r="B10" s="167"/>
      <c r="C10" s="168"/>
      <c r="D10" s="169">
        <v>73929</v>
      </c>
      <c r="E10" s="170"/>
      <c r="F10" s="171">
        <v>45121</v>
      </c>
      <c r="G10" s="172"/>
      <c r="H10" s="173"/>
    </row>
    <row r="11" spans="1:8" x14ac:dyDescent="0.15">
      <c r="A11" s="154" t="s">
        <v>557</v>
      </c>
      <c r="B11" s="159"/>
      <c r="C11" s="160"/>
      <c r="D11" s="161">
        <v>60613</v>
      </c>
      <c r="E11" s="162"/>
      <c r="F11" s="163">
        <v>67009</v>
      </c>
      <c r="G11" s="164"/>
      <c r="H11" s="165"/>
    </row>
    <row r="12" spans="1:8" x14ac:dyDescent="0.15">
      <c r="A12" s="166"/>
      <c r="B12" s="167"/>
      <c r="C12" s="174"/>
      <c r="D12" s="169">
        <v>48782</v>
      </c>
      <c r="E12" s="170"/>
      <c r="F12" s="171">
        <v>43028</v>
      </c>
      <c r="G12" s="172"/>
      <c r="H12" s="173"/>
    </row>
    <row r="13" spans="1:8" x14ac:dyDescent="0.15">
      <c r="A13" s="154"/>
      <c r="B13" s="159"/>
      <c r="C13" s="175"/>
      <c r="D13" s="176">
        <v>48037</v>
      </c>
      <c r="E13" s="177"/>
      <c r="F13" s="178">
        <v>73424</v>
      </c>
      <c r="G13" s="179"/>
      <c r="H13" s="165"/>
    </row>
    <row r="14" spans="1:8" x14ac:dyDescent="0.15">
      <c r="A14" s="166"/>
      <c r="B14" s="167"/>
      <c r="C14" s="168"/>
      <c r="D14" s="169">
        <v>37881</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5.92</v>
      </c>
      <c r="C19" s="180">
        <f>ROUND(VALUE(SUBSTITUTE(実質収支比率等に係る経年分析!G$48,"▲","-")),2)</f>
        <v>9.32</v>
      </c>
      <c r="D19" s="180">
        <f>ROUND(VALUE(SUBSTITUTE(実質収支比率等に係る経年分析!H$48,"▲","-")),2)</f>
        <v>7.7</v>
      </c>
      <c r="E19" s="180">
        <f>ROUND(VALUE(SUBSTITUTE(実質収支比率等に係る経年分析!I$48,"▲","-")),2)</f>
        <v>6.89</v>
      </c>
      <c r="F19" s="180">
        <f>ROUND(VALUE(SUBSTITUTE(実質収支比率等に係る経年分析!J$48,"▲","-")),2)</f>
        <v>9.4700000000000006</v>
      </c>
    </row>
    <row r="20" spans="1:11" x14ac:dyDescent="0.15">
      <c r="A20" s="180" t="s">
        <v>55</v>
      </c>
      <c r="B20" s="180">
        <f>ROUND(VALUE(SUBSTITUTE(実質収支比率等に係る経年分析!F$47,"▲","-")),2)</f>
        <v>17.03</v>
      </c>
      <c r="C20" s="180">
        <f>ROUND(VALUE(SUBSTITUTE(実質収支比率等に係る経年分析!G$47,"▲","-")),2)</f>
        <v>13.4</v>
      </c>
      <c r="D20" s="180">
        <f>ROUND(VALUE(SUBSTITUTE(実質収支比率等に係る経年分析!H$47,"▲","-")),2)</f>
        <v>16.18</v>
      </c>
      <c r="E20" s="180">
        <f>ROUND(VALUE(SUBSTITUTE(実質収支比率等に係る経年分析!I$47,"▲","-")),2)</f>
        <v>17.16</v>
      </c>
      <c r="F20" s="180">
        <f>ROUND(VALUE(SUBSTITUTE(実質収支比率等に係る経年分析!J$47,"▲","-")),2)</f>
        <v>15.94</v>
      </c>
    </row>
    <row r="21" spans="1:11" x14ac:dyDescent="0.15">
      <c r="A21" s="180" t="s">
        <v>56</v>
      </c>
      <c r="B21" s="180">
        <f>IF(ISNUMBER(VALUE(SUBSTITUTE(実質収支比率等に係る経年分析!F$49,"▲","-"))),ROUND(VALUE(SUBSTITUTE(実質収支比率等に係る経年分析!F$49,"▲","-")),2),NA())</f>
        <v>-2.78</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1.95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結城市住宅資金等貸付事業特別会計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下館・結城都市計画事業結城南部第三土地区画整理事業特別会計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15">
      <c r="A31" s="181" t="str">
        <f>IF(連結実質赤字比率に係る赤字・黒字の構成分析!C$39="",NA(),連結実質赤字比率に係る赤字・黒字の構成分析!C$39)</f>
        <v>下館・結城都市計画事業結城南部第二土地区画整理事業特別会計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0.56999999999999995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結城市公共下水道事業会計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結城市介護保険特別会計（介護保険事業勘定）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結城市国民健康保険特別会計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9.2899999999999991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v>
      </c>
    </row>
    <row r="36" spans="1:16" x14ac:dyDescent="0.15">
      <c r="A36" s="181" t="str">
        <f>IF(連結実質赤字比率に係る赤字・黒字の構成分析!C$34="",NA(),連結実質赤字比率に係る赤字・黒字の構成分析!C$34)</f>
        <v>結城市水道事業会計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1802</v>
      </c>
      <c r="E42" s="182"/>
      <c r="F42" s="182"/>
      <c r="G42" s="182">
        <f>'実質公債費比率（分子）の構造'!L$52</f>
        <v>1728</v>
      </c>
      <c r="H42" s="182"/>
      <c r="I42" s="182"/>
      <c r="J42" s="182">
        <f>'実質公債費比率（分子）の構造'!M$52</f>
        <v>1572</v>
      </c>
      <c r="K42" s="182"/>
      <c r="L42" s="182"/>
      <c r="M42" s="182">
        <f>'実質公債費比率（分子）の構造'!N$52</f>
        <v>1532</v>
      </c>
      <c r="N42" s="182"/>
      <c r="O42" s="182"/>
      <c r="P42" s="182">
        <f>'実質公債費比率（分子）の構造'!O$52</f>
        <v>1495</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159</v>
      </c>
      <c r="C44" s="182"/>
      <c r="D44" s="182"/>
      <c r="E44" s="182">
        <f>'実質公債費比率（分子）の構造'!L$50</f>
        <v>154</v>
      </c>
      <c r="F44" s="182"/>
      <c r="G44" s="182"/>
      <c r="H44" s="182">
        <f>'実質公債費比率（分子）の構造'!M$50</f>
        <v>162</v>
      </c>
      <c r="I44" s="182"/>
      <c r="J44" s="182"/>
      <c r="K44" s="182">
        <f>'実質公債費比率（分子）の構造'!N$50</f>
        <v>117</v>
      </c>
      <c r="L44" s="182"/>
      <c r="M44" s="182"/>
      <c r="N44" s="182">
        <f>'実質公債費比率（分子）の構造'!O$50</f>
        <v>118</v>
      </c>
      <c r="O44" s="182"/>
      <c r="P44" s="182"/>
    </row>
    <row r="45" spans="1:16" x14ac:dyDescent="0.15">
      <c r="A45" s="182" t="s">
        <v>66</v>
      </c>
      <c r="B45" s="182">
        <f>'実質公債費比率（分子）の構造'!K$49</f>
        <v>203</v>
      </c>
      <c r="C45" s="182"/>
      <c r="D45" s="182"/>
      <c r="E45" s="182">
        <f>'実質公債費比率（分子）の構造'!L$49</f>
        <v>161</v>
      </c>
      <c r="F45" s="182"/>
      <c r="G45" s="182"/>
      <c r="H45" s="182">
        <f>'実質公債費比率（分子）の構造'!M$49</f>
        <v>92</v>
      </c>
      <c r="I45" s="182"/>
      <c r="J45" s="182"/>
      <c r="K45" s="182">
        <f>'実質公債費比率（分子）の構造'!N$49</f>
        <v>97</v>
      </c>
      <c r="L45" s="182"/>
      <c r="M45" s="182"/>
      <c r="N45" s="182">
        <f>'実質公債費比率（分子）の構造'!O$49</f>
        <v>90</v>
      </c>
      <c r="O45" s="182"/>
      <c r="P45" s="182"/>
    </row>
    <row r="46" spans="1:16" x14ac:dyDescent="0.15">
      <c r="A46" s="182" t="s">
        <v>67</v>
      </c>
      <c r="B46" s="182">
        <f>'実質公債費比率（分子）の構造'!K$48</f>
        <v>773</v>
      </c>
      <c r="C46" s="182"/>
      <c r="D46" s="182"/>
      <c r="E46" s="182">
        <f>'実質公債費比率（分子）の構造'!L$48</f>
        <v>799</v>
      </c>
      <c r="F46" s="182"/>
      <c r="G46" s="182"/>
      <c r="H46" s="182">
        <f>'実質公債費比率（分子）の構造'!M$48</f>
        <v>662</v>
      </c>
      <c r="I46" s="182"/>
      <c r="J46" s="182"/>
      <c r="K46" s="182">
        <f>'実質公債費比率（分子）の構造'!N$48</f>
        <v>666</v>
      </c>
      <c r="L46" s="182"/>
      <c r="M46" s="182"/>
      <c r="N46" s="182">
        <f>'実質公債費比率（分子）の構造'!O$48</f>
        <v>542</v>
      </c>
      <c r="O46" s="182"/>
      <c r="P46" s="182"/>
    </row>
    <row r="47" spans="1:16" x14ac:dyDescent="0.15">
      <c r="A47" s="182" t="s">
        <v>68</v>
      </c>
      <c r="B47" s="182">
        <f>'実質公債費比率（分子）の構造'!K$47</f>
        <v>4</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1592</v>
      </c>
      <c r="C49" s="182"/>
      <c r="D49" s="182"/>
      <c r="E49" s="182">
        <f>'実質公債費比率（分子）の構造'!L$45</f>
        <v>1510</v>
      </c>
      <c r="F49" s="182"/>
      <c r="G49" s="182"/>
      <c r="H49" s="182">
        <f>'実質公債費比率（分子）の構造'!M$45</f>
        <v>1385</v>
      </c>
      <c r="I49" s="182"/>
      <c r="J49" s="182"/>
      <c r="K49" s="182">
        <f>'実質公債費比率（分子）の構造'!N$45</f>
        <v>1347</v>
      </c>
      <c r="L49" s="182"/>
      <c r="M49" s="182"/>
      <c r="N49" s="182">
        <f>'実質公債費比率（分子）の構造'!O$45</f>
        <v>1378</v>
      </c>
      <c r="O49" s="182"/>
      <c r="P49" s="182"/>
    </row>
    <row r="50" spans="1:16" x14ac:dyDescent="0.15">
      <c r="A50" s="182" t="s">
        <v>71</v>
      </c>
      <c r="B50" s="182" t="e">
        <f>NA()</f>
        <v>#N/A</v>
      </c>
      <c r="C50" s="182">
        <f>IF(ISNUMBER('実質公債費比率（分子）の構造'!K$53),'実質公債費比率（分子）の構造'!K$53,NA())</f>
        <v>929</v>
      </c>
      <c r="D50" s="182" t="e">
        <f>NA()</f>
        <v>#N/A</v>
      </c>
      <c r="E50" s="182" t="e">
        <f>NA()</f>
        <v>#N/A</v>
      </c>
      <c r="F50" s="182">
        <f>IF(ISNUMBER('実質公債費比率（分子）の構造'!L$53),'実質公債費比率（分子）の構造'!L$53,NA())</f>
        <v>896</v>
      </c>
      <c r="G50" s="182" t="e">
        <f>NA()</f>
        <v>#N/A</v>
      </c>
      <c r="H50" s="182" t="e">
        <f>NA()</f>
        <v>#N/A</v>
      </c>
      <c r="I50" s="182">
        <f>IF(ISNUMBER('実質公債費比率（分子）の構造'!M$53),'実質公債費比率（分子）の構造'!M$53,NA())</f>
        <v>729</v>
      </c>
      <c r="J50" s="182" t="e">
        <f>NA()</f>
        <v>#N/A</v>
      </c>
      <c r="K50" s="182" t="e">
        <f>NA()</f>
        <v>#N/A</v>
      </c>
      <c r="L50" s="182">
        <f>IF(ISNUMBER('実質公債費比率（分子）の構造'!N$53),'実質公債費比率（分子）の構造'!N$53,NA())</f>
        <v>695</v>
      </c>
      <c r="M50" s="182" t="e">
        <f>NA()</f>
        <v>#N/A</v>
      </c>
      <c r="N50" s="182" t="e">
        <f>NA()</f>
        <v>#N/A</v>
      </c>
      <c r="O50" s="182">
        <f>IF(ISNUMBER('実質公債費比率（分子）の構造'!O$53),'実質公債費比率（分子）の構造'!O$53,NA())</f>
        <v>633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14889</v>
      </c>
      <c r="E56" s="181"/>
      <c r="F56" s="181"/>
      <c r="G56" s="181">
        <f>'将来負担比率（分子）の構造'!J$52</f>
        <v>14573</v>
      </c>
      <c r="H56" s="181"/>
      <c r="I56" s="181"/>
      <c r="J56" s="181">
        <f>'将来負担比率（分子）の構造'!K$52</f>
        <v>14387</v>
      </c>
      <c r="K56" s="181"/>
      <c r="L56" s="181"/>
      <c r="M56" s="181">
        <f>'将来負担比率（分子）の構造'!L$52</f>
        <v>14102</v>
      </c>
      <c r="N56" s="181"/>
      <c r="O56" s="181"/>
      <c r="P56" s="181">
        <f>'将来負担比率（分子）の構造'!M$52</f>
        <v>13949</v>
      </c>
    </row>
    <row r="57" spans="1:16" x14ac:dyDescent="0.15">
      <c r="A57" s="181" t="s">
        <v>42</v>
      </c>
      <c r="B57" s="181"/>
      <c r="C57" s="181"/>
      <c r="D57" s="181">
        <f>'将来負担比率（分子）の構造'!I$51</f>
        <v>2358</v>
      </c>
      <c r="E57" s="181"/>
      <c r="F57" s="181"/>
      <c r="G57" s="181">
        <f>'将来負担比率（分子）の構造'!J$51</f>
        <v>2290</v>
      </c>
      <c r="H57" s="181"/>
      <c r="I57" s="181"/>
      <c r="J57" s="181">
        <f>'将来負担比率（分子）の構造'!K$51</f>
        <v>2262</v>
      </c>
      <c r="K57" s="181"/>
      <c r="L57" s="181"/>
      <c r="M57" s="181">
        <f>'将来負担比率（分子）の構造'!L$51</f>
        <v>2266</v>
      </c>
      <c r="N57" s="181"/>
      <c r="O57" s="181"/>
      <c r="P57" s="181">
        <f>'将来負担比率（分子）の構造'!M$51</f>
        <v>2103</v>
      </c>
    </row>
    <row r="58" spans="1:16" x14ac:dyDescent="0.15">
      <c r="A58" s="181" t="s">
        <v>41</v>
      </c>
      <c r="B58" s="181"/>
      <c r="C58" s="181"/>
      <c r="D58" s="181">
        <f>'将来負担比率（分子）の構造'!I$50</f>
        <v>5317</v>
      </c>
      <c r="E58" s="181"/>
      <c r="F58" s="181"/>
      <c r="G58" s="181">
        <f>'将来負担比率（分子）の構造'!J$50</f>
        <v>5034</v>
      </c>
      <c r="H58" s="181"/>
      <c r="I58" s="181"/>
      <c r="J58" s="181">
        <f>'将来負担比率（分子）の構造'!K$50</f>
        <v>5523</v>
      </c>
      <c r="K58" s="181"/>
      <c r="L58" s="181"/>
      <c r="M58" s="181">
        <f>'将来負担比率（分子）の構造'!L$50</f>
        <v>4772</v>
      </c>
      <c r="N58" s="181"/>
      <c r="O58" s="181"/>
      <c r="P58" s="181">
        <f>'将来負担比率（分子）の構造'!M$50</f>
        <v>4272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68</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2871</v>
      </c>
      <c r="C62" s="181"/>
      <c r="D62" s="181"/>
      <c r="E62" s="181">
        <f>'将来負担比率（分子）の構造'!J$45</f>
        <v>2770</v>
      </c>
      <c r="F62" s="181"/>
      <c r="G62" s="181"/>
      <c r="H62" s="181">
        <f>'将来負担比率（分子）の構造'!K$45</f>
        <v>2800</v>
      </c>
      <c r="I62" s="181"/>
      <c r="J62" s="181"/>
      <c r="K62" s="181">
        <f>'将来負担比率（分子）の構造'!L$45</f>
        <v>2742</v>
      </c>
      <c r="L62" s="181"/>
      <c r="M62" s="181"/>
      <c r="N62" s="181">
        <f>'将来負担比率（分子）の構造'!M$45</f>
        <v>2654</v>
      </c>
      <c r="O62" s="181"/>
      <c r="P62" s="181"/>
    </row>
    <row r="63" spans="1:16" x14ac:dyDescent="0.15">
      <c r="A63" s="181" t="s">
        <v>34</v>
      </c>
      <c r="B63" s="181">
        <f>'将来負担比率（分子）の構造'!I$44</f>
        <v>592</v>
      </c>
      <c r="C63" s="181"/>
      <c r="D63" s="181"/>
      <c r="E63" s="181">
        <f>'将来負担比率（分子）の構造'!J$44</f>
        <v>485</v>
      </c>
      <c r="F63" s="181"/>
      <c r="G63" s="181"/>
      <c r="H63" s="181">
        <f>'将来負担比率（分子）の構造'!K$44</f>
        <v>471</v>
      </c>
      <c r="I63" s="181"/>
      <c r="J63" s="181"/>
      <c r="K63" s="181">
        <f>'将来負担比率（分子）の構造'!L$44</f>
        <v>405</v>
      </c>
      <c r="L63" s="181"/>
      <c r="M63" s="181"/>
      <c r="N63" s="181">
        <f>'将来負担比率（分子）の構造'!M$44</f>
        <v>549</v>
      </c>
      <c r="O63" s="181"/>
      <c r="P63" s="181"/>
    </row>
    <row r="64" spans="1:16" x14ac:dyDescent="0.15">
      <c r="A64" s="181" t="s">
        <v>33</v>
      </c>
      <c r="B64" s="181">
        <f>'将来負担比率（分子）の構造'!I$43</f>
        <v>6553</v>
      </c>
      <c r="C64" s="181"/>
      <c r="D64" s="181"/>
      <c r="E64" s="181">
        <f>'将来負担比率（分子）の構造'!J$43</f>
        <v>6375</v>
      </c>
      <c r="F64" s="181"/>
      <c r="G64" s="181"/>
      <c r="H64" s="181">
        <f>'将来負担比率（分子）の構造'!K$43</f>
        <v>6097</v>
      </c>
      <c r="I64" s="181"/>
      <c r="J64" s="181"/>
      <c r="K64" s="181">
        <f>'将来負担比率（分子）の構造'!L$43</f>
        <v>5784</v>
      </c>
      <c r="L64" s="181"/>
      <c r="M64" s="181"/>
      <c r="N64" s="181">
        <f>'将来負担比率（分子）の構造'!M$43</f>
        <v>5171</v>
      </c>
      <c r="O64" s="181"/>
      <c r="P64" s="181"/>
    </row>
    <row r="65" spans="1:16" x14ac:dyDescent="0.15">
      <c r="A65" s="181" t="s">
        <v>32</v>
      </c>
      <c r="B65" s="181">
        <f>'将来負担比率（分子）の構造'!I$42</f>
        <v>1071</v>
      </c>
      <c r="C65" s="181"/>
      <c r="D65" s="181"/>
      <c r="E65" s="181">
        <f>'将来負担比率（分子）の構造'!J$42</f>
        <v>883</v>
      </c>
      <c r="F65" s="181"/>
      <c r="G65" s="181"/>
      <c r="H65" s="181">
        <f>'将来負担比率（分子）の構造'!K$42</f>
        <v>589</v>
      </c>
      <c r="I65" s="181"/>
      <c r="J65" s="181"/>
      <c r="K65" s="181">
        <f>'将来負担比率（分子）の構造'!L$42</f>
        <v>472</v>
      </c>
      <c r="L65" s="181"/>
      <c r="M65" s="181"/>
      <c r="N65" s="181">
        <f>'将来負担比率（分子）の構造'!M$42</f>
        <v>376</v>
      </c>
      <c r="O65" s="181"/>
      <c r="P65" s="181"/>
    </row>
    <row r="66" spans="1:16" x14ac:dyDescent="0.15">
      <c r="A66" s="181" t="s">
        <v>31</v>
      </c>
      <c r="B66" s="181">
        <f>'将来負担比率（分子）の構造'!I$41</f>
        <v>13915</v>
      </c>
      <c r="C66" s="181"/>
      <c r="D66" s="181"/>
      <c r="E66" s="181">
        <f>'将来負担比率（分子）の構造'!J$41</f>
        <v>13913</v>
      </c>
      <c r="F66" s="181"/>
      <c r="G66" s="181"/>
      <c r="H66" s="181">
        <f>'将来負担比率（分子）の構造'!K$41</f>
        <v>14007</v>
      </c>
      <c r="I66" s="181"/>
      <c r="J66" s="181"/>
      <c r="K66" s="181">
        <f>'将来負担比率（分子）の構造'!L$41</f>
        <v>15713</v>
      </c>
      <c r="L66" s="181"/>
      <c r="M66" s="181"/>
      <c r="N66" s="181">
        <f>'将来負担比率（分子）の構造'!M$41</f>
        <v>16838</v>
      </c>
      <c r="O66" s="181"/>
      <c r="P66" s="181"/>
    </row>
    <row r="67" spans="1:16" x14ac:dyDescent="0.15">
      <c r="A67" s="181" t="s">
        <v>75</v>
      </c>
      <c r="B67" s="181" t="e">
        <f>NA()</f>
        <v>#N/A</v>
      </c>
      <c r="C67" s="181">
        <f>IF(ISNUMBER('将来負担比率（分子）の構造'!I$53), IF('将来負担比率（分子）の構造'!I$53 &lt; 0, 0, '将来負担比率（分子）の構造'!I$53), NA())</f>
        <v>2506</v>
      </c>
      <c r="D67" s="181" t="e">
        <f>NA()</f>
        <v>#N/A</v>
      </c>
      <c r="E67" s="181" t="e">
        <f>NA()</f>
        <v>#N/A</v>
      </c>
      <c r="F67" s="181">
        <f>IF(ISNUMBER('将来負担比率（分子）の構造'!J$53), IF('将来負担比率（分子）の構造'!J$53 &lt; 0, 0, '将来負担比率（分子）の構造'!J$53), NA())</f>
        <v>2531</v>
      </c>
      <c r="G67" s="181" t="e">
        <f>NA()</f>
        <v>#N/A</v>
      </c>
      <c r="H67" s="181" t="e">
        <f>NA()</f>
        <v>#N/A</v>
      </c>
      <c r="I67" s="181">
        <f>IF(ISNUMBER('将来負担比率（分子）の構造'!K$53), IF('将来負担比率（分子）の構造'!K$53 &lt; 0, 0, '将来負担比率（分子）の構造'!K$53), NA())</f>
        <v>1794</v>
      </c>
      <c r="J67" s="181" t="e">
        <f>NA()</f>
        <v>#N/A</v>
      </c>
      <c r="K67" s="181" t="e">
        <f>NA()</f>
        <v>#N/A</v>
      </c>
      <c r="L67" s="181">
        <f>IF(ISNUMBER('将来負担比率（分子）の構造'!L$53), IF('将来負担比率（分子）の構造'!L$53 &lt; 0, 0, '将来負担比率（分子）の構造'!L$53), NA())</f>
        <v>3979</v>
      </c>
      <c r="M67" s="181" t="e">
        <f>NA()</f>
        <v>#N/A</v>
      </c>
      <c r="N67" s="181" t="e">
        <f>NA()</f>
        <v>#N/A</v>
      </c>
      <c r="O67" s="181">
        <f>IF(ISNUMBER('将来負担比率（分子）の構造'!M$53), IF('将来負担比率（分子）の構造'!M$53 &lt; 0, 0, '将来負担比率（分子）の構造'!M$53), NA())</f>
        <v>5264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1713</v>
      </c>
      <c r="C72" s="185">
        <f>基金残高に係る経年分析!G55</f>
        <v>1814</v>
      </c>
      <c r="D72" s="185">
        <f>基金残高に係る経年分析!H55</f>
        <v>1727</v>
      </c>
    </row>
    <row r="73" spans="1:16" x14ac:dyDescent="0.15">
      <c r="A73" s="184" t="s">
        <v>78</v>
      </c>
      <c r="B73" s="185">
        <f>基金残高に係る経年分析!F56</f>
        <v>572</v>
      </c>
      <c r="C73" s="185">
        <f>基金残高に係る経年分析!G56</f>
        <v>637</v>
      </c>
      <c r="D73" s="185">
        <f>基金残高に係る経年分析!H56</f>
        <v>637</v>
      </c>
    </row>
    <row r="74" spans="1:16" x14ac:dyDescent="0.15">
      <c r="A74" s="184" t="s">
        <v>79</v>
      </c>
      <c r="B74" s="185">
        <f>基金残高に係る経年分析!F57</f>
        <v>2367</v>
      </c>
      <c r="C74" s="185">
        <f>基金残高に係る経年分析!G57</f>
        <v>1345</v>
      </c>
      <c r="D74" s="185">
        <f>基金残高に係る経年分析!H57</f>
        <v>632</v>
      </c>
    </row>
  </sheetData>
  <sheetProtection algorithmName="SHA-512" hashValue="Y4Bth9t9rqQ85p78dKZWlXY9S5FXDCtFlD3y15RmlUlDVwS+g041mid8jhQSZpjypl+T0vGG5KCh/+YdP/J7sQ==" saltValue="2lUvnRh/gcSKf3dpRfj0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2022-09-12T11:51:03Z</cp:lastPrinted>
  <dcterms:created xsi:type="dcterms:W3CDTF">2022-02-02T03:56:33Z</dcterms:created>
  <dcterms:modified xsi:type="dcterms:W3CDTF">2022-09-27T05:22:53Z</dcterms:modified>
  <cp:category/>
</cp:coreProperties>
</file>