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財政係バックアップ\2020年度\05_決算統計\00_H30決算ベース財政状況資料集（追加分）\05_★HP用最終版\"/>
    </mc:Choice>
  </mc:AlternateContent>
  <bookViews>
    <workbookView xWindow="0" yWindow="0" windowWidth="15360" windowHeight="7635" tabRatio="70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23" i="12" l="1"/>
  <c r="AA23" i="12"/>
  <c r="V23" i="12"/>
  <c r="Q23" i="12"/>
  <c r="AU63" i="12"/>
  <c r="AP63" i="12"/>
  <c r="AU88" i="12"/>
  <c r="AP88" i="12"/>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E40" i="10"/>
  <c r="AM40" i="10"/>
  <c r="U40" i="10"/>
  <c r="C40" i="10"/>
  <c r="BE39" i="10"/>
  <c r="AM39" i="10"/>
  <c r="U39" i="10"/>
  <c r="C39" i="10"/>
  <c r="BE38" i="10"/>
  <c r="AM38" i="10"/>
  <c r="U38" i="10"/>
  <c r="C38" i="10"/>
  <c r="BE37" i="10"/>
  <c r="AM37" i="10"/>
  <c r="C37" i="10"/>
  <c r="BE36" i="10"/>
  <c r="AM36" i="10"/>
  <c r="C36" i="10"/>
  <c r="BE35" i="10"/>
  <c r="C35" i="10"/>
  <c r="U34" i="10"/>
  <c r="U35" i="10" s="1"/>
  <c r="U36" i="10" s="1"/>
  <c r="U37" i="10" s="1"/>
  <c r="C34" i="10"/>
  <c r="AM34" i="10" s="1"/>
  <c r="AM35" i="10" s="1"/>
  <c r="BE34" i="10" s="1"/>
  <c r="BW34" i="10" l="1"/>
  <c r="BW35" i="10" s="1"/>
  <c r="BW36" i="10" s="1"/>
  <c r="BW37" i="10" s="1"/>
  <c r="BW38" i="10" s="1"/>
  <c r="BW39" i="10" s="1"/>
  <c r="BW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 r="CO39" i="10" s="1"/>
  <c r="CO40" i="10" s="1"/>
</calcChain>
</file>

<file path=xl/sharedStrings.xml><?xml version="1.0" encoding="utf-8"?>
<sst xmlns="http://schemas.openxmlformats.org/spreadsheetml/2006/main" count="1147" uniqueCount="623">
  <si>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</si>
  <si>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</si>
  <si>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</si>
  <si>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</si>
  <si>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</si>
  <si>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</si>
  <si>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</si>
  <si>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</si>
  <si>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</si>
  <si>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</si>
  <si>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</si>
  <si>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</si>
  <si>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</si>
  <si>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</si>
  <si>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</si>
  <si>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</si>
  <si>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</si>
  <si>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</si>
  <si>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</si>
  <si>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</si>
  <si>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</si>
  <si>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</si>
  <si>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</si>
  <si>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</si>
  <si>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</si>
  <si>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</si>
  <si>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</si>
  <si>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</si>
  <si>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</si>
  <si>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</si>
  <si>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</si>
  <si>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</si>
  <si>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</si>
  <si>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</si>
  <si>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</si>
  <si>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</si>
  <si>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</si>
  <si>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</si>
  <si>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</si>
  <si>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</si>
  <si>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</si>
  <si>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</si>
  <si>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</si>
  <si>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</si>
  <si>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</si>
  <si>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</si>
  <si>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</si>
  <si>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</si>
  <si>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</si>
  <si>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</si>
  <si>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</si>
  <si>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</si>
  <si>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</si>
  <si>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</si>
  <si>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</si>
  <si>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</si>
  <si>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</si>
  <si>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</si>
  <si>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</si>
  <si>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</si>
  <si>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</si>
  <si>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</si>
  <si>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</si>
  <si>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</si>
  <si>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</si>
  <si>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</si>
  <si>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</si>
  <si>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</si>
  <si>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</si>
  <si>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</si>
  <si>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</si>
  <si>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</si>
  <si>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</si>
  <si>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</si>
  <si>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</si>
  <si>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</si>
  <si>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</si>
  <si>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</si>
  <si>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</si>
  <si>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</si>
  <si>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</si>
  <si>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</si>
  <si>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</si>
  <si>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</si>
  <si>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Ⅳ－２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</si>
  <si>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</si>
  <si>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</si>
  <si>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</si>
  <si>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</si>
  <si>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</si>
  <si>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</si>
  <si>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</si>
  <si>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</si>
  <si>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</si>
  <si>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</si>
  <si>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</si>
  <si>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</si>
  <si>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日立市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</si>
  <si>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</si>
  <si>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</si>
  <si>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</si>
  <si>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</si>
  <si>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</si>
  <si>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</si>
  <si>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</si>
  <si>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</si>
  <si>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</si>
  <si>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</si>
  <si>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</si>
  <si>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</si>
  <si>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</si>
  <si>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</si>
  <si>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</si>
  <si>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</si>
  <si>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</si>
  <si>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</si>
  <si>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</si>
  <si>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</si>
  <si>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</si>
  <si>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</si>
  <si>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</si>
  <si>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</si>
  <si>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</si>
  <si>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</si>
  <si>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</si>
  <si>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</si>
  <si>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</si>
  <si>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</si>
  <si>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</si>
  <si>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</si>
  <si>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</si>
  <si>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</si>
  <si>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</si>
  <si>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</si>
  <si>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</si>
  <si>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</si>
  <si>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</si>
  <si>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</si>
  <si>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</si>
  <si>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</si>
  <si>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</si>
  <si>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</si>
  <si>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</si>
  <si>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</si>
  <si>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</si>
  <si>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</si>
  <si>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</si>
  <si>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</si>
  <si>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</si>
  <si>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</si>
  <si>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4"/>
  </si>
  <si>
    <t>うち日本人(％)</t>
    <phoneticPr fontId="5"/>
  </si>
  <si>
    <t>-1.3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</si>
  <si>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</si>
  <si>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</si>
  <si>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</si>
  <si>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</si>
  <si>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</si>
  <si>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</si>
  <si>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</si>
  <si>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</si>
  <si>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</si>
  <si>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</si>
  <si>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</si>
  <si>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</si>
  <si>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</si>
  <si>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</si>
  <si>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</si>
  <si>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</si>
  <si>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</si>
  <si>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</si>
  <si>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</si>
  <si>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</si>
  <si>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</si>
  <si>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</si>
  <si>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</si>
  <si>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</si>
  <si>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</si>
  <si>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</si>
  <si>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</si>
  <si>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</si>
  <si>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</si>
  <si>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</si>
  <si>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</si>
  <si>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</si>
  <si>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</si>
  <si>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</si>
  <si>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</si>
  <si>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</si>
  <si>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</si>
  <si>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</si>
  <si>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</si>
  <si>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</si>
  <si>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</si>
  <si>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</si>
  <si>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</si>
  <si>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</si>
  <si>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</si>
  <si>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</si>
  <si>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</si>
  <si>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</si>
  <si>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</si>
  <si>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</si>
  <si>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</si>
  <si>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</si>
  <si>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</si>
  <si>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</si>
  <si>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</si>
  <si>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</si>
  <si>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</si>
  <si>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茨城県日立市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</si>
  <si>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</si>
  <si>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</si>
  <si>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</si>
  <si>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</si>
  <si>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</si>
  <si>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</si>
  <si>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</si>
  <si>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</si>
  <si>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</si>
  <si>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</si>
  <si>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</si>
  <si>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</si>
  <si>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</si>
  <si>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</si>
  <si>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</si>
  <si>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</si>
  <si>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</si>
  <si>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</si>
  <si>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</si>
  <si>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</si>
  <si>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</si>
  <si>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</si>
  <si>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</si>
  <si>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</si>
  <si>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</si>
  <si>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</si>
  <si>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</si>
  <si>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</si>
  <si>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</si>
  <si>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</si>
  <si>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</si>
  <si>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</si>
  <si>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</si>
  <si>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</si>
  <si>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</si>
  <si>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</si>
  <si>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</si>
  <si>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</si>
  <si>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</si>
  <si>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</si>
  <si>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</si>
  <si>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</si>
  <si>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</si>
  <si>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</si>
  <si>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</si>
  <si>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</si>
  <si>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</si>
  <si>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</si>
  <si>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</si>
  <si>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</si>
  <si>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</si>
  <si>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</si>
  <si>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</si>
  <si>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</si>
  <si>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</si>
  <si>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</si>
  <si>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</si>
  <si>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</si>
  <si>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</si>
  <si>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</si>
  <si>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</si>
  <si>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</si>
  <si>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</si>
  <si>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</si>
  <si>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</si>
  <si>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</si>
  <si>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</si>
  <si>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</si>
  <si>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</si>
  <si>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</si>
  <si>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</si>
  <si>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</si>
  <si>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</si>
  <si>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</si>
  <si>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</si>
  <si>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</si>
  <si>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</si>
  <si>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</si>
  <si>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</si>
  <si>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</si>
  <si>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</si>
  <si>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</si>
  <si>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</si>
  <si>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</si>
  <si>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</si>
  <si>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</si>
  <si>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</si>
  <si>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</si>
  <si>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</si>
  <si>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</si>
  <si>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</si>
  <si>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</si>
  <si>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</si>
  <si>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</si>
  <si>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</si>
  <si>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</si>
  <si>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</si>
  <si>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</si>
  <si>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</si>
  <si>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</si>
  <si>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</si>
  <si>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</si>
  <si>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</si>
  <si>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</si>
  <si>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</si>
  <si>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</si>
  <si>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</si>
  <si>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</si>
  <si>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</si>
  <si>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</si>
  <si>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</si>
  <si>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</si>
  <si>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</si>
  <si>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</si>
  <si>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</si>
  <si>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</si>
  <si>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</si>
  <si>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</si>
  <si>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介護サービス</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</si>
  <si>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</si>
  <si>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</si>
  <si>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</si>
  <si>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</si>
  <si>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</si>
  <si>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</si>
  <si>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</si>
  <si>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</si>
  <si>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</si>
  <si>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</si>
  <si>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</si>
  <si>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</si>
  <si>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</si>
  <si>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</si>
  <si>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</si>
  <si>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</si>
  <si>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</si>
  <si>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</si>
  <si>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</si>
  <si>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</si>
  <si>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</si>
  <si>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</si>
  <si>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</si>
  <si>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</si>
  <si>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</si>
  <si>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</si>
  <si>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</si>
  <si>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</si>
  <si>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</si>
  <si>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</si>
  <si>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茨城県日立市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</si>
  <si>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</si>
  <si>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</si>
  <si>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</si>
  <si>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</si>
  <si>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</si>
  <si>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</si>
  <si>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</si>
  <si>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</si>
  <si>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</si>
  <si>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</si>
  <si>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</si>
  <si>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</si>
  <si>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</si>
  <si>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</si>
  <si>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</si>
  <si>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</si>
  <si>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</si>
  <si>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</si>
  <si>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</si>
  <si>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</si>
  <si>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</si>
  <si>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</si>
  <si>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</si>
  <si>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</si>
  <si>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</si>
  <si>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</si>
  <si>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</si>
  <si>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</si>
  <si>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</si>
  <si>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</si>
  <si>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</si>
  <si>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</si>
  <si>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</si>
  <si>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</si>
  <si>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</si>
  <si>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</si>
  <si>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</si>
  <si>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介護サービス事業特別会計</t>
    <phoneticPr fontId="5"/>
  </si>
  <si>
    <t>水道事業会計</t>
    <phoneticPr fontId="5"/>
  </si>
  <si>
    <t>法適用企業</t>
    <phoneticPr fontId="5"/>
  </si>
  <si>
    <t>下水道事業会計</t>
    <phoneticPr fontId="5"/>
  </si>
  <si>
    <t>戸別合併処理浄化槽事業特別会計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</si>
  <si>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</si>
  <si>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</si>
  <si>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</si>
  <si>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</si>
  <si>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</si>
  <si>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</si>
  <si>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</si>
  <si>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</si>
  <si>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</si>
  <si>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</si>
  <si>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</si>
  <si>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</si>
  <si>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</si>
  <si>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</si>
  <si>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</si>
  <si>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</si>
  <si>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</si>
  <si>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</si>
  <si>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</si>
  <si>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</si>
  <si>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</si>
  <si>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</si>
  <si>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</si>
  <si>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</si>
  <si>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</si>
  <si>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</si>
  <si>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</si>
  <si>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</si>
  <si>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</si>
  <si>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</si>
  <si>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</si>
  <si>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</si>
  <si>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</si>
  <si>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</si>
  <si>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</si>
  <si>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</si>
  <si>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</si>
  <si>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</si>
  <si>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</si>
  <si>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</si>
  <si>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</si>
  <si>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</si>
  <si>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</si>
  <si>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</si>
  <si>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</si>
  <si>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</si>
  <si>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</si>
  <si>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</si>
  <si>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</si>
  <si>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</si>
  <si>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</si>
  <si>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</si>
  <si>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</si>
  <si>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</si>
  <si>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</si>
  <si>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</si>
  <si>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</si>
  <si>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</si>
  <si>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</si>
  <si>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</si>
  <si>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</si>
  <si>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</si>
  <si>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</si>
  <si>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</si>
  <si>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</si>
  <si>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</si>
  <si>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</si>
  <si>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戸別合併処理浄化槽事業特別会計</t>
    <phoneticPr fontId="5"/>
  </si>
  <si>
    <t>(Ｆ)</t>
    <phoneticPr fontId="5"/>
  </si>
  <si>
    <t>介護サービス事業特別会計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</si>
  <si>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</si>
  <si>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</si>
  <si>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</si>
  <si>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</si>
  <si>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</si>
  <si>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</si>
  <si>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</si>
  <si>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</si>
  <si>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</si>
  <si>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</si>
  <si>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</si>
  <si>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</si>
  <si>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</si>
  <si>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</si>
  <si>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</si>
  <si>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</si>
  <si>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</si>
  <si>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</si>
  <si>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</si>
  <si>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</si>
  <si>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</si>
  <si>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</si>
  <si>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</si>
  <si>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</si>
  <si>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</si>
  <si>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</si>
  <si>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</si>
  <si>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</si>
  <si>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</si>
  <si>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</si>
  <si>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</si>
  <si>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</si>
  <si>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</si>
  <si>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</si>
  <si>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</si>
  <si>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</si>
  <si>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</si>
  <si>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</si>
  <si>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</si>
  <si>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</si>
  <si>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</si>
  <si>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</si>
  <si>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</si>
  <si>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</si>
  <si>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</si>
  <si>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</si>
  <si>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</si>
  <si>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</si>
  <si>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</si>
  <si>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</si>
  <si>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</si>
  <si>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</si>
  <si>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</si>
  <si>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</si>
  <si>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</si>
  <si>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</si>
  <si>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</si>
  <si>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</si>
  <si>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</si>
  <si>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</si>
  <si>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</si>
  <si>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</si>
  <si>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</si>
  <si>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</si>
  <si>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</si>
  <si>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</si>
  <si>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</si>
  <si>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</si>
  <si>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</si>
  <si>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</si>
  <si>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</si>
  <si>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</si>
  <si>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</si>
  <si>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</si>
  <si>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</si>
  <si>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</si>
  <si>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</si>
  <si>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</si>
  <si>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</si>
  <si>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</si>
  <si>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</si>
  <si>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</si>
  <si>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</si>
  <si>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</si>
  <si>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0.75</t>
  </si>
  <si>
    <t>▲ 5.29</t>
  </si>
  <si>
    <t>▲ 2.43</t>
  </si>
  <si>
    <t>一般会計</t>
  </si>
  <si>
    <t>水道事業会計</t>
  </si>
  <si>
    <t>介護保険事業特別会計</t>
  </si>
  <si>
    <t>下水道事業会計</t>
  </si>
  <si>
    <t>国民健康保険事業特別会計</t>
  </si>
  <si>
    <t>後期高齢者医療事業特別会計</t>
  </si>
  <si>
    <t>介護サービス事業特別会計</t>
  </si>
  <si>
    <t>戸別合併処理浄化槽事業特別会計</t>
  </si>
  <si>
    <t>その他会計（赤字）</t>
  </si>
  <si>
    <t>その他会計（黒字）</t>
  </si>
  <si>
    <t>H25末</t>
    <phoneticPr fontId="5"/>
  </si>
  <si>
    <t>H26末</t>
    <phoneticPr fontId="5"/>
  </si>
  <si>
    <t>H27末</t>
    <phoneticPr fontId="5"/>
  </si>
  <si>
    <t>H28末</t>
    <phoneticPr fontId="5"/>
  </si>
  <si>
    <t>H29末</t>
    <phoneticPr fontId="5"/>
  </si>
  <si>
    <t>日立市公園協会</t>
    <rPh sb="0" eb="3">
      <t>ヒタチシ</t>
    </rPh>
    <rPh sb="3" eb="5">
      <t>コウエン</t>
    </rPh>
    <rPh sb="5" eb="7">
      <t>キョウカイ</t>
    </rPh>
    <phoneticPr fontId="2"/>
  </si>
  <si>
    <t>日立市民科学文化財団</t>
    <rPh sb="0" eb="4">
      <t>ヒタチシミン</t>
    </rPh>
    <rPh sb="4" eb="6">
      <t>カガク</t>
    </rPh>
    <rPh sb="6" eb="8">
      <t>ブンカ</t>
    </rPh>
    <rPh sb="8" eb="10">
      <t>ザイダン</t>
    </rPh>
    <phoneticPr fontId="2"/>
  </si>
  <si>
    <t>日立市体育協会</t>
    <rPh sb="0" eb="3">
      <t>ヒタチシ</t>
    </rPh>
    <rPh sb="3" eb="5">
      <t>タイイク</t>
    </rPh>
    <rPh sb="5" eb="7">
      <t>キョウカイ</t>
    </rPh>
    <phoneticPr fontId="2"/>
  </si>
  <si>
    <t>日立地区産業支援センター</t>
    <rPh sb="0" eb="2">
      <t>ヒタチ</t>
    </rPh>
    <rPh sb="2" eb="4">
      <t>チク</t>
    </rPh>
    <rPh sb="4" eb="6">
      <t>サンギョウ</t>
    </rPh>
    <rPh sb="6" eb="8">
      <t>シエン</t>
    </rPh>
    <phoneticPr fontId="2"/>
  </si>
  <si>
    <t>日立市場データプロセス</t>
    <rPh sb="0" eb="2">
      <t>ヒタチ</t>
    </rPh>
    <rPh sb="2" eb="4">
      <t>イチバ</t>
    </rPh>
    <phoneticPr fontId="2"/>
  </si>
  <si>
    <t>日立市土地開発公社</t>
    <rPh sb="0" eb="3">
      <t>ヒタチシ</t>
    </rPh>
    <rPh sb="3" eb="5">
      <t>トチ</t>
    </rPh>
    <rPh sb="5" eb="7">
      <t>カイハツ</t>
    </rPh>
    <rPh sb="7" eb="9">
      <t>コウシャ</t>
    </rPh>
    <phoneticPr fontId="2"/>
  </si>
  <si>
    <t>日立埠頭</t>
    <rPh sb="0" eb="2">
      <t>ヒタチ</t>
    </rPh>
    <rPh sb="2" eb="4">
      <t>フトウ</t>
    </rPh>
    <phoneticPr fontId="2"/>
  </si>
  <si>
    <t>○</t>
    <phoneticPr fontId="2"/>
  </si>
  <si>
    <t>工業用水道事業会計</t>
    <rPh sb="0" eb="3">
      <t>コウギョウヨウ</t>
    </rPh>
    <rPh sb="3" eb="5">
      <t>スイドウ</t>
    </rPh>
    <rPh sb="5" eb="7">
      <t>ジギョウ</t>
    </rPh>
    <rPh sb="7" eb="9">
      <t>カイケイ</t>
    </rPh>
    <phoneticPr fontId="2"/>
  </si>
  <si>
    <t>-</t>
    <phoneticPr fontId="2"/>
  </si>
  <si>
    <t>-</t>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</si>
  <si>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</si>
  <si>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13" eb="15">
      <t>ケンミン</t>
    </rPh>
    <rPh sb="15" eb="17">
      <t>コウツウ</t>
    </rPh>
    <rPh sb="17" eb="19">
      <t>サイガイ</t>
    </rPh>
    <rPh sb="19" eb="21">
      <t>キョウサイ</t>
    </rPh>
    <rPh sb="21" eb="23">
      <t>ジギョウ</t>
    </rPh>
    <rPh sb="23" eb="25">
      <t>トクベツ</t>
    </rPh>
    <rPh sb="25" eb="27">
      <t>カイケイ</t>
    </rPh>
    <phoneticPr fontId="2"/>
  </si>
  <si>
    <t>茨城租税債権管理機構</t>
    <rPh sb="0" eb="2">
      <t>イバラキ</t>
    </rPh>
    <rPh sb="2" eb="4">
      <t>ソゼイ</t>
    </rPh>
    <rPh sb="4" eb="6">
      <t>サイケン</t>
    </rPh>
    <rPh sb="6" eb="8">
      <t>カンリ</t>
    </rPh>
    <rPh sb="8" eb="10">
      <t>キコウ</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</si>
  <si>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</si>
  <si>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茨城県後期高齢者医療広域連合（後期高齢者医療事業特別会計）</t>
    <rPh sb="15" eb="17">
      <t>コウキ</t>
    </rPh>
    <rPh sb="17" eb="20">
      <t>コウレイシャ</t>
    </rPh>
    <rPh sb="20" eb="22">
      <t>イリョウ</t>
    </rPh>
    <rPh sb="22" eb="24">
      <t>ジギョウ</t>
    </rPh>
    <rPh sb="24" eb="26">
      <t>トクベツ</t>
    </rPh>
    <rPh sb="26" eb="28">
      <t>カイケイ</t>
    </rPh>
    <phoneticPr fontId="2"/>
  </si>
  <si>
    <t>日立・高萩広域下水道組合</t>
    <rPh sb="0" eb="2">
      <t>ヒタチ</t>
    </rPh>
    <rPh sb="3" eb="5">
      <t>タカハギ</t>
    </rPh>
    <rPh sb="5" eb="7">
      <t>コウイキ</t>
    </rPh>
    <rPh sb="7" eb="10">
      <t>ゲスイドウ</t>
    </rPh>
    <rPh sb="10" eb="12">
      <t>クミアイ</t>
    </rPh>
    <phoneticPr fontId="2"/>
  </si>
  <si>
    <t>茨城北農業共済事務組合</t>
    <rPh sb="0" eb="2">
      <t>イバラキ</t>
    </rPh>
    <rPh sb="2" eb="3">
      <t>キタ</t>
    </rPh>
    <rPh sb="3" eb="5">
      <t>ノウギョウ</t>
    </rPh>
    <rPh sb="5" eb="7">
      <t>キョウサイ</t>
    </rPh>
    <rPh sb="7" eb="9">
      <t>ジム</t>
    </rPh>
    <rPh sb="9" eb="11">
      <t>クミアイ</t>
    </rPh>
    <phoneticPr fontId="2"/>
  </si>
  <si>
    <t>-</t>
    <phoneticPr fontId="2"/>
  </si>
  <si>
    <t>日立市公共施設等総合管理基金</t>
    <rPh sb="0" eb="3">
      <t>ヒタチシ</t>
    </rPh>
    <rPh sb="3" eb="5">
      <t>コウキョウ</t>
    </rPh>
    <rPh sb="5" eb="7">
      <t>シセツ</t>
    </rPh>
    <rPh sb="7" eb="8">
      <t>トウ</t>
    </rPh>
    <rPh sb="8" eb="10">
      <t>ソウゴウ</t>
    </rPh>
    <rPh sb="10" eb="12">
      <t>カンリ</t>
    </rPh>
    <rPh sb="12" eb="14">
      <t>キキン</t>
    </rPh>
    <phoneticPr fontId="2"/>
  </si>
  <si>
    <t>日立市地域振興基金</t>
    <rPh sb="0" eb="3">
      <t>ヒタチシ</t>
    </rPh>
    <rPh sb="3" eb="5">
      <t>チイキ</t>
    </rPh>
    <rPh sb="5" eb="7">
      <t>シンコウ</t>
    </rPh>
    <rPh sb="7" eb="9">
      <t>キキン</t>
    </rPh>
    <phoneticPr fontId="2"/>
  </si>
  <si>
    <t>日立鞍掛山霊園管理基金</t>
    <rPh sb="0" eb="2">
      <t>ヒタチ</t>
    </rPh>
    <rPh sb="2" eb="5">
      <t>クラカケヤマ</t>
    </rPh>
    <rPh sb="5" eb="7">
      <t>レイエン</t>
    </rPh>
    <rPh sb="7" eb="9">
      <t>カンリ</t>
    </rPh>
    <rPh sb="9" eb="11">
      <t>キキン</t>
    </rPh>
    <phoneticPr fontId="2"/>
  </si>
  <si>
    <t>日立シビックセンター科学館整備基金</t>
    <rPh sb="0" eb="2">
      <t>ヒタチ</t>
    </rPh>
    <rPh sb="10" eb="13">
      <t>カガクカン</t>
    </rPh>
    <rPh sb="13" eb="15">
      <t>セイビ</t>
    </rPh>
    <rPh sb="15" eb="17">
      <t>キキン</t>
    </rPh>
    <phoneticPr fontId="2"/>
  </si>
  <si>
    <t>日立市福祉事業基金</t>
    <rPh sb="0" eb="3">
      <t>ヒタチシ</t>
    </rPh>
    <rPh sb="3" eb="5">
      <t>フクシ</t>
    </rPh>
    <rPh sb="5" eb="7">
      <t>ジギョウ</t>
    </rPh>
    <rPh sb="7" eb="9">
      <t>キキン</t>
    </rPh>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</si>
  <si>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</si>
  <si>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</si>
  <si>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</si>
  <si>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</si>
  <si>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</si>
  <si>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</si>
  <si>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</si>
  <si>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</si>
  <si>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</si>
  <si>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</si>
  <si>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</si>
  <si>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</si>
  <si>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</si>
  <si>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</si>
  <si>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</si>
  <si>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</si>
  <si>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</si>
  <si>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</si>
  <si>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</si>
  <si>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将来負担比率</t>
    <phoneticPr fontId="5"/>
  </si>
  <si>
    <t xml:space="preserve"> </t>
    <phoneticPr fontId="5"/>
  </si>
  <si>
    <t xml:space="preserve"> </t>
    <phoneticPr fontId="5"/>
  </si>
  <si>
    <t>　将来負担比率については、数値が算出されていない状況が続いており、有形固定資産減価償却率は46.1％という結果になった。
　類似団体内平均値と比較しても、良好な状態を継続して維持しており、これは、一定規模の設備投資（施設の老朽化対策）をしながらも、これまで、行財政改革による「市債発行の抑制」に取り組んできたことで、市債残高の減少傾向が続いてきたことによる。東日本大震災からの復興に資する大型事業などに伴う市債の発行により、市債残高は増加したものの、交付税措置のある有利な市債の発行に努めてきたことなどにより、水準を維持することができた。今後も大型事業が継続することから、市債残高及び元利償還金の増加が見込まれるが、引き続き、「市債発行の抑制」や「交付税措置のある有利な市債の発行」に取り組みながら、健全な財政運営に努めていく。</t>
    <phoneticPr fontId="5"/>
  </si>
  <si>
    <t>　将来負担比率については、数値が算出されていない状況が続いており、実質公債費比率については▲1.1％という結果になった。
　類似団体内平均値と比較しても、良好な状態を継続して維持している。これは、一定規模の設備投資（施設の老朽化対策）をしながらも、これまで、行財政改革による「市債発行の抑制」に取り組んできたことにより、市債残高の減少傾向が続いてきたことによる。東日本大震災からの復興に資する大型事業などに伴う市債の発行により、市債残高は増加したものの、交付税措置のある有利な市債の発行に努めてきたことなどにより、水準を維持することができた。今後も大型事業が継続することから、市債残高及び元利償還金の増加が見込まれるが、引き続き、「市債発行の抑制」や「交付税措置のある有利な市債の発行」に取り組みながら、健全な財政運営に努めていく。</t>
    <rPh sb="53" eb="55">
      <t>ケッカ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</si>
</sst>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46504</c:v>
                </c:pt>
                <c:pt idx="1">
                  <c:v>52496</c:v>
                </c:pt>
                <c:pt idx="2">
                  <c:v>52619</c:v>
                </c:pt>
                <c:pt idx="3">
                  <c:v>51875</c:v>
                </c:pt>
                <c:pt idx="4">
                  <c:v>48064</c:v>
                </c:pt>
              </c:numCache>
            </c:numRef>
          </c:val>
          <c:smooth val="0"/>
          <c:extLst xmlns:c16r2="http://schemas.microsoft.com/office/drawing/2015/06/chart">
            <c:ext xmlns:c16="http://schemas.microsoft.com/office/drawing/2014/chart" uri="{C3380CC4-5D6E-409C-BE32-E72D297353CC}">
              <c16:uniqueId val="{00000000-A9F3-49BE-AC04-2E315617A4F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58852</c:v>
                </c:pt>
                <c:pt idx="1">
                  <c:v>72860</c:v>
                </c:pt>
                <c:pt idx="2">
                  <c:v>111459</c:v>
                </c:pt>
                <c:pt idx="3">
                  <c:v>71723</c:v>
                </c:pt>
                <c:pt idx="4">
                  <c:v>95230</c:v>
                </c:pt>
              </c:numCache>
            </c:numRef>
          </c:val>
          <c:smooth val="0"/>
          <c:extLst xmlns:c16r2="http://schemas.microsoft.com/office/drawing/2015/06/chart">
            <c:ext xmlns:c16="http://schemas.microsoft.com/office/drawing/2014/chart" uri="{C3380CC4-5D6E-409C-BE32-E72D297353CC}">
              <c16:uniqueId val="{00000001-A9F3-49BE-AC04-2E315617A4F1}"/>
            </c:ext>
          </c:extLst>
        </c:ser>
        <c:dLbls>
          <c:showLegendKey val="0"/>
          <c:showVal val="0"/>
          <c:showCatName val="0"/>
          <c:showSerName val="0"/>
          <c:showPercent val="0"/>
          <c:showBubbleSize val="0"/>
        </c:dLbls>
        <c:marker val="1"/>
        <c:smooth val="0"/>
        <c:axId val="135061480"/>
        <c:axId val="135057168"/>
      </c:lineChart>
      <c:catAx>
        <c:axId val="1350614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5057168"/>
        <c:crosses val="autoZero"/>
        <c:auto val="1"/>
        <c:lblAlgn val="ctr"/>
        <c:lblOffset val="100"/>
        <c:tickLblSkip val="1"/>
        <c:tickMarkSkip val="1"/>
        <c:noMultiLvlLbl val="0"/>
      </c:catAx>
      <c:valAx>
        <c:axId val="13505716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50614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7.66</c:v>
                </c:pt>
                <c:pt idx="1">
                  <c:v>9.73</c:v>
                </c:pt>
                <c:pt idx="2">
                  <c:v>7.1</c:v>
                </c:pt>
                <c:pt idx="3">
                  <c:v>10.54</c:v>
                </c:pt>
                <c:pt idx="4">
                  <c:v>8.51</c:v>
                </c:pt>
              </c:numCache>
            </c:numRef>
          </c:val>
          <c:extLst xmlns:c16r2="http://schemas.microsoft.com/office/drawing/2015/06/chart">
            <c:ext xmlns:c16="http://schemas.microsoft.com/office/drawing/2014/chart" uri="{C3380CC4-5D6E-409C-BE32-E72D297353CC}">
              <c16:uniqueId val="{00000000-9F81-44B8-8F1D-23A2DF6D8F7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12.56</c:v>
                </c:pt>
                <c:pt idx="1">
                  <c:v>16.78</c:v>
                </c:pt>
                <c:pt idx="2">
                  <c:v>14.47</c:v>
                </c:pt>
                <c:pt idx="3">
                  <c:v>13.6</c:v>
                </c:pt>
                <c:pt idx="4">
                  <c:v>13.41</c:v>
                </c:pt>
              </c:numCache>
            </c:numRef>
          </c:val>
          <c:extLst xmlns:c16r2="http://schemas.microsoft.com/office/drawing/2015/06/chart">
            <c:ext xmlns:c16="http://schemas.microsoft.com/office/drawing/2014/chart" uri="{C3380CC4-5D6E-409C-BE32-E72D297353CC}">
              <c16:uniqueId val="{00000001-9F81-44B8-8F1D-23A2DF6D8F76}"/>
            </c:ext>
          </c:extLst>
        </c:ser>
        <c:dLbls>
          <c:showLegendKey val="0"/>
          <c:showVal val="0"/>
          <c:showCatName val="0"/>
          <c:showSerName val="0"/>
          <c:showPercent val="0"/>
          <c:showBubbleSize val="0"/>
        </c:dLbls>
        <c:gapWidth val="250"/>
        <c:overlap val="100"/>
        <c:axId val="135060304"/>
        <c:axId val="1350610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-0.75</c:v>
                </c:pt>
                <c:pt idx="1">
                  <c:v>6.58</c:v>
                </c:pt>
                <c:pt idx="2">
                  <c:v>-5.29</c:v>
                </c:pt>
                <c:pt idx="3">
                  <c:v>2.72</c:v>
                </c:pt>
                <c:pt idx="4">
                  <c:v>-2.4300000000000002</c:v>
                </c:pt>
              </c:numCache>
            </c:numRef>
          </c:val>
          <c:smooth val="0"/>
          <c:extLst xmlns:c16r2="http://schemas.microsoft.com/office/drawing/2015/06/chart">
            <c:ext xmlns:c16="http://schemas.microsoft.com/office/drawing/2014/chart" uri="{C3380CC4-5D6E-409C-BE32-E72D297353CC}">
              <c16:uniqueId val="{00000002-9F81-44B8-8F1D-23A2DF6D8F76}"/>
            </c:ext>
          </c:extLst>
        </c:ser>
        <c:dLbls>
          <c:showLegendKey val="0"/>
          <c:showVal val="0"/>
          <c:showCatName val="0"/>
          <c:showSerName val="0"/>
          <c:showPercent val="0"/>
          <c:showBubbleSize val="0"/>
        </c:dLbls>
        <c:marker val="1"/>
        <c:smooth val="0"/>
        <c:axId val="135060304"/>
        <c:axId val="135061088"/>
      </c:lineChart>
      <c:catAx>
        <c:axId val="135060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5061088"/>
        <c:crosses val="autoZero"/>
        <c:auto val="1"/>
        <c:lblAlgn val="ctr"/>
        <c:lblOffset val="100"/>
        <c:tickLblSkip val="1"/>
        <c:tickMarkSkip val="1"/>
        <c:noMultiLvlLbl val="0"/>
      </c:catAx>
      <c:valAx>
        <c:axId val="135061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060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0.18</c:v>
                </c:pt>
                <c:pt idx="2">
                  <c:v>#N/A</c:v>
                </c:pt>
                <c:pt idx="3">
                  <c:v>0.04</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809B-485D-92FA-27DC0AF36EC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09B-485D-92FA-27DC0AF36EC1}"/>
            </c:ext>
          </c:extLst>
        </c:ser>
        <c:ser>
          <c:idx val="2"/>
          <c:order val="2"/>
          <c:tx>
            <c:strRef>
              <c:f>データシート!$A$29</c:f>
              <c:strCache>
                <c:ptCount val="1"/>
                <c:pt idx="0">
                  <c:v>戸別合併処理浄化槽事業特別会計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809B-485D-92FA-27DC0AF36EC1}"/>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809B-485D-92FA-27DC0AF36EC1}"/>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0.02</c:v>
                </c:pt>
                <c:pt idx="4">
                  <c:v>#N/A</c:v>
                </c:pt>
                <c:pt idx="5">
                  <c:v>0.02</c:v>
                </c:pt>
                <c:pt idx="6">
                  <c:v>#N/A</c:v>
                </c:pt>
                <c:pt idx="7">
                  <c:v>0.02</c:v>
                </c:pt>
                <c:pt idx="8">
                  <c:v>#N/A</c:v>
                </c:pt>
                <c:pt idx="9">
                  <c:v>0.01</c:v>
                </c:pt>
              </c:numCache>
            </c:numRef>
          </c:val>
          <c:extLst xmlns:c16r2="http://schemas.microsoft.com/office/drawing/2015/06/chart">
            <c:ext xmlns:c16="http://schemas.microsoft.com/office/drawing/2014/chart" uri="{C3380CC4-5D6E-409C-BE32-E72D297353CC}">
              <c16:uniqueId val="{00000004-809B-485D-92FA-27DC0AF36EC1}"/>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0.38</c:v>
                </c:pt>
                <c:pt idx="2">
                  <c:v>#N/A</c:v>
                </c:pt>
                <c:pt idx="3">
                  <c:v>0.19</c:v>
                </c:pt>
                <c:pt idx="4">
                  <c:v>#N/A</c:v>
                </c:pt>
                <c:pt idx="5">
                  <c:v>0.02</c:v>
                </c:pt>
                <c:pt idx="6">
                  <c:v>#N/A</c:v>
                </c:pt>
                <c:pt idx="7">
                  <c:v>1.23</c:v>
                </c:pt>
                <c:pt idx="8">
                  <c:v>#N/A</c:v>
                </c:pt>
                <c:pt idx="9">
                  <c:v>0.02</c:v>
                </c:pt>
              </c:numCache>
            </c:numRef>
          </c:val>
          <c:extLst xmlns:c16r2="http://schemas.microsoft.com/office/drawing/2015/06/chart">
            <c:ext xmlns:c16="http://schemas.microsoft.com/office/drawing/2014/chart" uri="{C3380CC4-5D6E-409C-BE32-E72D297353CC}">
              <c16:uniqueId val="{00000005-809B-485D-92FA-27DC0AF36EC1}"/>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0.43</c:v>
                </c:pt>
                <c:pt idx="2">
                  <c:v>#N/A</c:v>
                </c:pt>
                <c:pt idx="3">
                  <c:v>0.33</c:v>
                </c:pt>
                <c:pt idx="4">
                  <c:v>#N/A</c:v>
                </c:pt>
                <c:pt idx="5">
                  <c:v>0.32</c:v>
                </c:pt>
                <c:pt idx="6">
                  <c:v>#N/A</c:v>
                </c:pt>
                <c:pt idx="7">
                  <c:v>0.25</c:v>
                </c:pt>
                <c:pt idx="8">
                  <c:v>#N/A</c:v>
                </c:pt>
                <c:pt idx="9">
                  <c:v>0.28000000000000003</c:v>
                </c:pt>
              </c:numCache>
            </c:numRef>
          </c:val>
          <c:extLst xmlns:c16r2="http://schemas.microsoft.com/office/drawing/2015/06/chart">
            <c:ext xmlns:c16="http://schemas.microsoft.com/office/drawing/2014/chart" uri="{C3380CC4-5D6E-409C-BE32-E72D297353CC}">
              <c16:uniqueId val="{00000006-809B-485D-92FA-27DC0AF36EC1}"/>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0.89</c:v>
                </c:pt>
                <c:pt idx="2">
                  <c:v>#N/A</c:v>
                </c:pt>
                <c:pt idx="3">
                  <c:v>1.9</c:v>
                </c:pt>
                <c:pt idx="4">
                  <c:v>#N/A</c:v>
                </c:pt>
                <c:pt idx="5">
                  <c:v>1.33</c:v>
                </c:pt>
                <c:pt idx="6">
                  <c:v>#N/A</c:v>
                </c:pt>
                <c:pt idx="7">
                  <c:v>1.48</c:v>
                </c:pt>
                <c:pt idx="8">
                  <c:v>#N/A</c:v>
                </c:pt>
                <c:pt idx="9">
                  <c:v>0.51</c:v>
                </c:pt>
              </c:numCache>
            </c:numRef>
          </c:val>
          <c:extLst xmlns:c16r2="http://schemas.microsoft.com/office/drawing/2015/06/chart">
            <c:ext xmlns:c16="http://schemas.microsoft.com/office/drawing/2014/chart" uri="{C3380CC4-5D6E-409C-BE32-E72D297353CC}">
              <c16:uniqueId val="{00000007-809B-485D-92FA-27DC0AF36EC1}"/>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5.48</c:v>
                </c:pt>
                <c:pt idx="2">
                  <c:v>#N/A</c:v>
                </c:pt>
                <c:pt idx="3">
                  <c:v>5.68</c:v>
                </c:pt>
                <c:pt idx="4">
                  <c:v>#N/A</c:v>
                </c:pt>
                <c:pt idx="5">
                  <c:v>5.95</c:v>
                </c:pt>
                <c:pt idx="6">
                  <c:v>#N/A</c:v>
                </c:pt>
                <c:pt idx="7">
                  <c:v>5.87</c:v>
                </c:pt>
                <c:pt idx="8">
                  <c:v>#N/A</c:v>
                </c:pt>
                <c:pt idx="9">
                  <c:v>5.22</c:v>
                </c:pt>
              </c:numCache>
            </c:numRef>
          </c:val>
          <c:extLst xmlns:c16r2="http://schemas.microsoft.com/office/drawing/2015/06/chart">
            <c:ext xmlns:c16="http://schemas.microsoft.com/office/drawing/2014/chart" uri="{C3380CC4-5D6E-409C-BE32-E72D297353CC}">
              <c16:uniqueId val="{00000008-809B-485D-92FA-27DC0AF36EC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7.66</c:v>
                </c:pt>
                <c:pt idx="2">
                  <c:v>#N/A</c:v>
                </c:pt>
                <c:pt idx="3">
                  <c:v>9.7200000000000006</c:v>
                </c:pt>
                <c:pt idx="4">
                  <c:v>#N/A</c:v>
                </c:pt>
                <c:pt idx="5">
                  <c:v>7.1</c:v>
                </c:pt>
                <c:pt idx="6">
                  <c:v>#N/A</c:v>
                </c:pt>
                <c:pt idx="7">
                  <c:v>10.53</c:v>
                </c:pt>
                <c:pt idx="8">
                  <c:v>#N/A</c:v>
                </c:pt>
                <c:pt idx="9">
                  <c:v>8.5</c:v>
                </c:pt>
              </c:numCache>
            </c:numRef>
          </c:val>
          <c:extLst xmlns:c16r2="http://schemas.microsoft.com/office/drawing/2015/06/chart">
            <c:ext xmlns:c16="http://schemas.microsoft.com/office/drawing/2014/chart" uri="{C3380CC4-5D6E-409C-BE32-E72D297353CC}">
              <c16:uniqueId val="{00000009-809B-485D-92FA-27DC0AF36EC1}"/>
            </c:ext>
          </c:extLst>
        </c:ser>
        <c:dLbls>
          <c:showLegendKey val="0"/>
          <c:showVal val="0"/>
          <c:showCatName val="0"/>
          <c:showSerName val="0"/>
          <c:showPercent val="0"/>
          <c:showBubbleSize val="0"/>
        </c:dLbls>
        <c:gapWidth val="150"/>
        <c:overlap val="100"/>
        <c:axId val="135062264"/>
        <c:axId val="135054816"/>
      </c:barChart>
      <c:catAx>
        <c:axId val="135062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5054816"/>
        <c:crosses val="autoZero"/>
        <c:auto val="1"/>
        <c:lblAlgn val="ctr"/>
        <c:lblOffset val="100"/>
        <c:tickLblSkip val="1"/>
        <c:tickMarkSkip val="1"/>
        <c:noMultiLvlLbl val="0"/>
      </c:catAx>
      <c:valAx>
        <c:axId val="135054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0622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7741</c:v>
                </c:pt>
                <c:pt idx="5">
                  <c:v>7483</c:v>
                </c:pt>
                <c:pt idx="8">
                  <c:v>6836</c:v>
                </c:pt>
                <c:pt idx="11">
                  <c:v>6728</c:v>
                </c:pt>
                <c:pt idx="14">
                  <c:v>6746</c:v>
                </c:pt>
              </c:numCache>
            </c:numRef>
          </c:val>
          <c:extLst xmlns:c16r2="http://schemas.microsoft.com/office/drawing/2015/06/chart">
            <c:ext xmlns:c16="http://schemas.microsoft.com/office/drawing/2014/chart" uri="{C3380CC4-5D6E-409C-BE32-E72D297353CC}">
              <c16:uniqueId val="{00000000-2B75-4893-8B57-89836F06811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2B75-4893-8B57-89836F06811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2B75-4893-8B57-89836F06811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728</c:v>
                </c:pt>
                <c:pt idx="3">
                  <c:v>741</c:v>
                </c:pt>
                <c:pt idx="6">
                  <c:v>289</c:v>
                </c:pt>
                <c:pt idx="9">
                  <c:v>249</c:v>
                </c:pt>
                <c:pt idx="12">
                  <c:v>193</c:v>
                </c:pt>
              </c:numCache>
            </c:numRef>
          </c:val>
          <c:extLst xmlns:c16r2="http://schemas.microsoft.com/office/drawing/2015/06/chart">
            <c:ext xmlns:c16="http://schemas.microsoft.com/office/drawing/2014/chart" uri="{C3380CC4-5D6E-409C-BE32-E72D297353CC}">
              <c16:uniqueId val="{00000003-2B75-4893-8B57-89836F06811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627</c:v>
                </c:pt>
                <c:pt idx="3">
                  <c:v>636</c:v>
                </c:pt>
                <c:pt idx="6">
                  <c:v>494</c:v>
                </c:pt>
                <c:pt idx="9">
                  <c:v>386</c:v>
                </c:pt>
                <c:pt idx="12">
                  <c:v>481</c:v>
                </c:pt>
              </c:numCache>
            </c:numRef>
          </c:val>
          <c:extLst xmlns:c16r2="http://schemas.microsoft.com/office/drawing/2015/06/chart">
            <c:ext xmlns:c16="http://schemas.microsoft.com/office/drawing/2014/chart" uri="{C3380CC4-5D6E-409C-BE32-E72D297353CC}">
              <c16:uniqueId val="{00000004-2B75-4893-8B57-89836F06811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B75-4893-8B57-89836F06811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B75-4893-8B57-89836F06811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6219</c:v>
                </c:pt>
                <c:pt idx="3">
                  <c:v>5740</c:v>
                </c:pt>
                <c:pt idx="6">
                  <c:v>5454</c:v>
                </c:pt>
                <c:pt idx="9">
                  <c:v>5717</c:v>
                </c:pt>
                <c:pt idx="12">
                  <c:v>5920</c:v>
                </c:pt>
              </c:numCache>
            </c:numRef>
          </c:val>
          <c:extLst xmlns:c16r2="http://schemas.microsoft.com/office/drawing/2015/06/chart">
            <c:ext xmlns:c16="http://schemas.microsoft.com/office/drawing/2014/chart" uri="{C3380CC4-5D6E-409C-BE32-E72D297353CC}">
              <c16:uniqueId val="{00000007-2B75-4893-8B57-89836F068110}"/>
            </c:ext>
          </c:extLst>
        </c:ser>
        <c:dLbls>
          <c:showLegendKey val="0"/>
          <c:showVal val="0"/>
          <c:showCatName val="0"/>
          <c:showSerName val="0"/>
          <c:showPercent val="0"/>
          <c:showBubbleSize val="0"/>
        </c:dLbls>
        <c:gapWidth val="100"/>
        <c:overlap val="100"/>
        <c:axId val="135055992"/>
        <c:axId val="1350563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-167</c:v>
                </c:pt>
                <c:pt idx="2">
                  <c:v>#N/A</c:v>
                </c:pt>
                <c:pt idx="3">
                  <c:v>#N/A</c:v>
                </c:pt>
                <c:pt idx="4">
                  <c:v>-366</c:v>
                </c:pt>
                <c:pt idx="5">
                  <c:v>#N/A</c:v>
                </c:pt>
                <c:pt idx="6">
                  <c:v>#N/A</c:v>
                </c:pt>
                <c:pt idx="7">
                  <c:v>-599</c:v>
                </c:pt>
                <c:pt idx="8">
                  <c:v>#N/A</c:v>
                </c:pt>
                <c:pt idx="9">
                  <c:v>#N/A</c:v>
                </c:pt>
                <c:pt idx="10">
                  <c:v>-376</c:v>
                </c:pt>
                <c:pt idx="11">
                  <c:v>#N/A</c:v>
                </c:pt>
                <c:pt idx="12">
                  <c:v>#N/A</c:v>
                </c:pt>
                <c:pt idx="13">
                  <c:v>-152</c:v>
                </c:pt>
                <c:pt idx="14">
                  <c:v>#N/A</c:v>
                </c:pt>
              </c:numCache>
            </c:numRef>
          </c:val>
          <c:smooth val="0"/>
          <c:extLst xmlns:c16r2="http://schemas.microsoft.com/office/drawing/2015/06/chart">
            <c:ext xmlns:c16="http://schemas.microsoft.com/office/drawing/2014/chart" uri="{C3380CC4-5D6E-409C-BE32-E72D297353CC}">
              <c16:uniqueId val="{00000008-2B75-4893-8B57-89836F068110}"/>
            </c:ext>
          </c:extLst>
        </c:ser>
        <c:dLbls>
          <c:showLegendKey val="0"/>
          <c:showVal val="0"/>
          <c:showCatName val="0"/>
          <c:showSerName val="0"/>
          <c:showPercent val="0"/>
          <c:showBubbleSize val="0"/>
        </c:dLbls>
        <c:marker val="1"/>
        <c:smooth val="0"/>
        <c:axId val="135055992"/>
        <c:axId val="135056384"/>
      </c:lineChart>
      <c:catAx>
        <c:axId val="135055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5056384"/>
        <c:crosses val="autoZero"/>
        <c:auto val="1"/>
        <c:lblAlgn val="ctr"/>
        <c:lblOffset val="100"/>
        <c:tickLblSkip val="1"/>
        <c:tickMarkSkip val="1"/>
        <c:noMultiLvlLbl val="0"/>
      </c:catAx>
      <c:valAx>
        <c:axId val="135056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055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58813</c:v>
                </c:pt>
                <c:pt idx="5">
                  <c:v>61327</c:v>
                </c:pt>
                <c:pt idx="8">
                  <c:v>64463</c:v>
                </c:pt>
                <c:pt idx="11">
                  <c:v>64913</c:v>
                </c:pt>
                <c:pt idx="14">
                  <c:v>65811</c:v>
                </c:pt>
              </c:numCache>
            </c:numRef>
          </c:val>
          <c:extLst xmlns:c16r2="http://schemas.microsoft.com/office/drawing/2015/06/chart">
            <c:ext xmlns:c16="http://schemas.microsoft.com/office/drawing/2014/chart" uri="{C3380CC4-5D6E-409C-BE32-E72D297353CC}">
              <c16:uniqueId val="{00000000-35E3-42ED-8815-6E96B10048A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14386</c:v>
                </c:pt>
                <c:pt idx="5">
                  <c:v>13160</c:v>
                </c:pt>
                <c:pt idx="8">
                  <c:v>11234</c:v>
                </c:pt>
                <c:pt idx="11">
                  <c:v>9491</c:v>
                </c:pt>
                <c:pt idx="14">
                  <c:v>7704</c:v>
                </c:pt>
              </c:numCache>
            </c:numRef>
          </c:val>
          <c:extLst xmlns:c16r2="http://schemas.microsoft.com/office/drawing/2015/06/chart">
            <c:ext xmlns:c16="http://schemas.microsoft.com/office/drawing/2014/chart" uri="{C3380CC4-5D6E-409C-BE32-E72D297353CC}">
              <c16:uniqueId val="{00000001-35E3-42ED-8815-6E96B10048A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23347</c:v>
                </c:pt>
                <c:pt idx="5">
                  <c:v>26096</c:v>
                </c:pt>
                <c:pt idx="8">
                  <c:v>26646</c:v>
                </c:pt>
                <c:pt idx="11">
                  <c:v>25672</c:v>
                </c:pt>
                <c:pt idx="14">
                  <c:v>24699</c:v>
                </c:pt>
              </c:numCache>
            </c:numRef>
          </c:val>
          <c:extLst xmlns:c16r2="http://schemas.microsoft.com/office/drawing/2015/06/chart">
            <c:ext xmlns:c16="http://schemas.microsoft.com/office/drawing/2014/chart" uri="{C3380CC4-5D6E-409C-BE32-E72D297353CC}">
              <c16:uniqueId val="{00000002-35E3-42ED-8815-6E96B10048A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5E3-42ED-8815-6E96B10048A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35E3-42ED-8815-6E96B10048A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23</c:v>
                </c:pt>
                <c:pt idx="6">
                  <c:v>30</c:v>
                </c:pt>
                <c:pt idx="9">
                  <c:v>0</c:v>
                </c:pt>
                <c:pt idx="12">
                  <c:v>0</c:v>
                </c:pt>
              </c:numCache>
            </c:numRef>
          </c:val>
          <c:extLst xmlns:c16r2="http://schemas.microsoft.com/office/drawing/2015/06/chart">
            <c:ext xmlns:c16="http://schemas.microsoft.com/office/drawing/2014/chart" uri="{C3380CC4-5D6E-409C-BE32-E72D297353CC}">
              <c16:uniqueId val="{00000005-35E3-42ED-8815-6E96B10048A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15482</c:v>
                </c:pt>
                <c:pt idx="3">
                  <c:v>14535</c:v>
                </c:pt>
                <c:pt idx="6">
                  <c:v>14399</c:v>
                </c:pt>
                <c:pt idx="9">
                  <c:v>14365</c:v>
                </c:pt>
                <c:pt idx="12">
                  <c:v>14105</c:v>
                </c:pt>
              </c:numCache>
            </c:numRef>
          </c:val>
          <c:extLst xmlns:c16r2="http://schemas.microsoft.com/office/drawing/2015/06/chart">
            <c:ext xmlns:c16="http://schemas.microsoft.com/office/drawing/2014/chart" uri="{C3380CC4-5D6E-409C-BE32-E72D297353CC}">
              <c16:uniqueId val="{00000006-35E3-42ED-8815-6E96B10048A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5344</c:v>
                </c:pt>
                <c:pt idx="3">
                  <c:v>4932</c:v>
                </c:pt>
                <c:pt idx="6">
                  <c:v>3603</c:v>
                </c:pt>
                <c:pt idx="9">
                  <c:v>2441</c:v>
                </c:pt>
                <c:pt idx="12">
                  <c:v>1339</c:v>
                </c:pt>
              </c:numCache>
            </c:numRef>
          </c:val>
          <c:extLst xmlns:c16r2="http://schemas.microsoft.com/office/drawing/2015/06/chart">
            <c:ext xmlns:c16="http://schemas.microsoft.com/office/drawing/2014/chart" uri="{C3380CC4-5D6E-409C-BE32-E72D297353CC}">
              <c16:uniqueId val="{00000007-35E3-42ED-8815-6E96B10048A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8195</c:v>
                </c:pt>
                <c:pt idx="3">
                  <c:v>6708</c:v>
                </c:pt>
                <c:pt idx="6">
                  <c:v>4653</c:v>
                </c:pt>
                <c:pt idx="9">
                  <c:v>3955</c:v>
                </c:pt>
                <c:pt idx="12">
                  <c:v>3355</c:v>
                </c:pt>
              </c:numCache>
            </c:numRef>
          </c:val>
          <c:extLst xmlns:c16r2="http://schemas.microsoft.com/office/drawing/2015/06/chart">
            <c:ext xmlns:c16="http://schemas.microsoft.com/office/drawing/2014/chart" uri="{C3380CC4-5D6E-409C-BE32-E72D297353CC}">
              <c16:uniqueId val="{00000008-35E3-42ED-8815-6E96B10048A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163</c:v>
                </c:pt>
                <c:pt idx="3">
                  <c:v>493</c:v>
                </c:pt>
                <c:pt idx="6">
                  <c:v>632</c:v>
                </c:pt>
                <c:pt idx="9">
                  <c:v>219</c:v>
                </c:pt>
                <c:pt idx="12">
                  <c:v>410</c:v>
                </c:pt>
              </c:numCache>
            </c:numRef>
          </c:val>
          <c:extLst xmlns:c16r2="http://schemas.microsoft.com/office/drawing/2015/06/chart">
            <c:ext xmlns:c16="http://schemas.microsoft.com/office/drawing/2014/chart" uri="{C3380CC4-5D6E-409C-BE32-E72D297353CC}">
              <c16:uniqueId val="{00000009-35E3-42ED-8815-6E96B10048A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49539</c:v>
                </c:pt>
                <c:pt idx="3">
                  <c:v>51117</c:v>
                </c:pt>
                <c:pt idx="6">
                  <c:v>55728</c:v>
                </c:pt>
                <c:pt idx="9">
                  <c:v>56257</c:v>
                </c:pt>
                <c:pt idx="12">
                  <c:v>58825</c:v>
                </c:pt>
              </c:numCache>
            </c:numRef>
          </c:val>
          <c:extLst xmlns:c16r2="http://schemas.microsoft.com/office/drawing/2015/06/chart">
            <c:ext xmlns:c16="http://schemas.microsoft.com/office/drawing/2014/chart" uri="{C3380CC4-5D6E-409C-BE32-E72D297353CC}">
              <c16:uniqueId val="{0000000A-35E3-42ED-8815-6E96B10048AA}"/>
            </c:ext>
          </c:extLst>
        </c:ser>
        <c:dLbls>
          <c:showLegendKey val="0"/>
          <c:showVal val="0"/>
          <c:showCatName val="0"/>
          <c:showSerName val="0"/>
          <c:showPercent val="0"/>
          <c:showBubbleSize val="0"/>
        </c:dLbls>
        <c:gapWidth val="100"/>
        <c:overlap val="100"/>
        <c:axId val="475566808"/>
        <c:axId val="4755679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35E3-42ED-8815-6E96B10048AA}"/>
            </c:ext>
          </c:extLst>
        </c:ser>
        <c:dLbls>
          <c:showLegendKey val="0"/>
          <c:showVal val="0"/>
          <c:showCatName val="0"/>
          <c:showSerName val="0"/>
          <c:showPercent val="0"/>
          <c:showBubbleSize val="0"/>
        </c:dLbls>
        <c:marker val="1"/>
        <c:smooth val="0"/>
        <c:axId val="475566808"/>
        <c:axId val="475567984"/>
      </c:lineChart>
      <c:catAx>
        <c:axId val="475566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5567984"/>
        <c:crosses val="autoZero"/>
        <c:auto val="1"/>
        <c:lblAlgn val="ctr"/>
        <c:lblOffset val="100"/>
        <c:tickLblSkip val="1"/>
        <c:tickMarkSkip val="1"/>
        <c:noMultiLvlLbl val="0"/>
      </c:catAx>
      <c:valAx>
        <c:axId val="475567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5566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5551</c:v>
                </c:pt>
                <c:pt idx="1">
                  <c:v>5267</c:v>
                </c:pt>
                <c:pt idx="2">
                  <c:v>5148</c:v>
                </c:pt>
              </c:numCache>
            </c:numRef>
          </c:val>
          <c:extLst xmlns:c16r2="http://schemas.microsoft.com/office/drawing/2015/06/chart">
            <c:ext xmlns:c16="http://schemas.microsoft.com/office/drawing/2014/chart" uri="{C3380CC4-5D6E-409C-BE32-E72D297353CC}">
              <c16:uniqueId val="{00000000-06BF-4B7A-B76D-7CBF7566146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13105</c:v>
                </c:pt>
                <c:pt idx="1">
                  <c:v>12418</c:v>
                </c:pt>
                <c:pt idx="2">
                  <c:v>9958</c:v>
                </c:pt>
              </c:numCache>
            </c:numRef>
          </c:val>
          <c:extLst xmlns:c16r2="http://schemas.microsoft.com/office/drawing/2015/06/chart">
            <c:ext xmlns:c16="http://schemas.microsoft.com/office/drawing/2014/chart" uri="{C3380CC4-5D6E-409C-BE32-E72D297353CC}">
              <c16:uniqueId val="{00000001-06BF-4B7A-B76D-7CBF7566146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7900</c:v>
                </c:pt>
                <c:pt idx="1">
                  <c:v>7775</c:v>
                </c:pt>
                <c:pt idx="2">
                  <c:v>8515</c:v>
                </c:pt>
              </c:numCache>
            </c:numRef>
          </c:val>
          <c:extLst xmlns:c16r2="http://schemas.microsoft.com/office/drawing/2015/06/chart">
            <c:ext xmlns:c16="http://schemas.microsoft.com/office/drawing/2014/chart" uri="{C3380CC4-5D6E-409C-BE32-E72D297353CC}">
              <c16:uniqueId val="{00000002-06BF-4B7A-B76D-7CBF7566146E}"/>
            </c:ext>
          </c:extLst>
        </c:ser>
        <c:dLbls>
          <c:showLegendKey val="0"/>
          <c:showVal val="0"/>
          <c:showCatName val="0"/>
          <c:showSerName val="0"/>
          <c:showPercent val="0"/>
          <c:showBubbleSize val="0"/>
        </c:dLbls>
        <c:gapWidth val="120"/>
        <c:overlap val="100"/>
        <c:axId val="475570728"/>
        <c:axId val="475568768"/>
      </c:barChart>
      <c:catAx>
        <c:axId val="475570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75568768"/>
        <c:crosses val="autoZero"/>
        <c:auto val="1"/>
        <c:lblAlgn val="ctr"/>
        <c:lblOffset val="100"/>
        <c:tickLblSkip val="1"/>
        <c:tickMarkSkip val="1"/>
        <c:noMultiLvlLbl val="0"/>
      </c:catAx>
      <c:valAx>
        <c:axId val="4755687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75570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67E-4626-9B83-3E2D196800DF}"/>
                </c:ext>
                <c:ext xmlns:c15="http://schemas.microsoft.com/office/drawing/2012/chart" uri="{CE6537A1-D6FC-4f65-9D91-7224C49458BB}">
                  <c15:dlblFieldTable>
                    <c15:dlblFTEntry>
                      <c15:txfldGUID>{CC37841F-BE69-468E-9E57-E693DBC19AE4}</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67E-4626-9B83-3E2D196800DF}"/>
                </c:ext>
                <c:ext xmlns:c15="http://schemas.microsoft.com/office/drawing/2012/chart" uri="{CE6537A1-D6FC-4f65-9D91-7224C49458BB}">
                  <c15:dlblFieldTable>
                    <c15:dlblFTEntry>
                      <c15:txfldGUID>{A09A17B7-C46D-4684-855C-9D6962EBA763}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67E-4626-9B83-3E2D196800DF}"/>
                </c:ext>
                <c:ext xmlns:c15="http://schemas.microsoft.com/office/drawing/2012/chart" uri="{CE6537A1-D6FC-4f65-9D91-7224C49458BB}">
                  <c15:dlblFieldTable>
                    <c15:dlblFTEntry>
                      <c15:txfldGUID>{4C0BA2DF-B0B1-4668-9627-B03DB769C2C6}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67E-4626-9B83-3E2D196800DF}"/>
                </c:ext>
                <c:ext xmlns:c15="http://schemas.microsoft.com/office/drawing/2012/chart" uri="{CE6537A1-D6FC-4f65-9D91-7224C49458BB}">
                  <c15:dlblFieldTable>
                    <c15:dlblFTEntry>
                      <c15:txfldGUID>{43E13674-8F14-4463-9C85-C7FA24F268C9}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67E-4626-9B83-3E2D196800DF}"/>
                </c:ext>
                <c:ext xmlns:c15="http://schemas.microsoft.com/office/drawing/2012/chart" uri="{CE6537A1-D6FC-4f65-9D91-7224C49458BB}">
                  <c15:dlblFieldTable>
                    <c15:dlblFTEntry>
                      <c15:txfldGUID>{C0734ED0-6FA8-48F8-A112-5CA5959D56D2}</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67E-4626-9B83-3E2D196800DF}"/>
                </c:ext>
                <c:ext xmlns:c15="http://schemas.microsoft.com/office/drawing/2012/chart" uri="{CE6537A1-D6FC-4f65-9D91-7224C49458BB}">
                  <c15:dlblFieldTable>
                    <c15:dlblFTEntry>
                      <c15:txfldGUID>{5DD776E6-6600-47D3-BDD0-705B62426720}</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67E-4626-9B83-3E2D196800DF}"/>
                </c:ext>
                <c:ext xmlns:c15="http://schemas.microsoft.com/office/drawing/2012/chart" uri="{CE6537A1-D6FC-4f65-9D91-7224C49458BB}">
                  <c15:dlblFieldTable>
                    <c15:dlblFTEntry>
                      <c15:txfldGUID>{5C01241F-8F5B-45BE-87BB-E2BC8567ED42}</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67E-4626-9B83-3E2D196800DF}"/>
                </c:ext>
                <c:ext xmlns:c15="http://schemas.microsoft.com/office/drawing/2012/chart" uri="{CE6537A1-D6FC-4f65-9D91-7224C49458BB}">
                  <c15:dlblFieldTable>
                    <c15:dlblFTEntry>
                      <c15:txfldGUID>{A6B11F5C-DC24-4D88-B57C-76AD329F63E7}</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67E-4626-9B83-3E2D196800DF}"/>
                </c:ext>
                <c:ext xmlns:c15="http://schemas.microsoft.com/office/drawing/2012/chart" uri="{CE6537A1-D6FC-4f65-9D91-7224C49458BB}">
                  <c15:dlblFieldTable>
                    <c15:dlblFTEntry>
                      <c15:txfldGUID>{96B45595-E55F-4C80-8A9D-EB4E518BC0A4}</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45.4</c:v>
                </c:pt>
                <c:pt idx="16">
                  <c:v>46</c:v>
                </c:pt>
                <c:pt idx="24">
                  <c:v>45.9</c:v>
                </c:pt>
                <c:pt idx="32">
                  <c:v>46.1</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367E-4626-9B83-3E2D196800D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67E-4626-9B83-3E2D196800DF}"/>
                </c:ext>
                <c:ext xmlns:c15="http://schemas.microsoft.com/office/drawing/2012/chart" uri="{CE6537A1-D6FC-4f65-9D91-7224C49458BB}">
                  <c15:dlblFieldTable>
                    <c15:dlblFTEntry>
                      <c15:txfldGUID>{E9C790DF-4A8D-44DC-824E-115941BF4859}</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67E-4626-9B83-3E2D196800DF}"/>
                </c:ext>
                <c:ext xmlns:c15="http://schemas.microsoft.com/office/drawing/2012/chart" uri="{CE6537A1-D6FC-4f65-9D91-7224C49458BB}">
                  <c15:dlblFieldTable>
                    <c15:dlblFTEntry>
                      <c15:txfldGUID>{C3DB73F5-B798-43E3-B831-8D093AB5F46F}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67E-4626-9B83-3E2D196800DF}"/>
                </c:ext>
                <c:ext xmlns:c15="http://schemas.microsoft.com/office/drawing/2012/chart" uri="{CE6537A1-D6FC-4f65-9D91-7224C49458BB}">
                  <c15:dlblFieldTable>
                    <c15:dlblFTEntry>
                      <c15:txfldGUID>{2119F725-349E-420B-86E6-63B3F8B52DD8}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67E-4626-9B83-3E2D196800DF}"/>
                </c:ext>
                <c:ext xmlns:c15="http://schemas.microsoft.com/office/drawing/2012/chart" uri="{CE6537A1-D6FC-4f65-9D91-7224C49458BB}">
                  <c15:dlblFieldTable>
                    <c15:dlblFTEntry>
                      <c15:txfldGUID>{4E8590D6-7FBD-4430-A80D-ED16EC0DAF3B}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67E-4626-9B83-3E2D196800DF}"/>
                </c:ext>
                <c:ext xmlns:c15="http://schemas.microsoft.com/office/drawing/2012/chart" uri="{CE6537A1-D6FC-4f65-9D91-7224C49458BB}">
                  <c15:dlblFieldTable>
                    <c15:dlblFTEntry>
                      <c15:txfldGUID>{DD4769F6-6E8C-4E3C-9929-2A9F8289471D}</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67E-4626-9B83-3E2D196800DF}"/>
                </c:ext>
                <c:ext xmlns:c15="http://schemas.microsoft.com/office/drawing/2012/chart" uri="{CE6537A1-D6FC-4f65-9D91-7224C49458BB}">
                  <c15:layout/>
                  <c15:dlblFieldTable>
                    <c15:dlblFTEntry>
                      <c15:txfldGUID>{D140F5FC-45DF-4017-8079-EE130BF2C50F}</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67E-4626-9B83-3E2D196800DF}"/>
                </c:ext>
                <c:ext xmlns:c15="http://schemas.microsoft.com/office/drawing/2012/chart" uri="{CE6537A1-D6FC-4f65-9D91-7224C49458BB}">
                  <c15:layout/>
                  <c15:dlblFieldTable>
                    <c15:dlblFTEntry>
                      <c15:txfldGUID>{1EC6E1FC-A29A-4A74-8CC0-3269EA015147}</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67E-4626-9B83-3E2D196800DF}"/>
                </c:ext>
                <c:ext xmlns:c15="http://schemas.microsoft.com/office/drawing/2012/chart" uri="{CE6537A1-D6FC-4f65-9D91-7224C49458BB}">
                  <c15:layout/>
                  <c15:dlblFieldTable>
                    <c15:dlblFTEntry>
                      <c15:txfldGUID>{DCAB04A3-D6EC-4F60-8E4B-3A23BC508CDF}</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67E-4626-9B83-3E2D196800DF}"/>
                </c:ext>
                <c:ext xmlns:c15="http://schemas.microsoft.com/office/drawing/2012/chart" uri="{CE6537A1-D6FC-4f65-9D91-7224C49458BB}">
                  <c15:layout/>
                  <c15:dlblFieldTable>
                    <c15:dlblFTEntry>
                      <c15:txfldGUID>{8D3A2022-8BCE-420C-92A0-3330825DE403}</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49.3</c:v>
                </c:pt>
                <c:pt idx="16">
                  <c:v>57.1</c:v>
                </c:pt>
                <c:pt idx="24">
                  <c:v>57.7</c:v>
                </c:pt>
                <c:pt idx="32">
                  <c:v>57.1</c:v>
                </c:pt>
              </c:numCache>
            </c:numRef>
          </c:xVal>
          <c:yVal>
            <c:numRef>
              <c:f>公会計指標分析・財政指標組合せ分析表!$BP$55:$DC$55</c:f>
              <c:numCache>
                <c:formatCode>#,##0.0;"▲ "#,##0.0</c:formatCode>
                <c:ptCount val="40"/>
                <c:pt idx="8">
                  <c:v>13.7</c:v>
                </c:pt>
                <c:pt idx="16">
                  <c:v>24.1</c:v>
                </c:pt>
                <c:pt idx="24">
                  <c:v>20.100000000000001</c:v>
                </c:pt>
                <c:pt idx="32">
                  <c:v>16</c:v>
                </c:pt>
              </c:numCache>
            </c:numRef>
          </c:yVal>
          <c:smooth val="0"/>
          <c:extLst xmlns:c16r2="http://schemas.microsoft.com/office/drawing/2015/06/chart">
            <c:ext xmlns:c16="http://schemas.microsoft.com/office/drawing/2014/chart" uri="{C3380CC4-5D6E-409C-BE32-E72D297353CC}">
              <c16:uniqueId val="{00000013-367E-4626-9B83-3E2D196800DF}"/>
            </c:ext>
          </c:extLst>
        </c:ser>
        <c:dLbls>
          <c:showLegendKey val="0"/>
          <c:showVal val="1"/>
          <c:showCatName val="0"/>
          <c:showSerName val="0"/>
          <c:showPercent val="0"/>
          <c:showBubbleSize val="0"/>
        </c:dLbls>
        <c:axId val="475569944"/>
        <c:axId val="475572296"/>
      </c:scatterChart>
      <c:valAx>
        <c:axId val="475569944"/>
        <c:scaling>
          <c:orientation val="minMax"/>
          <c:max val="58.4"/>
          <c:min val="48.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5572296"/>
        <c:crosses val="autoZero"/>
        <c:crossBetween val="midCat"/>
      </c:valAx>
      <c:valAx>
        <c:axId val="475572296"/>
        <c:scaling>
          <c:orientation val="minMax"/>
          <c:max val="26"/>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55699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190-4088-B083-D6EE52A87830}"/>
                </c:ext>
                <c:ext xmlns:c15="http://schemas.microsoft.com/office/drawing/2012/chart" uri="{CE6537A1-D6FC-4f65-9D91-7224C49458BB}">
                  <c15:dlblFieldTable>
                    <c15:dlblFTEntry>
                      <c15:txfldGUID>{B85224D7-4284-4E2B-9261-5C009F9500BC}</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190-4088-B083-D6EE52A87830}"/>
                </c:ext>
                <c:ext xmlns:c15="http://schemas.microsoft.com/office/drawing/2012/chart" uri="{CE6537A1-D6FC-4f65-9D91-7224C49458BB}">
                  <c15:dlblFieldTable>
                    <c15:dlblFTEntry>
                      <c15:txfldGUID>{3EB3C6A7-5938-49D9-85A5-83805BC75E1A}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190-4088-B083-D6EE52A87830}"/>
                </c:ext>
                <c:ext xmlns:c15="http://schemas.microsoft.com/office/drawing/2012/chart" uri="{CE6537A1-D6FC-4f65-9D91-7224C49458BB}">
                  <c15:dlblFieldTable>
                    <c15:dlblFTEntry>
                      <c15:txfldGUID>{22C07DA3-4645-4AEA-AE7B-F9615E9B3636}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190-4088-B083-D6EE52A87830}"/>
                </c:ext>
                <c:ext xmlns:c15="http://schemas.microsoft.com/office/drawing/2012/chart" uri="{CE6537A1-D6FC-4f65-9D91-7224C49458BB}">
                  <c15:dlblFieldTable>
                    <c15:dlblFTEntry>
                      <c15:txfldGUID>{53C70E21-5222-4664-B598-5340C45A72C3}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190-4088-B083-D6EE52A87830}"/>
                </c:ext>
                <c:ext xmlns:c15="http://schemas.microsoft.com/office/drawing/2012/chart" uri="{CE6537A1-D6FC-4f65-9D91-7224C49458BB}">
                  <c15:dlblFieldTable>
                    <c15:dlblFTEntry>
                      <c15:txfldGUID>{462EA8F3-9C3E-41F8-9CCE-6A5DADDBA091}</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190-4088-B083-D6EE52A87830}"/>
                </c:ext>
                <c:ext xmlns:c15="http://schemas.microsoft.com/office/drawing/2012/chart" uri="{CE6537A1-D6FC-4f65-9D91-7224C49458BB}">
                  <c15:dlblFieldTable>
                    <c15:dlblFTEntry>
                      <c15:txfldGUID>{BBFDA67A-C80E-413A-AA02-C5882B9A301A}</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190-4088-B083-D6EE52A87830}"/>
                </c:ext>
                <c:ext xmlns:c15="http://schemas.microsoft.com/office/drawing/2012/chart" uri="{CE6537A1-D6FC-4f65-9D91-7224C49458BB}">
                  <c15:dlblFieldTable>
                    <c15:dlblFTEntry>
                      <c15:txfldGUID>{2112EE1E-C0EB-4070-A1FD-12108742D1B2}</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190-4088-B083-D6EE52A87830}"/>
                </c:ext>
                <c:ext xmlns:c15="http://schemas.microsoft.com/office/drawing/2012/chart" uri="{CE6537A1-D6FC-4f65-9D91-7224C49458BB}">
                  <c15:dlblFieldTable>
                    <c15:dlblFTEntry>
                      <c15:txfldGUID>{54AE0A1F-9FEA-44E0-9961-2F3888292D5A}</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190-4088-B083-D6EE52A87830}"/>
                </c:ext>
                <c:ext xmlns:c15="http://schemas.microsoft.com/office/drawing/2012/chart" uri="{CE6537A1-D6FC-4f65-9D91-7224C49458BB}">
                  <c15:dlblFieldTable>
                    <c15:dlblFTEntry>
                      <c15:txfldGUID>{9DBF1F56-A273-44BA-9157-C29052783E6F}</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c:v>
                </c:pt>
                <c:pt idx="8">
                  <c:v>0</c:v>
                </c:pt>
                <c:pt idx="16">
                  <c:v>-1.1000000000000001</c:v>
                </c:pt>
                <c:pt idx="24">
                  <c:v>-1.3</c:v>
                </c:pt>
                <c:pt idx="32">
                  <c:v>-1.1000000000000001</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1190-4088-B083-D6EE52A8783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190-4088-B083-D6EE52A87830}"/>
                </c:ext>
                <c:ext xmlns:c15="http://schemas.microsoft.com/office/drawing/2012/chart" uri="{CE6537A1-D6FC-4f65-9D91-7224C49458BB}">
                  <c15:layout/>
                  <c15:dlblFieldTable>
                    <c15:dlblFTEntry>
                      <c15:txfldGUID>{AFF0A1A5-1A86-4E7F-A863-73613721089F}</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190-4088-B083-D6EE52A87830}"/>
                </c:ext>
                <c:ext xmlns:c15="http://schemas.microsoft.com/office/drawing/2012/chart" uri="{CE6537A1-D6FC-4f65-9D91-7224C49458BB}">
                  <c15:dlblFieldTable>
                    <c15:dlblFTEntry>
                      <c15:txfldGUID>{0D26F51B-F8EF-49A1-8A19-6CA98343CDD7}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190-4088-B083-D6EE52A87830}"/>
                </c:ext>
                <c:ext xmlns:c15="http://schemas.microsoft.com/office/drawing/2012/chart" uri="{CE6537A1-D6FC-4f65-9D91-7224C49458BB}">
                  <c15:dlblFieldTable>
                    <c15:dlblFTEntry>
                      <c15:txfldGUID>{A6F5A806-4773-4B5E-91AA-8F5D71FBD048}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190-4088-B083-D6EE52A87830}"/>
                </c:ext>
                <c:ext xmlns:c15="http://schemas.microsoft.com/office/drawing/2012/chart" uri="{CE6537A1-D6FC-4f65-9D91-7224C49458BB}">
                  <c15:dlblFieldTable>
                    <c15:dlblFTEntry>
                      <c15:txfldGUID>{A1BF3909-E1F9-40D9-B0DC-D122E6281CC5}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190-4088-B083-D6EE52A87830}"/>
                </c:ext>
                <c:ext xmlns:c15="http://schemas.microsoft.com/office/drawing/2012/chart" uri="{CE6537A1-D6FC-4f65-9D91-7224C49458BB}">
                  <c15:dlblFieldTable>
                    <c15:dlblFTEntry>
                      <c15:txfldGUID>{5C693FE0-BABA-4139-9E8B-447C8728663D}</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190-4088-B083-D6EE52A87830}"/>
                </c:ext>
                <c:ext xmlns:c15="http://schemas.microsoft.com/office/drawing/2012/chart" uri="{CE6537A1-D6FC-4f65-9D91-7224C49458BB}">
                  <c15:layout/>
                  <c15:dlblFieldTable>
                    <c15:dlblFTEntry>
                      <c15:txfldGUID>{1025D8E5-86E1-4B75-A73F-E60362FA738F}</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190-4088-B083-D6EE52A87830}"/>
                </c:ext>
                <c:ext xmlns:c15="http://schemas.microsoft.com/office/drawing/2012/chart" uri="{CE6537A1-D6FC-4f65-9D91-7224C49458BB}">
                  <c15:layout/>
                  <c15:dlblFieldTable>
                    <c15:dlblFTEntry>
                      <c15:txfldGUID>{52EF4011-5A07-4245-A474-47C80538FBA0}</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190-4088-B083-D6EE52A87830}"/>
                </c:ext>
                <c:ext xmlns:c15="http://schemas.microsoft.com/office/drawing/2012/chart" uri="{CE6537A1-D6FC-4f65-9D91-7224C49458BB}">
                  <c15:layout/>
                  <c15:dlblFieldTable>
                    <c15:dlblFTEntry>
                      <c15:txfldGUID>{EA53A1B4-271C-4E8C-99C2-8D68BB70F519}</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190-4088-B083-D6EE52A87830}"/>
                </c:ext>
                <c:ext xmlns:c15="http://schemas.microsoft.com/office/drawing/2012/chart" uri="{CE6537A1-D6FC-4f65-9D91-7224C49458BB}">
                  <c15:layout/>
                  <c15:dlblFieldTable>
                    <c15:dlblFTEntry>
                      <c15:txfldGUID>{68B43DA3-621B-4526-89B1-B6E8BDB173C3}</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3.3</c:v>
                </c:pt>
                <c:pt idx="8">
                  <c:v>5.8</c:v>
                </c:pt>
                <c:pt idx="16">
                  <c:v>6</c:v>
                </c:pt>
                <c:pt idx="24">
                  <c:v>5.8</c:v>
                </c:pt>
                <c:pt idx="32">
                  <c:v>5.3</c:v>
                </c:pt>
              </c:numCache>
            </c:numRef>
          </c:xVal>
          <c:yVal>
            <c:numRef>
              <c:f>公会計指標分析・財政指標組合せ分析表!$BP$77:$DC$77</c:f>
              <c:numCache>
                <c:formatCode>#,##0.0;"▲ "#,##0.0</c:formatCode>
                <c:ptCount val="40"/>
                <c:pt idx="0">
                  <c:v>0</c:v>
                </c:pt>
                <c:pt idx="8">
                  <c:v>13.7</c:v>
                </c:pt>
                <c:pt idx="16">
                  <c:v>24.1</c:v>
                </c:pt>
                <c:pt idx="24">
                  <c:v>20.100000000000001</c:v>
                </c:pt>
                <c:pt idx="32">
                  <c:v>16</c:v>
                </c:pt>
              </c:numCache>
            </c:numRef>
          </c:yVal>
          <c:smooth val="0"/>
          <c:extLst xmlns:c16r2="http://schemas.microsoft.com/office/drawing/2015/06/chart">
            <c:ext xmlns:c16="http://schemas.microsoft.com/office/drawing/2014/chart" uri="{C3380CC4-5D6E-409C-BE32-E72D297353CC}">
              <c16:uniqueId val="{00000013-1190-4088-B083-D6EE52A87830}"/>
            </c:ext>
          </c:extLst>
        </c:ser>
        <c:dLbls>
          <c:showLegendKey val="0"/>
          <c:showVal val="1"/>
          <c:showCatName val="0"/>
          <c:showSerName val="0"/>
          <c:showPercent val="0"/>
          <c:showBubbleSize val="0"/>
        </c:dLbls>
        <c:axId val="475571120"/>
        <c:axId val="475569160"/>
      </c:scatterChart>
      <c:valAx>
        <c:axId val="475571120"/>
        <c:scaling>
          <c:orientation val="minMax"/>
          <c:max val="6.3"/>
          <c:min val="3.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5569160"/>
        <c:crosses val="autoZero"/>
        <c:crossBetween val="midCat"/>
      </c:valAx>
      <c:valAx>
        <c:axId val="475569160"/>
        <c:scaling>
          <c:orientation val="minMax"/>
          <c:max val="29"/>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5571120"/>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茨城県日立市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180,304
178,300
225.78
78,968,400
74,998,425
3,266,783
38,401,990
58,821,995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である基準財政需要額は人口減少の影響により減少し、分子となる基準財政収入額は地方消費税交付金の増などにより増加したため、財源不足額が縮小し、単年度の財政力指数が前年度より改善したため、</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か年平均で前年度から</a:t>
          </a:r>
          <a:r>
            <a:rPr kumimoji="1" lang="en-US" altLang="ja-JP" sz="1300">
              <a:latin typeface="ＭＳ Ｐゴシック" panose="020B0600070205080204" pitchFamily="50" charset="-128"/>
              <a:ea typeface="ＭＳ Ｐゴシック" panose="020B0600070205080204" pitchFamily="50" charset="-128"/>
            </a:rPr>
            <a:t>0.008</a:t>
          </a:r>
          <a:r>
            <a:rPr kumimoji="1" lang="ja-JP" altLang="en-US" sz="1300">
              <a:latin typeface="ＭＳ Ｐゴシック" panose="020B0600070205080204" pitchFamily="50" charset="-128"/>
              <a:ea typeface="ＭＳ Ｐゴシック" panose="020B0600070205080204" pitchFamily="50" charset="-128"/>
            </a:rPr>
            <a:t>ポイントの増となった。今後も普通交付税制度の動向を注視するとともに、市税をはじめとした自主財源の確保に努めていく。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44</xdr:row>
      <xdr:rowOff>61685</xdr:rowOff>
    </xdr:to>
    <xdr:cxnSp macro="">
      <xdr:nvCxnSpPr>
        <xdr:cNvPr id="66" name="直線コネクタ 65"/>
        <xdr:cNvCxnSpPr/>
      </xdr:nvCxnSpPr>
      <xdr:spPr>
        <a:xfrm flipV="1">
          <a:off x="4953000" y="6347278"/>
          <a:ext cx="0" cy="12582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58965</xdr:rowOff>
    </xdr:from>
    <xdr:to>
      <xdr:col>23</xdr:col>
      <xdr:colOff>133350</xdr:colOff>
      <xdr:row>41</xdr:row>
      <xdr:rowOff>76200</xdr:rowOff>
    </xdr:to>
    <xdr:cxnSp macro="">
      <xdr:nvCxnSpPr>
        <xdr:cNvPr id="71" name="直線コネクタ 70"/>
        <xdr:cNvCxnSpPr/>
      </xdr:nvCxnSpPr>
      <xdr:spPr>
        <a:xfrm flipV="1">
          <a:off x="4114800" y="708841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2"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3" name="フローチャート: 判断 72"/>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76200</xdr:rowOff>
    </xdr:to>
    <xdr:cxnSp macro="">
      <xdr:nvCxnSpPr>
        <xdr:cNvPr id="74" name="直線コネクタ 73"/>
        <xdr:cNvCxnSpPr/>
      </xdr:nvCxnSpPr>
      <xdr:spPr>
        <a:xfrm>
          <a:off x="3225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5" name="フローチャート: 判断 74"/>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6" name="テキスト ボックス 75"/>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76200</xdr:rowOff>
    </xdr:to>
    <xdr:cxnSp macro="">
      <xdr:nvCxnSpPr>
        <xdr:cNvPr id="77" name="直線コネクタ 76"/>
        <xdr:cNvCxnSpPr/>
      </xdr:nvCxnSpPr>
      <xdr:spPr>
        <a:xfrm>
          <a:off x="2336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8" name="フローチャート: 判断 77"/>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9" name="テキスト ボックス 78"/>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76200</xdr:rowOff>
    </xdr:to>
    <xdr:cxnSp macro="">
      <xdr:nvCxnSpPr>
        <xdr:cNvPr id="80" name="直線コネクタ 79"/>
        <xdr:cNvCxnSpPr/>
      </xdr:nvCxnSpPr>
      <xdr:spPr>
        <a:xfrm>
          <a:off x="1447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81" name="フローチャート: 判断 80"/>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2" name="テキスト ボックス 81"/>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128815</xdr:rowOff>
    </xdr:from>
    <xdr:to>
      <xdr:col>7</xdr:col>
      <xdr:colOff>31750</xdr:colOff>
      <xdr:row>42</xdr:row>
      <xdr:rowOff>58965</xdr:rowOff>
    </xdr:to>
    <xdr:sp macro="" textlink="">
      <xdr:nvSpPr>
        <xdr:cNvPr id="83" name="フローチャート: 判断 82"/>
        <xdr:cNvSpPr/>
      </xdr:nvSpPr>
      <xdr:spPr>
        <a:xfrm>
          <a:off x="1397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43742</xdr:rowOff>
    </xdr:from>
    <xdr:ext cx="762000" cy="259045"/>
    <xdr:sp macro="" textlink="">
      <xdr:nvSpPr>
        <xdr:cNvPr id="84" name="テキスト ボックス 83"/>
        <xdr:cNvSpPr txBox="1"/>
      </xdr:nvSpPr>
      <xdr:spPr>
        <a:xfrm>
          <a:off x="1066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90" name="楕円 89"/>
        <xdr:cNvSpPr/>
      </xdr:nvSpPr>
      <xdr:spPr>
        <a:xfrm>
          <a:off x="49022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24692</xdr:rowOff>
    </xdr:from>
    <xdr:ext cx="762000" cy="259045"/>
    <xdr:sp macro="" textlink="">
      <xdr:nvSpPr>
        <xdr:cNvPr id="91" name="財政力該当値テキスト"/>
        <xdr:cNvSpPr txBox="1"/>
      </xdr:nvSpPr>
      <xdr:spPr>
        <a:xfrm>
          <a:off x="50419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25400</xdr:rowOff>
    </xdr:from>
    <xdr:to>
      <xdr:col>19</xdr:col>
      <xdr:colOff>184150</xdr:colOff>
      <xdr:row>41</xdr:row>
      <xdr:rowOff>127000</xdr:rowOff>
    </xdr:to>
    <xdr:sp macro="" textlink="">
      <xdr:nvSpPr>
        <xdr:cNvPr id="92" name="楕円 91"/>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93" name="テキスト ボックス 92"/>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4" name="楕円 93"/>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95" name="テキスト ボックス 94"/>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6" name="楕円 95"/>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97" name="テキスト ボックス 96"/>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8" name="楕円 97"/>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99" name="テキスト ボックス 98"/>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普通建設事業費の増に伴い同事業費へ振替計上したことなどにより減となったものの、扶助費は障害者自立支援等給付費が増加傾向にあり増となった。また、公債費は、復興関連事業の元利償還に伴い増額となったため、義務的経費としては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歳入では、市税及び地方交付税が減となったことにより、経常収支比率は前年度より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ポイント悪化した。引き続き、行財政改革や経常経費の削減に努め、財政運営の安定化を図る。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44027</xdr:rowOff>
    </xdr:from>
    <xdr:to>
      <xdr:col>23</xdr:col>
      <xdr:colOff>133350</xdr:colOff>
      <xdr:row>68</xdr:row>
      <xdr:rowOff>21167</xdr:rowOff>
    </xdr:to>
    <xdr:cxnSp macro="">
      <xdr:nvCxnSpPr>
        <xdr:cNvPr id="129" name="直線コネクタ 128"/>
        <xdr:cNvCxnSpPr/>
      </xdr:nvCxnSpPr>
      <xdr:spPr>
        <a:xfrm flipV="1">
          <a:off x="4953000" y="10159577"/>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164694</xdr:rowOff>
    </xdr:from>
    <xdr:ext cx="762000" cy="259045"/>
    <xdr:sp macro="" textlink="">
      <xdr:nvSpPr>
        <xdr:cNvPr id="130" name="財政構造の弾力性最小値テキスト"/>
        <xdr:cNvSpPr txBox="1"/>
      </xdr:nvSpPr>
      <xdr:spPr>
        <a:xfrm>
          <a:off x="5041900" y="1165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21167</xdr:rowOff>
    </xdr:from>
    <xdr:to>
      <xdr:col>24</xdr:col>
      <xdr:colOff>12700</xdr:colOff>
      <xdr:row>68</xdr:row>
      <xdr:rowOff>21167</xdr:rowOff>
    </xdr:to>
    <xdr:cxnSp macro="">
      <xdr:nvCxnSpPr>
        <xdr:cNvPr id="131" name="直線コネクタ 130"/>
        <xdr:cNvCxnSpPr/>
      </xdr:nvCxnSpPr>
      <xdr:spPr>
        <a:xfrm>
          <a:off x="4864100" y="1167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130404</xdr:rowOff>
    </xdr:from>
    <xdr:ext cx="762000" cy="259045"/>
    <xdr:sp macro="" textlink="">
      <xdr:nvSpPr>
        <xdr:cNvPr id="132" name="財政構造の弾力性最大値テキスト"/>
        <xdr:cNvSpPr txBox="1"/>
      </xdr:nvSpPr>
      <xdr:spPr>
        <a:xfrm>
          <a:off x="5041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44027</xdr:rowOff>
    </xdr:from>
    <xdr:to>
      <xdr:col>24</xdr:col>
      <xdr:colOff>12700</xdr:colOff>
      <xdr:row>59</xdr:row>
      <xdr:rowOff>44027</xdr:rowOff>
    </xdr:to>
    <xdr:cxnSp macro="">
      <xdr:nvCxnSpPr>
        <xdr:cNvPr id="133" name="直線コネクタ 132"/>
        <xdr:cNvCxnSpPr/>
      </xdr:nvCxnSpPr>
      <xdr:spPr>
        <a:xfrm>
          <a:off x="4864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50377</xdr:rowOff>
    </xdr:from>
    <xdr:to>
      <xdr:col>23</xdr:col>
      <xdr:colOff>133350</xdr:colOff>
      <xdr:row>66</xdr:row>
      <xdr:rowOff>114723</xdr:rowOff>
    </xdr:to>
    <xdr:cxnSp macro="">
      <xdr:nvCxnSpPr>
        <xdr:cNvPr id="134" name="直線コネクタ 133"/>
        <xdr:cNvCxnSpPr/>
      </xdr:nvCxnSpPr>
      <xdr:spPr>
        <a:xfrm>
          <a:off x="4114800" y="11366077"/>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101617</xdr:rowOff>
    </xdr:from>
    <xdr:ext cx="762000" cy="259045"/>
    <xdr:sp macro="" textlink="">
      <xdr:nvSpPr>
        <xdr:cNvPr id="135" name="財政構造の弾力性平均値テキスト"/>
        <xdr:cNvSpPr txBox="1"/>
      </xdr:nvSpPr>
      <xdr:spPr>
        <a:xfrm>
          <a:off x="5041900" y="10902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85090</xdr:rowOff>
    </xdr:from>
    <xdr:to>
      <xdr:col>23</xdr:col>
      <xdr:colOff>184150</xdr:colOff>
      <xdr:row>65</xdr:row>
      <xdr:rowOff>15240</xdr:rowOff>
    </xdr:to>
    <xdr:sp macro="" textlink="">
      <xdr:nvSpPr>
        <xdr:cNvPr id="136" name="フローチャート: 判断 135"/>
        <xdr:cNvSpPr/>
      </xdr:nvSpPr>
      <xdr:spPr>
        <a:xfrm>
          <a:off x="49022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168063</xdr:rowOff>
    </xdr:from>
    <xdr:to>
      <xdr:col>19</xdr:col>
      <xdr:colOff>133350</xdr:colOff>
      <xdr:row>66</xdr:row>
      <xdr:rowOff>50377</xdr:rowOff>
    </xdr:to>
    <xdr:cxnSp macro="">
      <xdr:nvCxnSpPr>
        <xdr:cNvPr id="137" name="直線コネクタ 136"/>
        <xdr:cNvCxnSpPr/>
      </xdr:nvCxnSpPr>
      <xdr:spPr>
        <a:xfrm>
          <a:off x="3225800" y="11140863"/>
          <a:ext cx="889000" cy="22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133350</xdr:rowOff>
    </xdr:from>
    <xdr:to>
      <xdr:col>19</xdr:col>
      <xdr:colOff>184150</xdr:colOff>
      <xdr:row>65</xdr:row>
      <xdr:rowOff>63500</xdr:rowOff>
    </xdr:to>
    <xdr:sp macro="" textlink="">
      <xdr:nvSpPr>
        <xdr:cNvPr id="138" name="フローチャート: 判断 137"/>
        <xdr:cNvSpPr/>
      </xdr:nvSpPr>
      <xdr:spPr>
        <a:xfrm>
          <a:off x="4064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73677</xdr:rowOff>
    </xdr:from>
    <xdr:ext cx="736600" cy="259045"/>
    <xdr:sp macro="" textlink="">
      <xdr:nvSpPr>
        <xdr:cNvPr id="139" name="テキスト ボックス 138"/>
        <xdr:cNvSpPr txBox="1"/>
      </xdr:nvSpPr>
      <xdr:spPr>
        <a:xfrm>
          <a:off x="3733800" y="1087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63500</xdr:rowOff>
    </xdr:from>
    <xdr:to>
      <xdr:col>15</xdr:col>
      <xdr:colOff>82550</xdr:colOff>
      <xdr:row>64</xdr:row>
      <xdr:rowOff>168063</xdr:rowOff>
    </xdr:to>
    <xdr:cxnSp macro="">
      <xdr:nvCxnSpPr>
        <xdr:cNvPr id="140" name="直線コネクタ 139"/>
        <xdr:cNvCxnSpPr/>
      </xdr:nvCxnSpPr>
      <xdr:spPr>
        <a:xfrm>
          <a:off x="2336800" y="1103630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141394</xdr:rowOff>
    </xdr:from>
    <xdr:to>
      <xdr:col>15</xdr:col>
      <xdr:colOff>133350</xdr:colOff>
      <xdr:row>65</xdr:row>
      <xdr:rowOff>71544</xdr:rowOff>
    </xdr:to>
    <xdr:sp macro="" textlink="">
      <xdr:nvSpPr>
        <xdr:cNvPr id="141" name="フローチャート: 判断 140"/>
        <xdr:cNvSpPr/>
      </xdr:nvSpPr>
      <xdr:spPr>
        <a:xfrm>
          <a:off x="3175000" y="111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56321</xdr:rowOff>
    </xdr:from>
    <xdr:ext cx="762000" cy="259045"/>
    <xdr:sp macro="" textlink="">
      <xdr:nvSpPr>
        <xdr:cNvPr id="142" name="テキスト ボックス 141"/>
        <xdr:cNvSpPr txBox="1"/>
      </xdr:nvSpPr>
      <xdr:spPr>
        <a:xfrm>
          <a:off x="2844800" y="1120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63500</xdr:rowOff>
    </xdr:from>
    <xdr:to>
      <xdr:col>11</xdr:col>
      <xdr:colOff>31750</xdr:colOff>
      <xdr:row>65</xdr:row>
      <xdr:rowOff>117263</xdr:rowOff>
    </xdr:to>
    <xdr:cxnSp macro="">
      <xdr:nvCxnSpPr>
        <xdr:cNvPr id="143" name="直線コネクタ 142"/>
        <xdr:cNvCxnSpPr/>
      </xdr:nvCxnSpPr>
      <xdr:spPr>
        <a:xfrm flipV="1">
          <a:off x="1447800" y="11036300"/>
          <a:ext cx="8890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44" name="フローチャート: 判断 143"/>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3827</xdr:rowOff>
    </xdr:from>
    <xdr:ext cx="762000" cy="259045"/>
    <xdr:sp macro="" textlink="">
      <xdr:nvSpPr>
        <xdr:cNvPr id="145" name="テキスト ボックス 144"/>
        <xdr:cNvSpPr txBox="1"/>
      </xdr:nvSpPr>
      <xdr:spPr>
        <a:xfrm>
          <a:off x="1955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42333</xdr:rowOff>
    </xdr:from>
    <xdr:to>
      <xdr:col>7</xdr:col>
      <xdr:colOff>31750</xdr:colOff>
      <xdr:row>65</xdr:row>
      <xdr:rowOff>143933</xdr:rowOff>
    </xdr:to>
    <xdr:sp macro="" textlink="">
      <xdr:nvSpPr>
        <xdr:cNvPr id="146" name="フローチャート: 判断 145"/>
        <xdr:cNvSpPr/>
      </xdr:nvSpPr>
      <xdr:spPr>
        <a:xfrm>
          <a:off x="1397000" y="111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154110</xdr:rowOff>
    </xdr:from>
    <xdr:ext cx="762000" cy="259045"/>
    <xdr:sp macro="" textlink="">
      <xdr:nvSpPr>
        <xdr:cNvPr id="147" name="テキスト ボックス 146"/>
        <xdr:cNvSpPr txBox="1"/>
      </xdr:nvSpPr>
      <xdr:spPr>
        <a:xfrm>
          <a:off x="1066800" y="1095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63923</xdr:rowOff>
    </xdr:from>
    <xdr:to>
      <xdr:col>23</xdr:col>
      <xdr:colOff>184150</xdr:colOff>
      <xdr:row>66</xdr:row>
      <xdr:rowOff>165523</xdr:rowOff>
    </xdr:to>
    <xdr:sp macro="" textlink="">
      <xdr:nvSpPr>
        <xdr:cNvPr id="153" name="楕円 152"/>
        <xdr:cNvSpPr/>
      </xdr:nvSpPr>
      <xdr:spPr>
        <a:xfrm>
          <a:off x="4902200" y="1137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36000</xdr:rowOff>
    </xdr:from>
    <xdr:ext cx="762000" cy="259045"/>
    <xdr:sp macro="" textlink="">
      <xdr:nvSpPr>
        <xdr:cNvPr id="154" name="財政構造の弾力性該当値テキスト"/>
        <xdr:cNvSpPr txBox="1"/>
      </xdr:nvSpPr>
      <xdr:spPr>
        <a:xfrm>
          <a:off x="5041900" y="1135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171027</xdr:rowOff>
    </xdr:from>
    <xdr:to>
      <xdr:col>19</xdr:col>
      <xdr:colOff>184150</xdr:colOff>
      <xdr:row>66</xdr:row>
      <xdr:rowOff>101177</xdr:rowOff>
    </xdr:to>
    <xdr:sp macro="" textlink="">
      <xdr:nvSpPr>
        <xdr:cNvPr id="155" name="楕円 154"/>
        <xdr:cNvSpPr/>
      </xdr:nvSpPr>
      <xdr:spPr>
        <a:xfrm>
          <a:off x="4064000" y="1131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85954</xdr:rowOff>
    </xdr:from>
    <xdr:ext cx="736600" cy="259045"/>
    <xdr:sp macro="" textlink="">
      <xdr:nvSpPr>
        <xdr:cNvPr id="156" name="テキスト ボックス 155"/>
        <xdr:cNvSpPr txBox="1"/>
      </xdr:nvSpPr>
      <xdr:spPr>
        <a:xfrm>
          <a:off x="3733800" y="11401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117263</xdr:rowOff>
    </xdr:from>
    <xdr:to>
      <xdr:col>15</xdr:col>
      <xdr:colOff>133350</xdr:colOff>
      <xdr:row>65</xdr:row>
      <xdr:rowOff>47413</xdr:rowOff>
    </xdr:to>
    <xdr:sp macro="" textlink="">
      <xdr:nvSpPr>
        <xdr:cNvPr id="157" name="楕円 156"/>
        <xdr:cNvSpPr/>
      </xdr:nvSpPr>
      <xdr:spPr>
        <a:xfrm>
          <a:off x="3175000" y="110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57590</xdr:rowOff>
    </xdr:from>
    <xdr:ext cx="762000" cy="259045"/>
    <xdr:sp macro="" textlink="">
      <xdr:nvSpPr>
        <xdr:cNvPr id="158" name="テキスト ボックス 157"/>
        <xdr:cNvSpPr txBox="1"/>
      </xdr:nvSpPr>
      <xdr:spPr>
        <a:xfrm>
          <a:off x="2844800" y="1085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12700</xdr:rowOff>
    </xdr:from>
    <xdr:to>
      <xdr:col>11</xdr:col>
      <xdr:colOff>82550</xdr:colOff>
      <xdr:row>64</xdr:row>
      <xdr:rowOff>114300</xdr:rowOff>
    </xdr:to>
    <xdr:sp macro="" textlink="">
      <xdr:nvSpPr>
        <xdr:cNvPr id="159" name="楕円 158"/>
        <xdr:cNvSpPr/>
      </xdr:nvSpPr>
      <xdr:spPr>
        <a:xfrm>
          <a:off x="2286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99077</xdr:rowOff>
    </xdr:from>
    <xdr:ext cx="762000" cy="259045"/>
    <xdr:sp macro="" textlink="">
      <xdr:nvSpPr>
        <xdr:cNvPr id="160" name="テキスト ボックス 159"/>
        <xdr:cNvSpPr txBox="1"/>
      </xdr:nvSpPr>
      <xdr:spPr>
        <a:xfrm>
          <a:off x="1955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66463</xdr:rowOff>
    </xdr:from>
    <xdr:to>
      <xdr:col>7</xdr:col>
      <xdr:colOff>31750</xdr:colOff>
      <xdr:row>65</xdr:row>
      <xdr:rowOff>168063</xdr:rowOff>
    </xdr:to>
    <xdr:sp macro="" textlink="">
      <xdr:nvSpPr>
        <xdr:cNvPr id="161" name="楕円 160"/>
        <xdr:cNvSpPr/>
      </xdr:nvSpPr>
      <xdr:spPr>
        <a:xfrm>
          <a:off x="13970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152840</xdr:rowOff>
    </xdr:from>
    <xdr:ext cx="762000" cy="259045"/>
    <xdr:sp macro="" textlink="">
      <xdr:nvSpPr>
        <xdr:cNvPr id="162" name="テキスト ボックス 161"/>
        <xdr:cNvSpPr txBox="1"/>
      </xdr:nvSpPr>
      <xdr:spPr>
        <a:xfrm>
          <a:off x="1066800" y="1129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[132,892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類似団体の平均、全国平均及び県平均を上回っている。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人件費については、給与改定の影響による増加及び非常勤職員の報酬増加によるものであり、事務の効率化を図り、非常勤職員も含めた適正な定員管理を進め、人件費の抑制に努める。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物件費については、公共施設の管理経費が多いことによる。公共施設マネジメント基本方針に基づく施設の在り方や、行財政改革における事務事業の見直しを引き続き進め、健全な財政運営に努める。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60900</xdr:rowOff>
    </xdr:from>
    <xdr:to>
      <xdr:col>23</xdr:col>
      <xdr:colOff>133350</xdr:colOff>
      <xdr:row>88</xdr:row>
      <xdr:rowOff>69783</xdr:rowOff>
    </xdr:to>
    <xdr:cxnSp macro="">
      <xdr:nvCxnSpPr>
        <xdr:cNvPr id="190" name="直線コネクタ 189"/>
        <xdr:cNvCxnSpPr/>
      </xdr:nvCxnSpPr>
      <xdr:spPr>
        <a:xfrm flipV="1">
          <a:off x="4953000" y="13948350"/>
          <a:ext cx="0" cy="12090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41860</xdr:rowOff>
    </xdr:from>
    <xdr:ext cx="762000" cy="259045"/>
    <xdr:sp macro="" textlink="">
      <xdr:nvSpPr>
        <xdr:cNvPr id="191" name="人件費・物件費等の状況最小値テキスト"/>
        <xdr:cNvSpPr txBox="1"/>
      </xdr:nvSpPr>
      <xdr:spPr>
        <a:xfrm>
          <a:off x="5041900" y="15129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69783</xdr:rowOff>
    </xdr:from>
    <xdr:to>
      <xdr:col>24</xdr:col>
      <xdr:colOff>12700</xdr:colOff>
      <xdr:row>88</xdr:row>
      <xdr:rowOff>69783</xdr:rowOff>
    </xdr:to>
    <xdr:cxnSp macro="">
      <xdr:nvCxnSpPr>
        <xdr:cNvPr id="192" name="直線コネクタ 191"/>
        <xdr:cNvCxnSpPr/>
      </xdr:nvCxnSpPr>
      <xdr:spPr>
        <a:xfrm>
          <a:off x="4864100" y="151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147277</xdr:rowOff>
    </xdr:from>
    <xdr:ext cx="762000" cy="259045"/>
    <xdr:sp macro="" textlink="">
      <xdr:nvSpPr>
        <xdr:cNvPr id="193" name="人件費・物件費等の状況最大値テキスト"/>
        <xdr:cNvSpPr txBox="1"/>
      </xdr:nvSpPr>
      <xdr:spPr>
        <a:xfrm>
          <a:off x="5041900" y="1369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60900</xdr:rowOff>
    </xdr:from>
    <xdr:to>
      <xdr:col>24</xdr:col>
      <xdr:colOff>12700</xdr:colOff>
      <xdr:row>81</xdr:row>
      <xdr:rowOff>60900</xdr:rowOff>
    </xdr:to>
    <xdr:cxnSp macro="">
      <xdr:nvCxnSpPr>
        <xdr:cNvPr id="194" name="直線コネクタ 193"/>
        <xdr:cNvCxnSpPr/>
      </xdr:nvCxnSpPr>
      <xdr:spPr>
        <a:xfrm>
          <a:off x="4864100" y="139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49805</xdr:rowOff>
    </xdr:from>
    <xdr:to>
      <xdr:col>23</xdr:col>
      <xdr:colOff>133350</xdr:colOff>
      <xdr:row>88</xdr:row>
      <xdr:rowOff>69783</xdr:rowOff>
    </xdr:to>
    <xdr:cxnSp macro="">
      <xdr:nvCxnSpPr>
        <xdr:cNvPr id="195" name="直線コネクタ 194"/>
        <xdr:cNvCxnSpPr/>
      </xdr:nvCxnSpPr>
      <xdr:spPr>
        <a:xfrm>
          <a:off x="4114800" y="15137405"/>
          <a:ext cx="838200" cy="19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43637</xdr:rowOff>
    </xdr:from>
    <xdr:ext cx="762000" cy="259045"/>
    <xdr:sp macro="" textlink="">
      <xdr:nvSpPr>
        <xdr:cNvPr id="196" name="人件費・物件費等の状況平均値テキスト"/>
        <xdr:cNvSpPr txBox="1"/>
      </xdr:nvSpPr>
      <xdr:spPr>
        <a:xfrm>
          <a:off x="5041900" y="14445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27110</xdr:rowOff>
    </xdr:from>
    <xdr:to>
      <xdr:col>23</xdr:col>
      <xdr:colOff>184150</xdr:colOff>
      <xdr:row>85</xdr:row>
      <xdr:rowOff>128710</xdr:rowOff>
    </xdr:to>
    <xdr:sp macro="" textlink="">
      <xdr:nvSpPr>
        <xdr:cNvPr id="197" name="フローチャート: 判断 196"/>
        <xdr:cNvSpPr/>
      </xdr:nvSpPr>
      <xdr:spPr>
        <a:xfrm>
          <a:off x="4902200" y="1460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123986</xdr:rowOff>
    </xdr:from>
    <xdr:to>
      <xdr:col>19</xdr:col>
      <xdr:colOff>133350</xdr:colOff>
      <xdr:row>88</xdr:row>
      <xdr:rowOff>49805</xdr:rowOff>
    </xdr:to>
    <xdr:cxnSp macro="">
      <xdr:nvCxnSpPr>
        <xdr:cNvPr id="198" name="直線コネクタ 197"/>
        <xdr:cNvCxnSpPr/>
      </xdr:nvCxnSpPr>
      <xdr:spPr>
        <a:xfrm>
          <a:off x="3225800" y="15040136"/>
          <a:ext cx="889000" cy="9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17724</xdr:rowOff>
    </xdr:from>
    <xdr:to>
      <xdr:col>19</xdr:col>
      <xdr:colOff>184150</xdr:colOff>
      <xdr:row>85</xdr:row>
      <xdr:rowOff>119324</xdr:rowOff>
    </xdr:to>
    <xdr:sp macro="" textlink="">
      <xdr:nvSpPr>
        <xdr:cNvPr id="199" name="フローチャート: 判断 198"/>
        <xdr:cNvSpPr/>
      </xdr:nvSpPr>
      <xdr:spPr>
        <a:xfrm>
          <a:off x="4064000" y="1459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129501</xdr:rowOff>
    </xdr:from>
    <xdr:ext cx="736600" cy="259045"/>
    <xdr:sp macro="" textlink="">
      <xdr:nvSpPr>
        <xdr:cNvPr id="200" name="テキスト ボックス 199"/>
        <xdr:cNvSpPr txBox="1"/>
      </xdr:nvSpPr>
      <xdr:spPr>
        <a:xfrm>
          <a:off x="3733800" y="14359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3094</xdr:rowOff>
    </xdr:from>
    <xdr:to>
      <xdr:col>15</xdr:col>
      <xdr:colOff>82550</xdr:colOff>
      <xdr:row>87</xdr:row>
      <xdr:rowOff>123986</xdr:rowOff>
    </xdr:to>
    <xdr:cxnSp macro="">
      <xdr:nvCxnSpPr>
        <xdr:cNvPr id="201" name="直線コネクタ 200"/>
        <xdr:cNvCxnSpPr/>
      </xdr:nvCxnSpPr>
      <xdr:spPr>
        <a:xfrm>
          <a:off x="2336800" y="14919244"/>
          <a:ext cx="889000" cy="120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170183</xdr:rowOff>
    </xdr:from>
    <xdr:to>
      <xdr:col>15</xdr:col>
      <xdr:colOff>133350</xdr:colOff>
      <xdr:row>85</xdr:row>
      <xdr:rowOff>100333</xdr:rowOff>
    </xdr:to>
    <xdr:sp macro="" textlink="">
      <xdr:nvSpPr>
        <xdr:cNvPr id="202" name="フローチャート: 判断 201"/>
        <xdr:cNvSpPr/>
      </xdr:nvSpPr>
      <xdr:spPr>
        <a:xfrm>
          <a:off x="3175000" y="14571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110510</xdr:rowOff>
    </xdr:from>
    <xdr:ext cx="762000" cy="259045"/>
    <xdr:sp macro="" textlink="">
      <xdr:nvSpPr>
        <xdr:cNvPr id="203" name="テキスト ボックス 202"/>
        <xdr:cNvSpPr txBox="1"/>
      </xdr:nvSpPr>
      <xdr:spPr>
        <a:xfrm>
          <a:off x="2844800" y="14340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156671</xdr:rowOff>
    </xdr:from>
    <xdr:to>
      <xdr:col>11</xdr:col>
      <xdr:colOff>31750</xdr:colOff>
      <xdr:row>87</xdr:row>
      <xdr:rowOff>3094</xdr:rowOff>
    </xdr:to>
    <xdr:cxnSp macro="">
      <xdr:nvCxnSpPr>
        <xdr:cNvPr id="204" name="直線コネクタ 203"/>
        <xdr:cNvCxnSpPr/>
      </xdr:nvCxnSpPr>
      <xdr:spPr>
        <a:xfrm>
          <a:off x="1447800" y="14729921"/>
          <a:ext cx="889000" cy="18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121369</xdr:rowOff>
    </xdr:from>
    <xdr:to>
      <xdr:col>11</xdr:col>
      <xdr:colOff>82550</xdr:colOff>
      <xdr:row>85</xdr:row>
      <xdr:rowOff>51519</xdr:rowOff>
    </xdr:to>
    <xdr:sp macro="" textlink="">
      <xdr:nvSpPr>
        <xdr:cNvPr id="205" name="フローチャート: 判断 204"/>
        <xdr:cNvSpPr/>
      </xdr:nvSpPr>
      <xdr:spPr>
        <a:xfrm>
          <a:off x="2286000" y="1452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61696</xdr:rowOff>
    </xdr:from>
    <xdr:ext cx="762000" cy="259045"/>
    <xdr:sp macro="" textlink="">
      <xdr:nvSpPr>
        <xdr:cNvPr id="206" name="テキスト ボックス 205"/>
        <xdr:cNvSpPr txBox="1"/>
      </xdr:nvSpPr>
      <xdr:spPr>
        <a:xfrm>
          <a:off x="1955800" y="14292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82231</xdr:rowOff>
    </xdr:from>
    <xdr:to>
      <xdr:col>7</xdr:col>
      <xdr:colOff>31750</xdr:colOff>
      <xdr:row>85</xdr:row>
      <xdr:rowOff>12381</xdr:rowOff>
    </xdr:to>
    <xdr:sp macro="" textlink="">
      <xdr:nvSpPr>
        <xdr:cNvPr id="207" name="フローチャート: 判断 206"/>
        <xdr:cNvSpPr/>
      </xdr:nvSpPr>
      <xdr:spPr>
        <a:xfrm>
          <a:off x="1397000" y="14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22558</xdr:rowOff>
    </xdr:from>
    <xdr:ext cx="762000" cy="259045"/>
    <xdr:sp macro="" textlink="">
      <xdr:nvSpPr>
        <xdr:cNvPr id="208" name="テキスト ボックス 207"/>
        <xdr:cNvSpPr txBox="1"/>
      </xdr:nvSpPr>
      <xdr:spPr>
        <a:xfrm>
          <a:off x="1066800" y="14252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18983</xdr:rowOff>
    </xdr:from>
    <xdr:to>
      <xdr:col>23</xdr:col>
      <xdr:colOff>184150</xdr:colOff>
      <xdr:row>88</xdr:row>
      <xdr:rowOff>120583</xdr:rowOff>
    </xdr:to>
    <xdr:sp macro="" textlink="">
      <xdr:nvSpPr>
        <xdr:cNvPr id="214" name="楕円 213"/>
        <xdr:cNvSpPr/>
      </xdr:nvSpPr>
      <xdr:spPr>
        <a:xfrm>
          <a:off x="4902200" y="1510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86310</xdr:rowOff>
    </xdr:from>
    <xdr:ext cx="762000" cy="259045"/>
    <xdr:sp macro="" textlink="">
      <xdr:nvSpPr>
        <xdr:cNvPr id="215" name="人件費・物件費等の状況該当値テキスト"/>
        <xdr:cNvSpPr txBox="1"/>
      </xdr:nvSpPr>
      <xdr:spPr>
        <a:xfrm>
          <a:off x="5041900" y="1500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170455</xdr:rowOff>
    </xdr:from>
    <xdr:to>
      <xdr:col>19</xdr:col>
      <xdr:colOff>184150</xdr:colOff>
      <xdr:row>88</xdr:row>
      <xdr:rowOff>100605</xdr:rowOff>
    </xdr:to>
    <xdr:sp macro="" textlink="">
      <xdr:nvSpPr>
        <xdr:cNvPr id="216" name="楕円 215"/>
        <xdr:cNvSpPr/>
      </xdr:nvSpPr>
      <xdr:spPr>
        <a:xfrm>
          <a:off x="4064000" y="1508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85382</xdr:rowOff>
    </xdr:from>
    <xdr:ext cx="736600" cy="259045"/>
    <xdr:sp macro="" textlink="">
      <xdr:nvSpPr>
        <xdr:cNvPr id="217" name="テキスト ボックス 216"/>
        <xdr:cNvSpPr txBox="1"/>
      </xdr:nvSpPr>
      <xdr:spPr>
        <a:xfrm>
          <a:off x="3733800" y="15172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73186</xdr:rowOff>
    </xdr:from>
    <xdr:to>
      <xdr:col>15</xdr:col>
      <xdr:colOff>133350</xdr:colOff>
      <xdr:row>88</xdr:row>
      <xdr:rowOff>3336</xdr:rowOff>
    </xdr:to>
    <xdr:sp macro="" textlink="">
      <xdr:nvSpPr>
        <xdr:cNvPr id="218" name="楕円 217"/>
        <xdr:cNvSpPr/>
      </xdr:nvSpPr>
      <xdr:spPr>
        <a:xfrm>
          <a:off x="3175000" y="1498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159563</xdr:rowOff>
    </xdr:from>
    <xdr:ext cx="762000" cy="259045"/>
    <xdr:sp macro="" textlink="">
      <xdr:nvSpPr>
        <xdr:cNvPr id="219" name="テキスト ボックス 218"/>
        <xdr:cNvSpPr txBox="1"/>
      </xdr:nvSpPr>
      <xdr:spPr>
        <a:xfrm>
          <a:off x="2844800" y="1507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123744</xdr:rowOff>
    </xdr:from>
    <xdr:to>
      <xdr:col>11</xdr:col>
      <xdr:colOff>82550</xdr:colOff>
      <xdr:row>87</xdr:row>
      <xdr:rowOff>53894</xdr:rowOff>
    </xdr:to>
    <xdr:sp macro="" textlink="">
      <xdr:nvSpPr>
        <xdr:cNvPr id="220" name="楕円 219"/>
        <xdr:cNvSpPr/>
      </xdr:nvSpPr>
      <xdr:spPr>
        <a:xfrm>
          <a:off x="2286000" y="1486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38671</xdr:rowOff>
    </xdr:from>
    <xdr:ext cx="762000" cy="259045"/>
    <xdr:sp macro="" textlink="">
      <xdr:nvSpPr>
        <xdr:cNvPr id="221" name="テキスト ボックス 220"/>
        <xdr:cNvSpPr txBox="1"/>
      </xdr:nvSpPr>
      <xdr:spPr>
        <a:xfrm>
          <a:off x="1955800" y="1495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105871</xdr:rowOff>
    </xdr:from>
    <xdr:to>
      <xdr:col>7</xdr:col>
      <xdr:colOff>31750</xdr:colOff>
      <xdr:row>86</xdr:row>
      <xdr:rowOff>36021</xdr:rowOff>
    </xdr:to>
    <xdr:sp macro="" textlink="">
      <xdr:nvSpPr>
        <xdr:cNvPr id="222" name="楕円 221"/>
        <xdr:cNvSpPr/>
      </xdr:nvSpPr>
      <xdr:spPr>
        <a:xfrm>
          <a:off x="1397000" y="1467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20798</xdr:rowOff>
    </xdr:from>
    <xdr:ext cx="762000" cy="259045"/>
    <xdr:sp macro="" textlink="">
      <xdr:nvSpPr>
        <xdr:cNvPr id="223" name="テキスト ボックス 222"/>
        <xdr:cNvSpPr txBox="1"/>
      </xdr:nvSpPr>
      <xdr:spPr>
        <a:xfrm>
          <a:off x="1066800" y="14765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類似団体及び全国市の平均を下回っている状況である。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数値も横ばいで推移しており、市の財政状況並びに国及び他団体の状況を踏まえ、引き続き給与の適正化に努めていく。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3175</xdr:rowOff>
    </xdr:from>
    <xdr:to>
      <xdr:col>81</xdr:col>
      <xdr:colOff>44450</xdr:colOff>
      <xdr:row>90</xdr:row>
      <xdr:rowOff>39159</xdr:rowOff>
    </xdr:to>
    <xdr:cxnSp macro="">
      <xdr:nvCxnSpPr>
        <xdr:cNvPr id="252" name="直線コネクタ 251"/>
        <xdr:cNvCxnSpPr/>
      </xdr:nvCxnSpPr>
      <xdr:spPr>
        <a:xfrm flipV="1">
          <a:off x="17018000" y="1406207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53" name="給与水準   （国との比較）最小値テキスト"/>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54" name="直線コネクタ 253"/>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89552</xdr:rowOff>
    </xdr:from>
    <xdr:ext cx="762000" cy="259045"/>
    <xdr:sp macro="" textlink="">
      <xdr:nvSpPr>
        <xdr:cNvPr id="255" name="給与水準   （国との比較）最大値テキスト"/>
        <xdr:cNvSpPr txBox="1"/>
      </xdr:nvSpPr>
      <xdr:spPr>
        <a:xfrm>
          <a:off x="17106900" y="1380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3175</xdr:rowOff>
    </xdr:from>
    <xdr:to>
      <xdr:col>81</xdr:col>
      <xdr:colOff>133350</xdr:colOff>
      <xdr:row>82</xdr:row>
      <xdr:rowOff>3175</xdr:rowOff>
    </xdr:to>
    <xdr:cxnSp macro="">
      <xdr:nvCxnSpPr>
        <xdr:cNvPr id="256" name="直線コネクタ 255"/>
        <xdr:cNvCxnSpPr/>
      </xdr:nvCxnSpPr>
      <xdr:spPr>
        <a:xfrm>
          <a:off x="16929100" y="1406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132291</xdr:rowOff>
    </xdr:from>
    <xdr:to>
      <xdr:col>81</xdr:col>
      <xdr:colOff>44450</xdr:colOff>
      <xdr:row>85</xdr:row>
      <xdr:rowOff>132291</xdr:rowOff>
    </xdr:to>
    <xdr:cxnSp macro="">
      <xdr:nvCxnSpPr>
        <xdr:cNvPr id="257" name="直線コネクタ 256"/>
        <xdr:cNvCxnSpPr/>
      </xdr:nvCxnSpPr>
      <xdr:spPr>
        <a:xfrm>
          <a:off x="16179800" y="1470554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42986</xdr:rowOff>
    </xdr:from>
    <xdr:ext cx="762000" cy="259045"/>
    <xdr:sp macro="" textlink="">
      <xdr:nvSpPr>
        <xdr:cNvPr id="258" name="給与水準   （国との比較）平均値テキスト"/>
        <xdr:cNvSpPr txBox="1"/>
      </xdr:nvSpPr>
      <xdr:spPr>
        <a:xfrm>
          <a:off x="17106900" y="14787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70909</xdr:rowOff>
    </xdr:from>
    <xdr:to>
      <xdr:col>81</xdr:col>
      <xdr:colOff>95250</xdr:colOff>
      <xdr:row>87</xdr:row>
      <xdr:rowOff>1059</xdr:rowOff>
    </xdr:to>
    <xdr:sp macro="" textlink="">
      <xdr:nvSpPr>
        <xdr:cNvPr id="259" name="フローチャート: 判断 258"/>
        <xdr:cNvSpPr/>
      </xdr:nvSpPr>
      <xdr:spPr>
        <a:xfrm>
          <a:off x="16967200" y="1481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132291</xdr:rowOff>
    </xdr:to>
    <xdr:cxnSp macro="">
      <xdr:nvCxnSpPr>
        <xdr:cNvPr id="260" name="直線コネクタ 259"/>
        <xdr:cNvCxnSpPr/>
      </xdr:nvCxnSpPr>
      <xdr:spPr>
        <a:xfrm>
          <a:off x="15290800" y="14605000"/>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111125</xdr:rowOff>
    </xdr:from>
    <xdr:to>
      <xdr:col>77</xdr:col>
      <xdr:colOff>95250</xdr:colOff>
      <xdr:row>87</xdr:row>
      <xdr:rowOff>41275</xdr:rowOff>
    </xdr:to>
    <xdr:sp macro="" textlink="">
      <xdr:nvSpPr>
        <xdr:cNvPr id="261" name="フローチャート: 判断 260"/>
        <xdr:cNvSpPr/>
      </xdr:nvSpPr>
      <xdr:spPr>
        <a:xfrm>
          <a:off x="16129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26052</xdr:rowOff>
    </xdr:from>
    <xdr:ext cx="736600" cy="259045"/>
    <xdr:sp macro="" textlink="">
      <xdr:nvSpPr>
        <xdr:cNvPr id="262" name="テキスト ボックス 261"/>
        <xdr:cNvSpPr txBox="1"/>
      </xdr:nvSpPr>
      <xdr:spPr>
        <a:xfrm>
          <a:off x="15798800" y="1494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11641</xdr:rowOff>
    </xdr:from>
    <xdr:to>
      <xdr:col>72</xdr:col>
      <xdr:colOff>203200</xdr:colOff>
      <xdr:row>85</xdr:row>
      <xdr:rowOff>31750</xdr:rowOff>
    </xdr:to>
    <xdr:cxnSp macro="">
      <xdr:nvCxnSpPr>
        <xdr:cNvPr id="263" name="直線コネクタ 262"/>
        <xdr:cNvCxnSpPr/>
      </xdr:nvCxnSpPr>
      <xdr:spPr>
        <a:xfrm>
          <a:off x="14401800" y="1458489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111125</xdr:rowOff>
    </xdr:from>
    <xdr:to>
      <xdr:col>73</xdr:col>
      <xdr:colOff>44450</xdr:colOff>
      <xdr:row>87</xdr:row>
      <xdr:rowOff>41275</xdr:rowOff>
    </xdr:to>
    <xdr:sp macro="" textlink="">
      <xdr:nvSpPr>
        <xdr:cNvPr id="264" name="フローチャート: 判断 263"/>
        <xdr:cNvSpPr/>
      </xdr:nvSpPr>
      <xdr:spPr>
        <a:xfrm>
          <a:off x="15240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26052</xdr:rowOff>
    </xdr:from>
    <xdr:ext cx="762000" cy="259045"/>
    <xdr:sp macro="" textlink="">
      <xdr:nvSpPr>
        <xdr:cNvPr id="265" name="テキスト ボックス 264"/>
        <xdr:cNvSpPr txBox="1"/>
      </xdr:nvSpPr>
      <xdr:spPr>
        <a:xfrm>
          <a:off x="14909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11641</xdr:rowOff>
    </xdr:from>
    <xdr:to>
      <xdr:col>68</xdr:col>
      <xdr:colOff>152400</xdr:colOff>
      <xdr:row>85</xdr:row>
      <xdr:rowOff>71966</xdr:rowOff>
    </xdr:to>
    <xdr:cxnSp macro="">
      <xdr:nvCxnSpPr>
        <xdr:cNvPr id="266" name="直線コネクタ 265"/>
        <xdr:cNvCxnSpPr/>
      </xdr:nvCxnSpPr>
      <xdr:spPr>
        <a:xfrm flipV="1">
          <a:off x="13512800" y="1458489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70909</xdr:rowOff>
    </xdr:from>
    <xdr:to>
      <xdr:col>68</xdr:col>
      <xdr:colOff>203200</xdr:colOff>
      <xdr:row>87</xdr:row>
      <xdr:rowOff>1059</xdr:rowOff>
    </xdr:to>
    <xdr:sp macro="" textlink="">
      <xdr:nvSpPr>
        <xdr:cNvPr id="267" name="フローチャート: 判断 266"/>
        <xdr:cNvSpPr/>
      </xdr:nvSpPr>
      <xdr:spPr>
        <a:xfrm>
          <a:off x="14351000" y="1481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157286</xdr:rowOff>
    </xdr:from>
    <xdr:ext cx="762000" cy="259045"/>
    <xdr:sp macro="" textlink="">
      <xdr:nvSpPr>
        <xdr:cNvPr id="268" name="テキスト ボックス 267"/>
        <xdr:cNvSpPr txBox="1"/>
      </xdr:nvSpPr>
      <xdr:spPr>
        <a:xfrm>
          <a:off x="14020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9" name="フローチャート: 判断 268"/>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70" name="テキスト ボックス 269"/>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81491</xdr:rowOff>
    </xdr:from>
    <xdr:to>
      <xdr:col>81</xdr:col>
      <xdr:colOff>95250</xdr:colOff>
      <xdr:row>86</xdr:row>
      <xdr:rowOff>11641</xdr:rowOff>
    </xdr:to>
    <xdr:sp macro="" textlink="">
      <xdr:nvSpPr>
        <xdr:cNvPr id="276" name="楕円 275"/>
        <xdr:cNvSpPr/>
      </xdr:nvSpPr>
      <xdr:spPr>
        <a:xfrm>
          <a:off x="169672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98018</xdr:rowOff>
    </xdr:from>
    <xdr:ext cx="762000" cy="259045"/>
    <xdr:sp macro="" textlink="">
      <xdr:nvSpPr>
        <xdr:cNvPr id="277" name="給与水準   （国との比較）該当値テキスト"/>
        <xdr:cNvSpPr txBox="1"/>
      </xdr:nvSpPr>
      <xdr:spPr>
        <a:xfrm>
          <a:off x="17106900" y="14499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81491</xdr:rowOff>
    </xdr:from>
    <xdr:to>
      <xdr:col>77</xdr:col>
      <xdr:colOff>95250</xdr:colOff>
      <xdr:row>86</xdr:row>
      <xdr:rowOff>11641</xdr:rowOff>
    </xdr:to>
    <xdr:sp macro="" textlink="">
      <xdr:nvSpPr>
        <xdr:cNvPr id="278" name="楕円 277"/>
        <xdr:cNvSpPr/>
      </xdr:nvSpPr>
      <xdr:spPr>
        <a:xfrm>
          <a:off x="161290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21818</xdr:rowOff>
    </xdr:from>
    <xdr:ext cx="736600" cy="259045"/>
    <xdr:sp macro="" textlink="">
      <xdr:nvSpPr>
        <xdr:cNvPr id="279" name="テキスト ボックス 278"/>
        <xdr:cNvSpPr txBox="1"/>
      </xdr:nvSpPr>
      <xdr:spPr>
        <a:xfrm>
          <a:off x="15798800" y="14423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80" name="楕円 279"/>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81" name="テキスト ボックス 280"/>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132291</xdr:rowOff>
    </xdr:from>
    <xdr:to>
      <xdr:col>68</xdr:col>
      <xdr:colOff>203200</xdr:colOff>
      <xdr:row>85</xdr:row>
      <xdr:rowOff>62441</xdr:rowOff>
    </xdr:to>
    <xdr:sp macro="" textlink="">
      <xdr:nvSpPr>
        <xdr:cNvPr id="282" name="楕円 281"/>
        <xdr:cNvSpPr/>
      </xdr:nvSpPr>
      <xdr:spPr>
        <a:xfrm>
          <a:off x="143510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72618</xdr:rowOff>
    </xdr:from>
    <xdr:ext cx="762000" cy="259045"/>
    <xdr:sp macro="" textlink="">
      <xdr:nvSpPr>
        <xdr:cNvPr id="283" name="テキスト ボックス 282"/>
        <xdr:cNvSpPr txBox="1"/>
      </xdr:nvSpPr>
      <xdr:spPr>
        <a:xfrm>
          <a:off x="14020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84" name="楕円 283"/>
        <xdr:cNvSpPr/>
      </xdr:nvSpPr>
      <xdr:spPr>
        <a:xfrm>
          <a:off x="13462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132943</xdr:rowOff>
    </xdr:from>
    <xdr:ext cx="762000" cy="259045"/>
    <xdr:sp macro="" textlink="">
      <xdr:nvSpPr>
        <xdr:cNvPr id="285" name="テキスト ボックス 284"/>
        <xdr:cNvSpPr txBox="1"/>
      </xdr:nvSpPr>
      <xdr:spPr>
        <a:xfrm>
          <a:off x="13131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類似団体及び県との比較では平均を上回っているが、全国平均は下回っている。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これまで定員適正化計画に基づき職員数を削減してきたが、引き続き事務の効率化を図りながら、適正な定員管理を進めていく。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16002</xdr:rowOff>
    </xdr:from>
    <xdr:to>
      <xdr:col>81</xdr:col>
      <xdr:colOff>44450</xdr:colOff>
      <xdr:row>66</xdr:row>
      <xdr:rowOff>5334</xdr:rowOff>
    </xdr:to>
    <xdr:cxnSp macro="">
      <xdr:nvCxnSpPr>
        <xdr:cNvPr id="313" name="直線コネクタ 312"/>
        <xdr:cNvCxnSpPr/>
      </xdr:nvCxnSpPr>
      <xdr:spPr>
        <a:xfrm flipV="1">
          <a:off x="17018000" y="9960102"/>
          <a:ext cx="0" cy="13609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148861</xdr:rowOff>
    </xdr:from>
    <xdr:ext cx="762000" cy="259045"/>
    <xdr:sp macro="" textlink="">
      <xdr:nvSpPr>
        <xdr:cNvPr id="314" name="定員管理の状況最小値テキスト"/>
        <xdr:cNvSpPr txBox="1"/>
      </xdr:nvSpPr>
      <xdr:spPr>
        <a:xfrm>
          <a:off x="17106900" y="112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5334</xdr:rowOff>
    </xdr:from>
    <xdr:to>
      <xdr:col>81</xdr:col>
      <xdr:colOff>133350</xdr:colOff>
      <xdr:row>66</xdr:row>
      <xdr:rowOff>5334</xdr:rowOff>
    </xdr:to>
    <xdr:cxnSp macro="">
      <xdr:nvCxnSpPr>
        <xdr:cNvPr id="315" name="直線コネクタ 314"/>
        <xdr:cNvCxnSpPr/>
      </xdr:nvCxnSpPr>
      <xdr:spPr>
        <a:xfrm>
          <a:off x="16929100" y="113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102379</xdr:rowOff>
    </xdr:from>
    <xdr:ext cx="762000" cy="259045"/>
    <xdr:sp macro="" textlink="">
      <xdr:nvSpPr>
        <xdr:cNvPr id="316" name="定員管理の状況最大値テキスト"/>
        <xdr:cNvSpPr txBox="1"/>
      </xdr:nvSpPr>
      <xdr:spPr>
        <a:xfrm>
          <a:off x="17106900" y="9703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16002</xdr:rowOff>
    </xdr:from>
    <xdr:to>
      <xdr:col>81</xdr:col>
      <xdr:colOff>133350</xdr:colOff>
      <xdr:row>58</xdr:row>
      <xdr:rowOff>16002</xdr:rowOff>
    </xdr:to>
    <xdr:cxnSp macro="">
      <xdr:nvCxnSpPr>
        <xdr:cNvPr id="317" name="直線コネクタ 316"/>
        <xdr:cNvCxnSpPr/>
      </xdr:nvCxnSpPr>
      <xdr:spPr>
        <a:xfrm>
          <a:off x="16929100" y="996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77978</xdr:rowOff>
    </xdr:from>
    <xdr:to>
      <xdr:col>81</xdr:col>
      <xdr:colOff>44450</xdr:colOff>
      <xdr:row>64</xdr:row>
      <xdr:rowOff>121412</xdr:rowOff>
    </xdr:to>
    <xdr:cxnSp macro="">
      <xdr:nvCxnSpPr>
        <xdr:cNvPr id="318" name="直線コネクタ 317"/>
        <xdr:cNvCxnSpPr/>
      </xdr:nvCxnSpPr>
      <xdr:spPr>
        <a:xfrm>
          <a:off x="16179800" y="11050778"/>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17289</xdr:rowOff>
    </xdr:from>
    <xdr:ext cx="762000" cy="259045"/>
    <xdr:sp macro="" textlink="">
      <xdr:nvSpPr>
        <xdr:cNvPr id="319" name="定員管理の状況平均値テキスト"/>
        <xdr:cNvSpPr txBox="1"/>
      </xdr:nvSpPr>
      <xdr:spPr>
        <a:xfrm>
          <a:off x="17106900" y="1064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762</xdr:rowOff>
    </xdr:from>
    <xdr:to>
      <xdr:col>81</xdr:col>
      <xdr:colOff>95250</xdr:colOff>
      <xdr:row>63</xdr:row>
      <xdr:rowOff>102362</xdr:rowOff>
    </xdr:to>
    <xdr:sp macro="" textlink="">
      <xdr:nvSpPr>
        <xdr:cNvPr id="320" name="フローチャート: 判断 319"/>
        <xdr:cNvSpPr/>
      </xdr:nvSpPr>
      <xdr:spPr>
        <a:xfrm>
          <a:off x="169672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29718</xdr:rowOff>
    </xdr:from>
    <xdr:to>
      <xdr:col>77</xdr:col>
      <xdr:colOff>44450</xdr:colOff>
      <xdr:row>64</xdr:row>
      <xdr:rowOff>77978</xdr:rowOff>
    </xdr:to>
    <xdr:cxnSp macro="">
      <xdr:nvCxnSpPr>
        <xdr:cNvPr id="321" name="直線コネクタ 320"/>
        <xdr:cNvCxnSpPr/>
      </xdr:nvCxnSpPr>
      <xdr:spPr>
        <a:xfrm>
          <a:off x="15290800" y="1100251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157734</xdr:rowOff>
    </xdr:from>
    <xdr:to>
      <xdr:col>77</xdr:col>
      <xdr:colOff>95250</xdr:colOff>
      <xdr:row>63</xdr:row>
      <xdr:rowOff>87884</xdr:rowOff>
    </xdr:to>
    <xdr:sp macro="" textlink="">
      <xdr:nvSpPr>
        <xdr:cNvPr id="322" name="フローチャート: 判断 321"/>
        <xdr:cNvSpPr/>
      </xdr:nvSpPr>
      <xdr:spPr>
        <a:xfrm>
          <a:off x="16129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98061</xdr:rowOff>
    </xdr:from>
    <xdr:ext cx="736600" cy="259045"/>
    <xdr:sp macro="" textlink="">
      <xdr:nvSpPr>
        <xdr:cNvPr id="323" name="テキスト ボックス 322"/>
        <xdr:cNvSpPr txBox="1"/>
      </xdr:nvSpPr>
      <xdr:spPr>
        <a:xfrm>
          <a:off x="15798800" y="10556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109474</xdr:rowOff>
    </xdr:from>
    <xdr:to>
      <xdr:col>72</xdr:col>
      <xdr:colOff>203200</xdr:colOff>
      <xdr:row>64</xdr:row>
      <xdr:rowOff>29718</xdr:rowOff>
    </xdr:to>
    <xdr:cxnSp macro="">
      <xdr:nvCxnSpPr>
        <xdr:cNvPr id="324" name="直線コネクタ 323"/>
        <xdr:cNvCxnSpPr/>
      </xdr:nvCxnSpPr>
      <xdr:spPr>
        <a:xfrm>
          <a:off x="14401800" y="10910824"/>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152908</xdr:rowOff>
    </xdr:from>
    <xdr:to>
      <xdr:col>73</xdr:col>
      <xdr:colOff>44450</xdr:colOff>
      <xdr:row>63</xdr:row>
      <xdr:rowOff>83058</xdr:rowOff>
    </xdr:to>
    <xdr:sp macro="" textlink="">
      <xdr:nvSpPr>
        <xdr:cNvPr id="325" name="フローチャート: 判断 324"/>
        <xdr:cNvSpPr/>
      </xdr:nvSpPr>
      <xdr:spPr>
        <a:xfrm>
          <a:off x="152400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93235</xdr:rowOff>
    </xdr:from>
    <xdr:ext cx="762000" cy="259045"/>
    <xdr:sp macro="" textlink="">
      <xdr:nvSpPr>
        <xdr:cNvPr id="326" name="テキスト ボックス 325"/>
        <xdr:cNvSpPr txBox="1"/>
      </xdr:nvSpPr>
      <xdr:spPr>
        <a:xfrm>
          <a:off x="14909800" y="105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41910</xdr:rowOff>
    </xdr:from>
    <xdr:to>
      <xdr:col>68</xdr:col>
      <xdr:colOff>152400</xdr:colOff>
      <xdr:row>63</xdr:row>
      <xdr:rowOff>109474</xdr:rowOff>
    </xdr:to>
    <xdr:cxnSp macro="">
      <xdr:nvCxnSpPr>
        <xdr:cNvPr id="327" name="直線コネクタ 326"/>
        <xdr:cNvCxnSpPr/>
      </xdr:nvCxnSpPr>
      <xdr:spPr>
        <a:xfrm>
          <a:off x="13512800" y="1084326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104648</xdr:rowOff>
    </xdr:from>
    <xdr:to>
      <xdr:col>68</xdr:col>
      <xdr:colOff>203200</xdr:colOff>
      <xdr:row>63</xdr:row>
      <xdr:rowOff>34798</xdr:rowOff>
    </xdr:to>
    <xdr:sp macro="" textlink="">
      <xdr:nvSpPr>
        <xdr:cNvPr id="328" name="フローチャート: 判断 327"/>
        <xdr:cNvSpPr/>
      </xdr:nvSpPr>
      <xdr:spPr>
        <a:xfrm>
          <a:off x="143510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44975</xdr:rowOff>
    </xdr:from>
    <xdr:ext cx="762000" cy="259045"/>
    <xdr:sp macro="" textlink="">
      <xdr:nvSpPr>
        <xdr:cNvPr id="329" name="テキスト ボックス 328"/>
        <xdr:cNvSpPr txBox="1"/>
      </xdr:nvSpPr>
      <xdr:spPr>
        <a:xfrm>
          <a:off x="14020800" y="105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762</xdr:rowOff>
    </xdr:from>
    <xdr:to>
      <xdr:col>64</xdr:col>
      <xdr:colOff>152400</xdr:colOff>
      <xdr:row>63</xdr:row>
      <xdr:rowOff>102362</xdr:rowOff>
    </xdr:to>
    <xdr:sp macro="" textlink="">
      <xdr:nvSpPr>
        <xdr:cNvPr id="330" name="フローチャート: 判断 329"/>
        <xdr:cNvSpPr/>
      </xdr:nvSpPr>
      <xdr:spPr>
        <a:xfrm>
          <a:off x="13462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87139</xdr:rowOff>
    </xdr:from>
    <xdr:ext cx="762000" cy="259045"/>
    <xdr:sp macro="" textlink="">
      <xdr:nvSpPr>
        <xdr:cNvPr id="331" name="テキスト ボックス 330"/>
        <xdr:cNvSpPr txBox="1"/>
      </xdr:nvSpPr>
      <xdr:spPr>
        <a:xfrm>
          <a:off x="13131800" y="1088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70612</xdr:rowOff>
    </xdr:from>
    <xdr:to>
      <xdr:col>81</xdr:col>
      <xdr:colOff>95250</xdr:colOff>
      <xdr:row>65</xdr:row>
      <xdr:rowOff>762</xdr:rowOff>
    </xdr:to>
    <xdr:sp macro="" textlink="">
      <xdr:nvSpPr>
        <xdr:cNvPr id="337" name="楕円 336"/>
        <xdr:cNvSpPr/>
      </xdr:nvSpPr>
      <xdr:spPr>
        <a:xfrm>
          <a:off x="169672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42689</xdr:rowOff>
    </xdr:from>
    <xdr:ext cx="762000" cy="259045"/>
    <xdr:sp macro="" textlink="">
      <xdr:nvSpPr>
        <xdr:cNvPr id="338" name="定員管理の状況該当値テキスト"/>
        <xdr:cNvSpPr txBox="1"/>
      </xdr:nvSpPr>
      <xdr:spPr>
        <a:xfrm>
          <a:off x="17106900" y="1101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27178</xdr:rowOff>
    </xdr:from>
    <xdr:to>
      <xdr:col>77</xdr:col>
      <xdr:colOff>95250</xdr:colOff>
      <xdr:row>64</xdr:row>
      <xdr:rowOff>128778</xdr:rowOff>
    </xdr:to>
    <xdr:sp macro="" textlink="">
      <xdr:nvSpPr>
        <xdr:cNvPr id="339" name="楕円 338"/>
        <xdr:cNvSpPr/>
      </xdr:nvSpPr>
      <xdr:spPr>
        <a:xfrm>
          <a:off x="16129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113555</xdr:rowOff>
    </xdr:from>
    <xdr:ext cx="736600" cy="259045"/>
    <xdr:sp macro="" textlink="">
      <xdr:nvSpPr>
        <xdr:cNvPr id="340" name="テキスト ボックス 339"/>
        <xdr:cNvSpPr txBox="1"/>
      </xdr:nvSpPr>
      <xdr:spPr>
        <a:xfrm>
          <a:off x="15798800" y="11086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150368</xdr:rowOff>
    </xdr:from>
    <xdr:to>
      <xdr:col>73</xdr:col>
      <xdr:colOff>44450</xdr:colOff>
      <xdr:row>64</xdr:row>
      <xdr:rowOff>80518</xdr:rowOff>
    </xdr:to>
    <xdr:sp macro="" textlink="">
      <xdr:nvSpPr>
        <xdr:cNvPr id="341" name="楕円 340"/>
        <xdr:cNvSpPr/>
      </xdr:nvSpPr>
      <xdr:spPr>
        <a:xfrm>
          <a:off x="152400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65295</xdr:rowOff>
    </xdr:from>
    <xdr:ext cx="762000" cy="259045"/>
    <xdr:sp macro="" textlink="">
      <xdr:nvSpPr>
        <xdr:cNvPr id="342" name="テキスト ボックス 341"/>
        <xdr:cNvSpPr txBox="1"/>
      </xdr:nvSpPr>
      <xdr:spPr>
        <a:xfrm>
          <a:off x="14909800" y="1103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58674</xdr:rowOff>
    </xdr:from>
    <xdr:to>
      <xdr:col>68</xdr:col>
      <xdr:colOff>203200</xdr:colOff>
      <xdr:row>63</xdr:row>
      <xdr:rowOff>160274</xdr:rowOff>
    </xdr:to>
    <xdr:sp macro="" textlink="">
      <xdr:nvSpPr>
        <xdr:cNvPr id="343" name="楕円 342"/>
        <xdr:cNvSpPr/>
      </xdr:nvSpPr>
      <xdr:spPr>
        <a:xfrm>
          <a:off x="14351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145051</xdr:rowOff>
    </xdr:from>
    <xdr:ext cx="762000" cy="259045"/>
    <xdr:sp macro="" textlink="">
      <xdr:nvSpPr>
        <xdr:cNvPr id="344" name="テキスト ボックス 343"/>
        <xdr:cNvSpPr txBox="1"/>
      </xdr:nvSpPr>
      <xdr:spPr>
        <a:xfrm>
          <a:off x="14020800" y="1094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162560</xdr:rowOff>
    </xdr:from>
    <xdr:to>
      <xdr:col>64</xdr:col>
      <xdr:colOff>152400</xdr:colOff>
      <xdr:row>63</xdr:row>
      <xdr:rowOff>92710</xdr:rowOff>
    </xdr:to>
    <xdr:sp macro="" textlink="">
      <xdr:nvSpPr>
        <xdr:cNvPr id="345" name="楕円 344"/>
        <xdr:cNvSpPr/>
      </xdr:nvSpPr>
      <xdr:spPr>
        <a:xfrm>
          <a:off x="13462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102887</xdr:rowOff>
    </xdr:from>
    <xdr:ext cx="762000" cy="259045"/>
    <xdr:sp macro="" textlink="">
      <xdr:nvSpPr>
        <xdr:cNvPr id="346" name="テキスト ボックス 345"/>
        <xdr:cNvSpPr txBox="1"/>
      </xdr:nvSpPr>
      <xdr:spPr>
        <a:xfrm>
          <a:off x="13131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実質公債費比率は、これまで取り組んできた市債発行の抑制により、引き続きマイナスの値となり、類似団体平均等と比較しても低い状況にある。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震災復興事業等の大型事業の影響により、市債残高が増加しつつあるが、引き続き市債発行を抑制するなど、バランスのとれた財政運営に努めていく。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154178</xdr:rowOff>
    </xdr:from>
    <xdr:to>
      <xdr:col>81</xdr:col>
      <xdr:colOff>44450</xdr:colOff>
      <xdr:row>45</xdr:row>
      <xdr:rowOff>41910</xdr:rowOff>
    </xdr:to>
    <xdr:cxnSp macro="">
      <xdr:nvCxnSpPr>
        <xdr:cNvPr id="373" name="直線コネクタ 372"/>
        <xdr:cNvCxnSpPr/>
      </xdr:nvCxnSpPr>
      <xdr:spPr>
        <a:xfrm flipV="1">
          <a:off x="17018000" y="6154928"/>
          <a:ext cx="0" cy="1602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4"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5" name="直線コネクタ 374"/>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69105</xdr:rowOff>
    </xdr:from>
    <xdr:ext cx="762000" cy="259045"/>
    <xdr:sp macro="" textlink="">
      <xdr:nvSpPr>
        <xdr:cNvPr id="376" name="公債費負担の状況最大値テキスト"/>
        <xdr:cNvSpPr txBox="1"/>
      </xdr:nvSpPr>
      <xdr:spPr>
        <a:xfrm>
          <a:off x="171069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154178</xdr:rowOff>
    </xdr:from>
    <xdr:to>
      <xdr:col>81</xdr:col>
      <xdr:colOff>133350</xdr:colOff>
      <xdr:row>35</xdr:row>
      <xdr:rowOff>154178</xdr:rowOff>
    </xdr:to>
    <xdr:cxnSp macro="">
      <xdr:nvCxnSpPr>
        <xdr:cNvPr id="377" name="直線コネクタ 376"/>
        <xdr:cNvCxnSpPr/>
      </xdr:nvCxnSpPr>
      <xdr:spPr>
        <a:xfrm>
          <a:off x="16929100" y="615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35</xdr:row>
      <xdr:rowOff>134874</xdr:rowOff>
    </xdr:from>
    <xdr:to>
      <xdr:col>81</xdr:col>
      <xdr:colOff>44450</xdr:colOff>
      <xdr:row>35</xdr:row>
      <xdr:rowOff>154178</xdr:rowOff>
    </xdr:to>
    <xdr:cxnSp macro="">
      <xdr:nvCxnSpPr>
        <xdr:cNvPr id="378" name="直線コネクタ 377"/>
        <xdr:cNvCxnSpPr/>
      </xdr:nvCxnSpPr>
      <xdr:spPr>
        <a:xfrm>
          <a:off x="16179800" y="613562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7383</xdr:rowOff>
    </xdr:from>
    <xdr:ext cx="762000" cy="259045"/>
    <xdr:sp macro="" textlink="">
      <xdr:nvSpPr>
        <xdr:cNvPr id="379" name="公債費負担の状況平均値テキスト"/>
        <xdr:cNvSpPr txBox="1"/>
      </xdr:nvSpPr>
      <xdr:spPr>
        <a:xfrm>
          <a:off x="17106900" y="6693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35306</xdr:rowOff>
    </xdr:from>
    <xdr:to>
      <xdr:col>81</xdr:col>
      <xdr:colOff>95250</xdr:colOff>
      <xdr:row>39</xdr:row>
      <xdr:rowOff>136906</xdr:rowOff>
    </xdr:to>
    <xdr:sp macro="" textlink="">
      <xdr:nvSpPr>
        <xdr:cNvPr id="380" name="フローチャート: 判断 379"/>
        <xdr:cNvSpPr/>
      </xdr:nvSpPr>
      <xdr:spPr>
        <a:xfrm>
          <a:off x="16967200" y="672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35</xdr:row>
      <xdr:rowOff>134874</xdr:rowOff>
    </xdr:from>
    <xdr:to>
      <xdr:col>77</xdr:col>
      <xdr:colOff>44450</xdr:colOff>
      <xdr:row>35</xdr:row>
      <xdr:rowOff>154178</xdr:rowOff>
    </xdr:to>
    <xdr:cxnSp macro="">
      <xdr:nvCxnSpPr>
        <xdr:cNvPr id="381" name="直線コネクタ 380"/>
        <xdr:cNvCxnSpPr/>
      </xdr:nvCxnSpPr>
      <xdr:spPr>
        <a:xfrm flipV="1">
          <a:off x="15290800" y="613562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83566</xdr:rowOff>
    </xdr:from>
    <xdr:to>
      <xdr:col>77</xdr:col>
      <xdr:colOff>95250</xdr:colOff>
      <xdr:row>40</xdr:row>
      <xdr:rowOff>13716</xdr:rowOff>
    </xdr:to>
    <xdr:sp macro="" textlink="">
      <xdr:nvSpPr>
        <xdr:cNvPr id="382" name="フローチャート: 判断 381"/>
        <xdr:cNvSpPr/>
      </xdr:nvSpPr>
      <xdr:spPr>
        <a:xfrm>
          <a:off x="16129000" y="677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169943</xdr:rowOff>
    </xdr:from>
    <xdr:ext cx="736600" cy="259045"/>
    <xdr:sp macro="" textlink="">
      <xdr:nvSpPr>
        <xdr:cNvPr id="383" name="テキスト ボックス 382"/>
        <xdr:cNvSpPr txBox="1"/>
      </xdr:nvSpPr>
      <xdr:spPr>
        <a:xfrm>
          <a:off x="15798800" y="6856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35</xdr:row>
      <xdr:rowOff>154178</xdr:rowOff>
    </xdr:from>
    <xdr:to>
      <xdr:col>72</xdr:col>
      <xdr:colOff>203200</xdr:colOff>
      <xdr:row>36</xdr:row>
      <xdr:rowOff>88900</xdr:rowOff>
    </xdr:to>
    <xdr:cxnSp macro="">
      <xdr:nvCxnSpPr>
        <xdr:cNvPr id="384" name="直線コネクタ 383"/>
        <xdr:cNvCxnSpPr/>
      </xdr:nvCxnSpPr>
      <xdr:spPr>
        <a:xfrm flipV="1">
          <a:off x="14401800" y="615492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102870</xdr:rowOff>
    </xdr:from>
    <xdr:to>
      <xdr:col>73</xdr:col>
      <xdr:colOff>44450</xdr:colOff>
      <xdr:row>40</xdr:row>
      <xdr:rowOff>33020</xdr:rowOff>
    </xdr:to>
    <xdr:sp macro="" textlink="">
      <xdr:nvSpPr>
        <xdr:cNvPr id="385" name="フローチャート: 判断 384"/>
        <xdr:cNvSpPr/>
      </xdr:nvSpPr>
      <xdr:spPr>
        <a:xfrm>
          <a:off x="15240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17797</xdr:rowOff>
    </xdr:from>
    <xdr:ext cx="762000" cy="259045"/>
    <xdr:sp macro="" textlink="">
      <xdr:nvSpPr>
        <xdr:cNvPr id="386" name="テキスト ボックス 385"/>
        <xdr:cNvSpPr txBox="1"/>
      </xdr:nvSpPr>
      <xdr:spPr>
        <a:xfrm>
          <a:off x="14909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88900</xdr:rowOff>
    </xdr:from>
    <xdr:to>
      <xdr:col>68</xdr:col>
      <xdr:colOff>152400</xdr:colOff>
      <xdr:row>37</xdr:row>
      <xdr:rowOff>33274</xdr:rowOff>
    </xdr:to>
    <xdr:cxnSp macro="">
      <xdr:nvCxnSpPr>
        <xdr:cNvPr id="387" name="直線コネクタ 386"/>
        <xdr:cNvCxnSpPr/>
      </xdr:nvCxnSpPr>
      <xdr:spPr>
        <a:xfrm flipV="1">
          <a:off x="13512800" y="626110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83566</xdr:rowOff>
    </xdr:from>
    <xdr:to>
      <xdr:col>68</xdr:col>
      <xdr:colOff>203200</xdr:colOff>
      <xdr:row>40</xdr:row>
      <xdr:rowOff>13716</xdr:rowOff>
    </xdr:to>
    <xdr:sp macro="" textlink="">
      <xdr:nvSpPr>
        <xdr:cNvPr id="388" name="フローチャート: 判断 387"/>
        <xdr:cNvSpPr/>
      </xdr:nvSpPr>
      <xdr:spPr>
        <a:xfrm>
          <a:off x="14351000" y="677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169943</xdr:rowOff>
    </xdr:from>
    <xdr:ext cx="762000" cy="259045"/>
    <xdr:sp macro="" textlink="">
      <xdr:nvSpPr>
        <xdr:cNvPr id="389" name="テキスト ボックス 388"/>
        <xdr:cNvSpPr txBox="1"/>
      </xdr:nvSpPr>
      <xdr:spPr>
        <a:xfrm>
          <a:off x="140208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13716</xdr:rowOff>
    </xdr:from>
    <xdr:to>
      <xdr:col>64</xdr:col>
      <xdr:colOff>152400</xdr:colOff>
      <xdr:row>38</xdr:row>
      <xdr:rowOff>115316</xdr:rowOff>
    </xdr:to>
    <xdr:sp macro="" textlink="">
      <xdr:nvSpPr>
        <xdr:cNvPr id="390" name="フローチャート: 判断 389"/>
        <xdr:cNvSpPr/>
      </xdr:nvSpPr>
      <xdr:spPr>
        <a:xfrm>
          <a:off x="13462000" y="652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100093</xdr:rowOff>
    </xdr:from>
    <xdr:ext cx="762000" cy="259045"/>
    <xdr:sp macro="" textlink="">
      <xdr:nvSpPr>
        <xdr:cNvPr id="391" name="テキスト ボックス 390"/>
        <xdr:cNvSpPr txBox="1"/>
      </xdr:nvSpPr>
      <xdr:spPr>
        <a:xfrm>
          <a:off x="13131800" y="661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103378</xdr:rowOff>
    </xdr:from>
    <xdr:to>
      <xdr:col>81</xdr:col>
      <xdr:colOff>95250</xdr:colOff>
      <xdr:row>36</xdr:row>
      <xdr:rowOff>33528</xdr:rowOff>
    </xdr:to>
    <xdr:sp macro="" textlink="">
      <xdr:nvSpPr>
        <xdr:cNvPr id="397" name="楕円 396"/>
        <xdr:cNvSpPr/>
      </xdr:nvSpPr>
      <xdr:spPr>
        <a:xfrm>
          <a:off x="16967200" y="610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24655</xdr:rowOff>
    </xdr:from>
    <xdr:ext cx="762000" cy="259045"/>
    <xdr:sp macro="" textlink="">
      <xdr:nvSpPr>
        <xdr:cNvPr id="398" name="公債費負担の状況該当値テキスト"/>
        <xdr:cNvSpPr txBox="1"/>
      </xdr:nvSpPr>
      <xdr:spPr>
        <a:xfrm>
          <a:off x="17106900" y="602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84074</xdr:rowOff>
    </xdr:from>
    <xdr:to>
      <xdr:col>77</xdr:col>
      <xdr:colOff>95250</xdr:colOff>
      <xdr:row>36</xdr:row>
      <xdr:rowOff>14224</xdr:rowOff>
    </xdr:to>
    <xdr:sp macro="" textlink="">
      <xdr:nvSpPr>
        <xdr:cNvPr id="399" name="楕円 398"/>
        <xdr:cNvSpPr/>
      </xdr:nvSpPr>
      <xdr:spPr>
        <a:xfrm>
          <a:off x="16129000" y="60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24401</xdr:rowOff>
    </xdr:from>
    <xdr:ext cx="736600" cy="259045"/>
    <xdr:sp macro="" textlink="">
      <xdr:nvSpPr>
        <xdr:cNvPr id="400" name="テキスト ボックス 399"/>
        <xdr:cNvSpPr txBox="1"/>
      </xdr:nvSpPr>
      <xdr:spPr>
        <a:xfrm>
          <a:off x="15798800" y="5853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35</xdr:row>
      <xdr:rowOff>103378</xdr:rowOff>
    </xdr:from>
    <xdr:to>
      <xdr:col>73</xdr:col>
      <xdr:colOff>44450</xdr:colOff>
      <xdr:row>36</xdr:row>
      <xdr:rowOff>33528</xdr:rowOff>
    </xdr:to>
    <xdr:sp macro="" textlink="">
      <xdr:nvSpPr>
        <xdr:cNvPr id="401" name="楕円 400"/>
        <xdr:cNvSpPr/>
      </xdr:nvSpPr>
      <xdr:spPr>
        <a:xfrm>
          <a:off x="15240000" y="610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43705</xdr:rowOff>
    </xdr:from>
    <xdr:ext cx="762000" cy="259045"/>
    <xdr:sp macro="" textlink="">
      <xdr:nvSpPr>
        <xdr:cNvPr id="402" name="テキスト ボックス 401"/>
        <xdr:cNvSpPr txBox="1"/>
      </xdr:nvSpPr>
      <xdr:spPr>
        <a:xfrm>
          <a:off x="14909800" y="58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38100</xdr:rowOff>
    </xdr:from>
    <xdr:to>
      <xdr:col>68</xdr:col>
      <xdr:colOff>203200</xdr:colOff>
      <xdr:row>36</xdr:row>
      <xdr:rowOff>139700</xdr:rowOff>
    </xdr:to>
    <xdr:sp macro="" textlink="">
      <xdr:nvSpPr>
        <xdr:cNvPr id="403" name="楕円 402"/>
        <xdr:cNvSpPr/>
      </xdr:nvSpPr>
      <xdr:spPr>
        <a:xfrm>
          <a:off x="14351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149877</xdr:rowOff>
    </xdr:from>
    <xdr:ext cx="762000" cy="259045"/>
    <xdr:sp macro="" textlink="">
      <xdr:nvSpPr>
        <xdr:cNvPr id="404" name="テキスト ボックス 403"/>
        <xdr:cNvSpPr txBox="1"/>
      </xdr:nvSpPr>
      <xdr:spPr>
        <a:xfrm>
          <a:off x="14020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153924</xdr:rowOff>
    </xdr:from>
    <xdr:to>
      <xdr:col>64</xdr:col>
      <xdr:colOff>152400</xdr:colOff>
      <xdr:row>37</xdr:row>
      <xdr:rowOff>84074</xdr:rowOff>
    </xdr:to>
    <xdr:sp macro="" textlink="">
      <xdr:nvSpPr>
        <xdr:cNvPr id="405" name="楕円 404"/>
        <xdr:cNvSpPr/>
      </xdr:nvSpPr>
      <xdr:spPr>
        <a:xfrm>
          <a:off x="13462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94251</xdr:rowOff>
    </xdr:from>
    <xdr:ext cx="762000" cy="259045"/>
    <xdr:sp macro="" textlink="">
      <xdr:nvSpPr>
        <xdr:cNvPr id="406" name="テキスト ボックス 405"/>
        <xdr:cNvSpPr txBox="1"/>
      </xdr:nvSpPr>
      <xdr:spPr>
        <a:xfrm>
          <a:off x="13131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将来負担比率は、他団体と比較すると良好であるが、これは市債発行の抑制に努めてきたことや、ふるさと寄附金等の臨時的な収入を財政調整基金へ積立したことによる。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今後は、市債発行の抑制を図りつつも、地方創生の取組や将来への投資を行っていく。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156083</xdr:rowOff>
    </xdr:to>
    <xdr:cxnSp macro="">
      <xdr:nvCxnSpPr>
        <xdr:cNvPr id="435" name="直線コネクタ 434"/>
        <xdr:cNvCxnSpPr/>
      </xdr:nvCxnSpPr>
      <xdr:spPr>
        <a:xfrm flipV="1">
          <a:off x="17018000" y="2370667"/>
          <a:ext cx="0" cy="13858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128160</xdr:rowOff>
    </xdr:from>
    <xdr:ext cx="762000" cy="259045"/>
    <xdr:sp macro="" textlink="">
      <xdr:nvSpPr>
        <xdr:cNvPr id="436" name="将来負担の状況最小値テキスト"/>
        <xdr:cNvSpPr txBox="1"/>
      </xdr:nvSpPr>
      <xdr:spPr>
        <a:xfrm>
          <a:off x="17106900" y="3728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156083</xdr:rowOff>
    </xdr:from>
    <xdr:to>
      <xdr:col>81</xdr:col>
      <xdr:colOff>133350</xdr:colOff>
      <xdr:row>21</xdr:row>
      <xdr:rowOff>156083</xdr:rowOff>
    </xdr:to>
    <xdr:cxnSp macro="">
      <xdr:nvCxnSpPr>
        <xdr:cNvPr id="437" name="直線コネクタ 436"/>
        <xdr:cNvCxnSpPr/>
      </xdr:nvCxnSpPr>
      <xdr:spPr>
        <a:xfrm>
          <a:off x="16929100" y="375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8"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20337</xdr:rowOff>
    </xdr:from>
    <xdr:ext cx="762000" cy="259045"/>
    <xdr:sp macro="" textlink="">
      <xdr:nvSpPr>
        <xdr:cNvPr id="440" name="将来負担の状況平均値テキスト"/>
        <xdr:cNvSpPr txBox="1"/>
      </xdr:nvSpPr>
      <xdr:spPr>
        <a:xfrm>
          <a:off x="17106900" y="2420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48260</xdr:rowOff>
    </xdr:from>
    <xdr:to>
      <xdr:col>81</xdr:col>
      <xdr:colOff>95250</xdr:colOff>
      <xdr:row>14</xdr:row>
      <xdr:rowOff>149860</xdr:rowOff>
    </xdr:to>
    <xdr:sp macro="" textlink="">
      <xdr:nvSpPr>
        <xdr:cNvPr id="441" name="フローチャート: 判断 440"/>
        <xdr:cNvSpPr/>
      </xdr:nvSpPr>
      <xdr:spPr>
        <a:xfrm>
          <a:off x="16967200" y="244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81238</xdr:rowOff>
    </xdr:from>
    <xdr:to>
      <xdr:col>77</xdr:col>
      <xdr:colOff>95250</xdr:colOff>
      <xdr:row>15</xdr:row>
      <xdr:rowOff>11388</xdr:rowOff>
    </xdr:to>
    <xdr:sp macro="" textlink="">
      <xdr:nvSpPr>
        <xdr:cNvPr id="442" name="フローチャート: 判断 441"/>
        <xdr:cNvSpPr/>
      </xdr:nvSpPr>
      <xdr:spPr>
        <a:xfrm>
          <a:off x="16129000" y="248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21565</xdr:rowOff>
    </xdr:from>
    <xdr:ext cx="736600" cy="259045"/>
    <xdr:sp macro="" textlink="">
      <xdr:nvSpPr>
        <xdr:cNvPr id="443" name="テキスト ボックス 442"/>
        <xdr:cNvSpPr txBox="1"/>
      </xdr:nvSpPr>
      <xdr:spPr>
        <a:xfrm>
          <a:off x="15798800" y="2250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113411</xdr:rowOff>
    </xdr:from>
    <xdr:to>
      <xdr:col>73</xdr:col>
      <xdr:colOff>44450</xdr:colOff>
      <xdr:row>15</xdr:row>
      <xdr:rowOff>43561</xdr:rowOff>
    </xdr:to>
    <xdr:sp macro="" textlink="">
      <xdr:nvSpPr>
        <xdr:cNvPr id="444" name="フローチャート: 判断 443"/>
        <xdr:cNvSpPr/>
      </xdr:nvSpPr>
      <xdr:spPr>
        <a:xfrm>
          <a:off x="15240000" y="251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53738</xdr:rowOff>
    </xdr:from>
    <xdr:ext cx="762000" cy="259045"/>
    <xdr:sp macro="" textlink="">
      <xdr:nvSpPr>
        <xdr:cNvPr id="445" name="テキスト ボックス 444"/>
        <xdr:cNvSpPr txBox="1"/>
      </xdr:nvSpPr>
      <xdr:spPr>
        <a:xfrm>
          <a:off x="14909800" y="2282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29760</xdr:rowOff>
    </xdr:from>
    <xdr:to>
      <xdr:col>68</xdr:col>
      <xdr:colOff>203200</xdr:colOff>
      <xdr:row>14</xdr:row>
      <xdr:rowOff>131360</xdr:rowOff>
    </xdr:to>
    <xdr:sp macro="" textlink="">
      <xdr:nvSpPr>
        <xdr:cNvPr id="446" name="フローチャート: 判断 445"/>
        <xdr:cNvSpPr/>
      </xdr:nvSpPr>
      <xdr:spPr>
        <a:xfrm>
          <a:off x="143510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141537</xdr:rowOff>
    </xdr:from>
    <xdr:ext cx="762000" cy="259045"/>
    <xdr:sp macro="" textlink="">
      <xdr:nvSpPr>
        <xdr:cNvPr id="447" name="テキスト ボックス 446"/>
        <xdr:cNvSpPr txBox="1"/>
      </xdr:nvSpPr>
      <xdr:spPr>
        <a:xfrm>
          <a:off x="14020800" y="21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8" name="フローチャート: 判断 447"/>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9" name="テキスト ボックス 448"/>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茨城県日立市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180,304
178,300
225.78
78,968,400
74,998,425
3,266,783
38,401,990
58,821,995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行財政改革で取り組んでいる定員の適正化により職員数の削減を図ってきたが、高止まりとなっている。</a:t>
          </a:r>
        </a:p>
        <a:p>
          <a:r>
            <a:rPr kumimoji="1" lang="ja-JP" altLang="en-US" sz="1300">
              <a:latin typeface="ＭＳ Ｐゴシック" panose="020B0600070205080204" pitchFamily="50" charset="-128"/>
              <a:ea typeface="ＭＳ Ｐゴシック" panose="020B0600070205080204" pitchFamily="50" charset="-128"/>
            </a:rPr>
            <a:t>　依然として類似団体平均、全国平均、県平均を上回っていることから、引き続き、事務の効率化を図りながら適正な定員管理を進め、人件費の削減に努める。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99786</xdr:rowOff>
    </xdr:from>
    <xdr:to>
      <xdr:col>24</xdr:col>
      <xdr:colOff>25400</xdr:colOff>
      <xdr:row>40</xdr:row>
      <xdr:rowOff>110672</xdr:rowOff>
    </xdr:to>
    <xdr:cxnSp macro="">
      <xdr:nvCxnSpPr>
        <xdr:cNvPr id="63" name="直線コネクタ 62"/>
        <xdr:cNvCxnSpPr/>
      </xdr:nvCxnSpPr>
      <xdr:spPr>
        <a:xfrm flipV="1">
          <a:off x="4826000" y="5586186"/>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82749</xdr:rowOff>
    </xdr:from>
    <xdr:ext cx="762000" cy="259045"/>
    <xdr:sp macro="" textlink="">
      <xdr:nvSpPr>
        <xdr:cNvPr id="64" name="人件費最小値テキスト"/>
        <xdr:cNvSpPr txBox="1"/>
      </xdr:nvSpPr>
      <xdr:spPr>
        <a:xfrm>
          <a:off x="4914900" y="694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110672</xdr:rowOff>
    </xdr:from>
    <xdr:to>
      <xdr:col>24</xdr:col>
      <xdr:colOff>114300</xdr:colOff>
      <xdr:row>40</xdr:row>
      <xdr:rowOff>110672</xdr:rowOff>
    </xdr:to>
    <xdr:cxnSp macro="">
      <xdr:nvCxnSpPr>
        <xdr:cNvPr id="65" name="直線コネクタ 64"/>
        <xdr:cNvCxnSpPr/>
      </xdr:nvCxnSpPr>
      <xdr:spPr>
        <a:xfrm>
          <a:off x="4737100" y="6968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14713</xdr:rowOff>
    </xdr:from>
    <xdr:ext cx="762000" cy="259045"/>
    <xdr:sp macro="" textlink="">
      <xdr:nvSpPr>
        <xdr:cNvPr id="66" name="人件費最大値テキスト"/>
        <xdr:cNvSpPr txBox="1"/>
      </xdr:nvSpPr>
      <xdr:spPr>
        <a:xfrm>
          <a:off x="4914900" y="532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99786</xdr:rowOff>
    </xdr:from>
    <xdr:to>
      <xdr:col>24</xdr:col>
      <xdr:colOff>114300</xdr:colOff>
      <xdr:row>32</xdr:row>
      <xdr:rowOff>99786</xdr:rowOff>
    </xdr:to>
    <xdr:cxnSp macro="">
      <xdr:nvCxnSpPr>
        <xdr:cNvPr id="67" name="直線コネクタ 66"/>
        <xdr:cNvCxnSpPr/>
      </xdr:nvCxnSpPr>
      <xdr:spPr>
        <a:xfrm>
          <a:off x="4737100" y="558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110672</xdr:rowOff>
    </xdr:from>
    <xdr:to>
      <xdr:col>24</xdr:col>
      <xdr:colOff>25400</xdr:colOff>
      <xdr:row>41</xdr:row>
      <xdr:rowOff>26307</xdr:rowOff>
    </xdr:to>
    <xdr:cxnSp macro="">
      <xdr:nvCxnSpPr>
        <xdr:cNvPr id="68" name="直線コネクタ 67"/>
        <xdr:cNvCxnSpPr/>
      </xdr:nvCxnSpPr>
      <xdr:spPr>
        <a:xfrm flipV="1">
          <a:off x="3987800" y="6968672"/>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32855</xdr:rowOff>
    </xdr:from>
    <xdr:ext cx="762000" cy="259045"/>
    <xdr:sp macro="" textlink="">
      <xdr:nvSpPr>
        <xdr:cNvPr id="69" name="人件費平均値テキスト"/>
        <xdr:cNvSpPr txBox="1"/>
      </xdr:nvSpPr>
      <xdr:spPr>
        <a:xfrm>
          <a:off x="4914900" y="6033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16328</xdr:rowOff>
    </xdr:from>
    <xdr:to>
      <xdr:col>24</xdr:col>
      <xdr:colOff>76200</xdr:colOff>
      <xdr:row>36</xdr:row>
      <xdr:rowOff>117928</xdr:rowOff>
    </xdr:to>
    <xdr:sp macro="" textlink="">
      <xdr:nvSpPr>
        <xdr:cNvPr id="70" name="フローチャート: 判断 69"/>
        <xdr:cNvSpPr/>
      </xdr:nvSpPr>
      <xdr:spPr>
        <a:xfrm>
          <a:off x="47752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99785</xdr:rowOff>
    </xdr:from>
    <xdr:to>
      <xdr:col>19</xdr:col>
      <xdr:colOff>187325</xdr:colOff>
      <xdr:row>41</xdr:row>
      <xdr:rowOff>26307</xdr:rowOff>
    </xdr:to>
    <xdr:cxnSp macro="">
      <xdr:nvCxnSpPr>
        <xdr:cNvPr id="71" name="直線コネクタ 70"/>
        <xdr:cNvCxnSpPr/>
      </xdr:nvCxnSpPr>
      <xdr:spPr>
        <a:xfrm>
          <a:off x="3098800" y="69577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16328</xdr:rowOff>
    </xdr:from>
    <xdr:to>
      <xdr:col>20</xdr:col>
      <xdr:colOff>38100</xdr:colOff>
      <xdr:row>36</xdr:row>
      <xdr:rowOff>117928</xdr:rowOff>
    </xdr:to>
    <xdr:sp macro="" textlink="">
      <xdr:nvSpPr>
        <xdr:cNvPr id="72" name="フローチャート: 判断 71"/>
        <xdr:cNvSpPr/>
      </xdr:nvSpPr>
      <xdr:spPr>
        <a:xfrm>
          <a:off x="3937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128105</xdr:rowOff>
    </xdr:from>
    <xdr:ext cx="736600" cy="259045"/>
    <xdr:sp macro="" textlink="">
      <xdr:nvSpPr>
        <xdr:cNvPr id="73" name="テキスト ボックス 72"/>
        <xdr:cNvSpPr txBox="1"/>
      </xdr:nvSpPr>
      <xdr:spPr>
        <a:xfrm>
          <a:off x="3606800" y="595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99785</xdr:rowOff>
    </xdr:from>
    <xdr:to>
      <xdr:col>15</xdr:col>
      <xdr:colOff>98425</xdr:colOff>
      <xdr:row>40</xdr:row>
      <xdr:rowOff>99785</xdr:rowOff>
    </xdr:to>
    <xdr:cxnSp macro="">
      <xdr:nvCxnSpPr>
        <xdr:cNvPr id="74" name="直線コネクタ 73"/>
        <xdr:cNvCxnSpPr/>
      </xdr:nvCxnSpPr>
      <xdr:spPr>
        <a:xfrm>
          <a:off x="2209800" y="6957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48986</xdr:rowOff>
    </xdr:from>
    <xdr:to>
      <xdr:col>15</xdr:col>
      <xdr:colOff>149225</xdr:colOff>
      <xdr:row>36</xdr:row>
      <xdr:rowOff>150586</xdr:rowOff>
    </xdr:to>
    <xdr:sp macro="" textlink="">
      <xdr:nvSpPr>
        <xdr:cNvPr id="75" name="フローチャート: 判断 74"/>
        <xdr:cNvSpPr/>
      </xdr:nvSpPr>
      <xdr:spPr>
        <a:xfrm>
          <a:off x="3048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160763</xdr:rowOff>
    </xdr:from>
    <xdr:ext cx="762000" cy="259045"/>
    <xdr:sp macro="" textlink="">
      <xdr:nvSpPr>
        <xdr:cNvPr id="76" name="テキスト ボックス 75"/>
        <xdr:cNvSpPr txBox="1"/>
      </xdr:nvSpPr>
      <xdr:spPr>
        <a:xfrm>
          <a:off x="2717800" y="599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99785</xdr:rowOff>
    </xdr:from>
    <xdr:to>
      <xdr:col>11</xdr:col>
      <xdr:colOff>9525</xdr:colOff>
      <xdr:row>40</xdr:row>
      <xdr:rowOff>132443</xdr:rowOff>
    </xdr:to>
    <xdr:cxnSp macro="">
      <xdr:nvCxnSpPr>
        <xdr:cNvPr id="77" name="直線コネクタ 76"/>
        <xdr:cNvCxnSpPr/>
      </xdr:nvCxnSpPr>
      <xdr:spPr>
        <a:xfrm flipV="1">
          <a:off x="1320800" y="69577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100693</xdr:rowOff>
    </xdr:from>
    <xdr:to>
      <xdr:col>11</xdr:col>
      <xdr:colOff>60325</xdr:colOff>
      <xdr:row>36</xdr:row>
      <xdr:rowOff>30843</xdr:rowOff>
    </xdr:to>
    <xdr:sp macro="" textlink="">
      <xdr:nvSpPr>
        <xdr:cNvPr id="78" name="フローチャート: 判断 77"/>
        <xdr:cNvSpPr/>
      </xdr:nvSpPr>
      <xdr:spPr>
        <a:xfrm>
          <a:off x="2159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41020</xdr:rowOff>
    </xdr:from>
    <xdr:ext cx="762000" cy="259045"/>
    <xdr:sp macro="" textlink="">
      <xdr:nvSpPr>
        <xdr:cNvPr id="79" name="テキスト ボックス 78"/>
        <xdr:cNvSpPr txBox="1"/>
      </xdr:nvSpPr>
      <xdr:spPr>
        <a:xfrm>
          <a:off x="1828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35378</xdr:rowOff>
    </xdr:from>
    <xdr:to>
      <xdr:col>6</xdr:col>
      <xdr:colOff>171450</xdr:colOff>
      <xdr:row>39</xdr:row>
      <xdr:rowOff>136978</xdr:rowOff>
    </xdr:to>
    <xdr:sp macro="" textlink="">
      <xdr:nvSpPr>
        <xdr:cNvPr id="80" name="フローチャート: 判断 79"/>
        <xdr:cNvSpPr/>
      </xdr:nvSpPr>
      <xdr:spPr>
        <a:xfrm>
          <a:off x="1270000" y="672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147155</xdr:rowOff>
    </xdr:from>
    <xdr:ext cx="762000" cy="259045"/>
    <xdr:sp macro="" textlink="">
      <xdr:nvSpPr>
        <xdr:cNvPr id="81" name="テキスト ボックス 80"/>
        <xdr:cNvSpPr txBox="1"/>
      </xdr:nvSpPr>
      <xdr:spPr>
        <a:xfrm>
          <a:off x="939800" y="6490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59872</xdr:rowOff>
    </xdr:from>
    <xdr:to>
      <xdr:col>24</xdr:col>
      <xdr:colOff>76200</xdr:colOff>
      <xdr:row>40</xdr:row>
      <xdr:rowOff>161472</xdr:rowOff>
    </xdr:to>
    <xdr:sp macro="" textlink="">
      <xdr:nvSpPr>
        <xdr:cNvPr id="87" name="楕円 86"/>
        <xdr:cNvSpPr/>
      </xdr:nvSpPr>
      <xdr:spPr>
        <a:xfrm>
          <a:off x="4775200" y="69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139899</xdr:rowOff>
    </xdr:from>
    <xdr:ext cx="762000" cy="259045"/>
    <xdr:sp macro="" textlink="">
      <xdr:nvSpPr>
        <xdr:cNvPr id="88" name="人件費該当値テキスト"/>
        <xdr:cNvSpPr txBox="1"/>
      </xdr:nvSpPr>
      <xdr:spPr>
        <a:xfrm>
          <a:off x="4914900" y="6826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146957</xdr:rowOff>
    </xdr:from>
    <xdr:to>
      <xdr:col>20</xdr:col>
      <xdr:colOff>38100</xdr:colOff>
      <xdr:row>41</xdr:row>
      <xdr:rowOff>77107</xdr:rowOff>
    </xdr:to>
    <xdr:sp macro="" textlink="">
      <xdr:nvSpPr>
        <xdr:cNvPr id="89" name="楕円 88"/>
        <xdr:cNvSpPr/>
      </xdr:nvSpPr>
      <xdr:spPr>
        <a:xfrm>
          <a:off x="3937000" y="700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61884</xdr:rowOff>
    </xdr:from>
    <xdr:ext cx="736600" cy="259045"/>
    <xdr:sp macro="" textlink="">
      <xdr:nvSpPr>
        <xdr:cNvPr id="90" name="テキスト ボックス 89"/>
        <xdr:cNvSpPr txBox="1"/>
      </xdr:nvSpPr>
      <xdr:spPr>
        <a:xfrm>
          <a:off x="3606800" y="7091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48985</xdr:rowOff>
    </xdr:from>
    <xdr:to>
      <xdr:col>15</xdr:col>
      <xdr:colOff>149225</xdr:colOff>
      <xdr:row>40</xdr:row>
      <xdr:rowOff>150585</xdr:rowOff>
    </xdr:to>
    <xdr:sp macro="" textlink="">
      <xdr:nvSpPr>
        <xdr:cNvPr id="91" name="楕円 90"/>
        <xdr:cNvSpPr/>
      </xdr:nvSpPr>
      <xdr:spPr>
        <a:xfrm>
          <a:off x="3048000" y="69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135362</xdr:rowOff>
    </xdr:from>
    <xdr:ext cx="762000" cy="259045"/>
    <xdr:sp macro="" textlink="">
      <xdr:nvSpPr>
        <xdr:cNvPr id="92" name="テキスト ボックス 91"/>
        <xdr:cNvSpPr txBox="1"/>
      </xdr:nvSpPr>
      <xdr:spPr>
        <a:xfrm>
          <a:off x="2717800" y="69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48985</xdr:rowOff>
    </xdr:from>
    <xdr:to>
      <xdr:col>11</xdr:col>
      <xdr:colOff>60325</xdr:colOff>
      <xdr:row>40</xdr:row>
      <xdr:rowOff>150585</xdr:rowOff>
    </xdr:to>
    <xdr:sp macro="" textlink="">
      <xdr:nvSpPr>
        <xdr:cNvPr id="93" name="楕円 92"/>
        <xdr:cNvSpPr/>
      </xdr:nvSpPr>
      <xdr:spPr>
        <a:xfrm>
          <a:off x="2159000" y="69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135362</xdr:rowOff>
    </xdr:from>
    <xdr:ext cx="762000" cy="259045"/>
    <xdr:sp macro="" textlink="">
      <xdr:nvSpPr>
        <xdr:cNvPr id="94" name="テキスト ボックス 93"/>
        <xdr:cNvSpPr txBox="1"/>
      </xdr:nvSpPr>
      <xdr:spPr>
        <a:xfrm>
          <a:off x="1828800" y="69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81643</xdr:rowOff>
    </xdr:from>
    <xdr:to>
      <xdr:col>6</xdr:col>
      <xdr:colOff>171450</xdr:colOff>
      <xdr:row>41</xdr:row>
      <xdr:rowOff>11793</xdr:rowOff>
    </xdr:to>
    <xdr:sp macro="" textlink="">
      <xdr:nvSpPr>
        <xdr:cNvPr id="95" name="楕円 94"/>
        <xdr:cNvSpPr/>
      </xdr:nvSpPr>
      <xdr:spPr>
        <a:xfrm>
          <a:off x="1270000" y="693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168020</xdr:rowOff>
    </xdr:from>
    <xdr:ext cx="762000" cy="259045"/>
    <xdr:sp macro="" textlink="">
      <xdr:nvSpPr>
        <xdr:cNvPr id="96" name="テキスト ボックス 95"/>
        <xdr:cNvSpPr txBox="1"/>
      </xdr:nvSpPr>
      <xdr:spPr>
        <a:xfrm>
          <a:off x="939800" y="702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類似団体や全国・県平均に比べて高い値で推移しており、委託料や需用費が特に高くなっている。本市の地形的な要因も含め、管理する公共施設が多く指定管理料や光熱水費等のランニングコストが多いことが主な要因である。</a:t>
          </a:r>
        </a:p>
        <a:p>
          <a:r>
            <a:rPr kumimoji="1" lang="ja-JP" altLang="en-US" sz="1300">
              <a:latin typeface="ＭＳ Ｐゴシック" panose="020B0600070205080204" pitchFamily="50" charset="-128"/>
              <a:ea typeface="ＭＳ Ｐゴシック" panose="020B0600070205080204" pitchFamily="50" charset="-128"/>
            </a:rPr>
            <a:t>　施設の統廃合を含め、事務事業の合理化、電力の契約見直しなどを進め、経費削減に努める。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86179</xdr:rowOff>
    </xdr:from>
    <xdr:to>
      <xdr:col>82</xdr:col>
      <xdr:colOff>107950</xdr:colOff>
      <xdr:row>22</xdr:row>
      <xdr:rowOff>12700</xdr:rowOff>
    </xdr:to>
    <xdr:cxnSp macro="">
      <xdr:nvCxnSpPr>
        <xdr:cNvPr id="126" name="直線コネクタ 125"/>
        <xdr:cNvCxnSpPr/>
      </xdr:nvCxnSpPr>
      <xdr:spPr>
        <a:xfrm flipV="1">
          <a:off x="16510000" y="231502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7"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8" name="直線コネクタ 127"/>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1106</xdr:rowOff>
    </xdr:from>
    <xdr:ext cx="762000" cy="259045"/>
    <xdr:sp macro="" textlink="">
      <xdr:nvSpPr>
        <xdr:cNvPr id="129" name="物件費最大値テキスト"/>
        <xdr:cNvSpPr txBox="1"/>
      </xdr:nvSpPr>
      <xdr:spPr>
        <a:xfrm>
          <a:off x="16598900" y="205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86179</xdr:rowOff>
    </xdr:from>
    <xdr:to>
      <xdr:col>82</xdr:col>
      <xdr:colOff>196850</xdr:colOff>
      <xdr:row>13</xdr:row>
      <xdr:rowOff>86179</xdr:rowOff>
    </xdr:to>
    <xdr:cxnSp macro="">
      <xdr:nvCxnSpPr>
        <xdr:cNvPr id="130" name="直線コネクタ 129"/>
        <xdr:cNvCxnSpPr/>
      </xdr:nvCxnSpPr>
      <xdr:spPr>
        <a:xfrm>
          <a:off x="16421100" y="2315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118836</xdr:rowOff>
    </xdr:from>
    <xdr:to>
      <xdr:col>82</xdr:col>
      <xdr:colOff>107950</xdr:colOff>
      <xdr:row>20</xdr:row>
      <xdr:rowOff>45357</xdr:rowOff>
    </xdr:to>
    <xdr:cxnSp macro="">
      <xdr:nvCxnSpPr>
        <xdr:cNvPr id="131" name="直線コネクタ 130"/>
        <xdr:cNvCxnSpPr/>
      </xdr:nvCxnSpPr>
      <xdr:spPr>
        <a:xfrm>
          <a:off x="15671800" y="3376386"/>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149877</xdr:rowOff>
    </xdr:from>
    <xdr:ext cx="762000" cy="259045"/>
    <xdr:sp macro="" textlink="">
      <xdr:nvSpPr>
        <xdr:cNvPr id="132" name="物件費平均値テキスト"/>
        <xdr:cNvSpPr txBox="1"/>
      </xdr:nvSpPr>
      <xdr:spPr>
        <a:xfrm>
          <a:off x="16598900" y="289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133350</xdr:rowOff>
    </xdr:from>
    <xdr:to>
      <xdr:col>82</xdr:col>
      <xdr:colOff>158750</xdr:colOff>
      <xdr:row>18</xdr:row>
      <xdr:rowOff>63500</xdr:rowOff>
    </xdr:to>
    <xdr:sp macro="" textlink="">
      <xdr:nvSpPr>
        <xdr:cNvPr id="133" name="フローチャート: 判断 132"/>
        <xdr:cNvSpPr/>
      </xdr:nvSpPr>
      <xdr:spPr>
        <a:xfrm>
          <a:off x="164592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53522</xdr:rowOff>
    </xdr:from>
    <xdr:to>
      <xdr:col>78</xdr:col>
      <xdr:colOff>69850</xdr:colOff>
      <xdr:row>19</xdr:row>
      <xdr:rowOff>118836</xdr:rowOff>
    </xdr:to>
    <xdr:cxnSp macro="">
      <xdr:nvCxnSpPr>
        <xdr:cNvPr id="134" name="直線コネクタ 133"/>
        <xdr:cNvCxnSpPr/>
      </xdr:nvCxnSpPr>
      <xdr:spPr>
        <a:xfrm>
          <a:off x="14782800" y="3311072"/>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133350</xdr:rowOff>
    </xdr:from>
    <xdr:to>
      <xdr:col>78</xdr:col>
      <xdr:colOff>120650</xdr:colOff>
      <xdr:row>18</xdr:row>
      <xdr:rowOff>63500</xdr:rowOff>
    </xdr:to>
    <xdr:sp macro="" textlink="">
      <xdr:nvSpPr>
        <xdr:cNvPr id="135" name="フローチャート: 判断 134"/>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73677</xdr:rowOff>
    </xdr:from>
    <xdr:ext cx="736600" cy="259045"/>
    <xdr:sp macro="" textlink="">
      <xdr:nvSpPr>
        <xdr:cNvPr id="136" name="テキスト ボックス 135"/>
        <xdr:cNvSpPr txBox="1"/>
      </xdr:nvSpPr>
      <xdr:spPr>
        <a:xfrm>
          <a:off x="15290800" y="281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127000</xdr:rowOff>
    </xdr:from>
    <xdr:to>
      <xdr:col>73</xdr:col>
      <xdr:colOff>180975</xdr:colOff>
      <xdr:row>19</xdr:row>
      <xdr:rowOff>53522</xdr:rowOff>
    </xdr:to>
    <xdr:cxnSp macro="">
      <xdr:nvCxnSpPr>
        <xdr:cNvPr id="137" name="直線コネクタ 136"/>
        <xdr:cNvCxnSpPr/>
      </xdr:nvCxnSpPr>
      <xdr:spPr>
        <a:xfrm>
          <a:off x="13893800" y="32131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133350</xdr:rowOff>
    </xdr:from>
    <xdr:to>
      <xdr:col>74</xdr:col>
      <xdr:colOff>31750</xdr:colOff>
      <xdr:row>18</xdr:row>
      <xdr:rowOff>63500</xdr:rowOff>
    </xdr:to>
    <xdr:sp macro="" textlink="">
      <xdr:nvSpPr>
        <xdr:cNvPr id="138" name="フローチャート: 判断 137"/>
        <xdr:cNvSpPr/>
      </xdr:nvSpPr>
      <xdr:spPr>
        <a:xfrm>
          <a:off x="14732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73677</xdr:rowOff>
    </xdr:from>
    <xdr:ext cx="762000" cy="259045"/>
    <xdr:sp macro="" textlink="">
      <xdr:nvSpPr>
        <xdr:cNvPr id="139" name="テキスト ボックス 138"/>
        <xdr:cNvSpPr txBox="1"/>
      </xdr:nvSpPr>
      <xdr:spPr>
        <a:xfrm>
          <a:off x="14401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127000</xdr:rowOff>
    </xdr:from>
    <xdr:to>
      <xdr:col>69</xdr:col>
      <xdr:colOff>92075</xdr:colOff>
      <xdr:row>19</xdr:row>
      <xdr:rowOff>86178</xdr:rowOff>
    </xdr:to>
    <xdr:cxnSp macro="">
      <xdr:nvCxnSpPr>
        <xdr:cNvPr id="140" name="直線コネクタ 139"/>
        <xdr:cNvCxnSpPr/>
      </xdr:nvCxnSpPr>
      <xdr:spPr>
        <a:xfrm flipV="1">
          <a:off x="13004800" y="32131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35379</xdr:rowOff>
    </xdr:from>
    <xdr:to>
      <xdr:col>69</xdr:col>
      <xdr:colOff>142875</xdr:colOff>
      <xdr:row>17</xdr:row>
      <xdr:rowOff>136979</xdr:rowOff>
    </xdr:to>
    <xdr:sp macro="" textlink="">
      <xdr:nvSpPr>
        <xdr:cNvPr id="141" name="フローチャート: 判断 140"/>
        <xdr:cNvSpPr/>
      </xdr:nvSpPr>
      <xdr:spPr>
        <a:xfrm>
          <a:off x="13843000" y="295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147156</xdr:rowOff>
    </xdr:from>
    <xdr:ext cx="762000" cy="259045"/>
    <xdr:sp macro="" textlink="">
      <xdr:nvSpPr>
        <xdr:cNvPr id="142" name="テキスト ボックス 141"/>
        <xdr:cNvSpPr txBox="1"/>
      </xdr:nvSpPr>
      <xdr:spPr>
        <a:xfrm>
          <a:off x="13512800" y="2718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35379</xdr:rowOff>
    </xdr:from>
    <xdr:to>
      <xdr:col>65</xdr:col>
      <xdr:colOff>53975</xdr:colOff>
      <xdr:row>17</xdr:row>
      <xdr:rowOff>136979</xdr:rowOff>
    </xdr:to>
    <xdr:sp macro="" textlink="">
      <xdr:nvSpPr>
        <xdr:cNvPr id="143" name="フローチャート: 判断 142"/>
        <xdr:cNvSpPr/>
      </xdr:nvSpPr>
      <xdr:spPr>
        <a:xfrm>
          <a:off x="12954000" y="295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147156</xdr:rowOff>
    </xdr:from>
    <xdr:ext cx="762000" cy="259045"/>
    <xdr:sp macro="" textlink="">
      <xdr:nvSpPr>
        <xdr:cNvPr id="144" name="テキスト ボックス 143"/>
        <xdr:cNvSpPr txBox="1"/>
      </xdr:nvSpPr>
      <xdr:spPr>
        <a:xfrm>
          <a:off x="12623800" y="2718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166007</xdr:rowOff>
    </xdr:from>
    <xdr:to>
      <xdr:col>82</xdr:col>
      <xdr:colOff>158750</xdr:colOff>
      <xdr:row>20</xdr:row>
      <xdr:rowOff>96157</xdr:rowOff>
    </xdr:to>
    <xdr:sp macro="" textlink="">
      <xdr:nvSpPr>
        <xdr:cNvPr id="150" name="楕円 149"/>
        <xdr:cNvSpPr/>
      </xdr:nvSpPr>
      <xdr:spPr>
        <a:xfrm>
          <a:off x="16459200" y="342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138084</xdr:rowOff>
    </xdr:from>
    <xdr:ext cx="762000" cy="259045"/>
    <xdr:sp macro="" textlink="">
      <xdr:nvSpPr>
        <xdr:cNvPr id="151" name="物件費該当値テキスト"/>
        <xdr:cNvSpPr txBox="1"/>
      </xdr:nvSpPr>
      <xdr:spPr>
        <a:xfrm>
          <a:off x="16598900" y="339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68036</xdr:rowOff>
    </xdr:from>
    <xdr:to>
      <xdr:col>78</xdr:col>
      <xdr:colOff>120650</xdr:colOff>
      <xdr:row>19</xdr:row>
      <xdr:rowOff>169636</xdr:rowOff>
    </xdr:to>
    <xdr:sp macro="" textlink="">
      <xdr:nvSpPr>
        <xdr:cNvPr id="152" name="楕円 151"/>
        <xdr:cNvSpPr/>
      </xdr:nvSpPr>
      <xdr:spPr>
        <a:xfrm>
          <a:off x="15621000" y="332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154413</xdr:rowOff>
    </xdr:from>
    <xdr:ext cx="736600" cy="259045"/>
    <xdr:sp macro="" textlink="">
      <xdr:nvSpPr>
        <xdr:cNvPr id="153" name="テキスト ボックス 152"/>
        <xdr:cNvSpPr txBox="1"/>
      </xdr:nvSpPr>
      <xdr:spPr>
        <a:xfrm>
          <a:off x="15290800" y="3411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2722</xdr:rowOff>
    </xdr:from>
    <xdr:to>
      <xdr:col>74</xdr:col>
      <xdr:colOff>31750</xdr:colOff>
      <xdr:row>19</xdr:row>
      <xdr:rowOff>104322</xdr:rowOff>
    </xdr:to>
    <xdr:sp macro="" textlink="">
      <xdr:nvSpPr>
        <xdr:cNvPr id="154" name="楕円 153"/>
        <xdr:cNvSpPr/>
      </xdr:nvSpPr>
      <xdr:spPr>
        <a:xfrm>
          <a:off x="14732000" y="32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89099</xdr:rowOff>
    </xdr:from>
    <xdr:ext cx="762000" cy="259045"/>
    <xdr:sp macro="" textlink="">
      <xdr:nvSpPr>
        <xdr:cNvPr id="155" name="テキスト ボックス 154"/>
        <xdr:cNvSpPr txBox="1"/>
      </xdr:nvSpPr>
      <xdr:spPr>
        <a:xfrm>
          <a:off x="14401800" y="334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76200</xdr:rowOff>
    </xdr:from>
    <xdr:to>
      <xdr:col>69</xdr:col>
      <xdr:colOff>142875</xdr:colOff>
      <xdr:row>19</xdr:row>
      <xdr:rowOff>6350</xdr:rowOff>
    </xdr:to>
    <xdr:sp macro="" textlink="">
      <xdr:nvSpPr>
        <xdr:cNvPr id="156" name="楕円 155"/>
        <xdr:cNvSpPr/>
      </xdr:nvSpPr>
      <xdr:spPr>
        <a:xfrm>
          <a:off x="13843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162577</xdr:rowOff>
    </xdr:from>
    <xdr:ext cx="762000" cy="259045"/>
    <xdr:sp macro="" textlink="">
      <xdr:nvSpPr>
        <xdr:cNvPr id="157" name="テキスト ボックス 156"/>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35378</xdr:rowOff>
    </xdr:from>
    <xdr:to>
      <xdr:col>65</xdr:col>
      <xdr:colOff>53975</xdr:colOff>
      <xdr:row>19</xdr:row>
      <xdr:rowOff>136978</xdr:rowOff>
    </xdr:to>
    <xdr:sp macro="" textlink="">
      <xdr:nvSpPr>
        <xdr:cNvPr id="158" name="楕円 157"/>
        <xdr:cNvSpPr/>
      </xdr:nvSpPr>
      <xdr:spPr>
        <a:xfrm>
          <a:off x="12954000" y="329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121755</xdr:rowOff>
    </xdr:from>
    <xdr:ext cx="762000" cy="259045"/>
    <xdr:sp macro="" textlink="">
      <xdr:nvSpPr>
        <xdr:cNvPr id="159" name="テキスト ボックス 158"/>
        <xdr:cNvSpPr txBox="1"/>
      </xdr:nvSpPr>
      <xdr:spPr>
        <a:xfrm>
          <a:off x="12623800" y="337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障害者自立支援給付費や子ども・子育て支援新制度による施設型給付費の引き続きの増加傾向により、扶助費の割合が増加した。</a:t>
          </a:r>
        </a:p>
        <a:p>
          <a:r>
            <a:rPr kumimoji="1" lang="ja-JP" altLang="en-US" sz="1300">
              <a:latin typeface="ＭＳ Ｐゴシック" panose="020B0600070205080204" pitchFamily="50" charset="-128"/>
              <a:ea typeface="ＭＳ Ｐゴシック" panose="020B0600070205080204" pitchFamily="50" charset="-128"/>
            </a:rPr>
            <a:t>　類似団体平均、県平均とも前年度より増となっていることから、全国的な傾向と考えられるため、国・県等の施策や動向を注視し、適切な対応に努める。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60</xdr:row>
      <xdr:rowOff>69850</xdr:rowOff>
    </xdr:to>
    <xdr:cxnSp macro="">
      <xdr:nvCxnSpPr>
        <xdr:cNvPr id="187" name="直線コネクタ 186"/>
        <xdr:cNvCxnSpPr/>
      </xdr:nvCxnSpPr>
      <xdr:spPr>
        <a:xfrm flipV="1">
          <a:off x="4826000" y="913765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41927</xdr:rowOff>
    </xdr:from>
    <xdr:ext cx="762000" cy="259045"/>
    <xdr:sp macro="" textlink="">
      <xdr:nvSpPr>
        <xdr:cNvPr id="188" name="扶助費最小値テキスト"/>
        <xdr:cNvSpPr txBox="1"/>
      </xdr:nvSpPr>
      <xdr:spPr>
        <a:xfrm>
          <a:off x="4914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69850</xdr:rowOff>
    </xdr:from>
    <xdr:to>
      <xdr:col>24</xdr:col>
      <xdr:colOff>114300</xdr:colOff>
      <xdr:row>60</xdr:row>
      <xdr:rowOff>69850</xdr:rowOff>
    </xdr:to>
    <xdr:cxnSp macro="">
      <xdr:nvCxnSpPr>
        <xdr:cNvPr id="189" name="直線コネクタ 188"/>
        <xdr:cNvCxnSpPr/>
      </xdr:nvCxnSpPr>
      <xdr:spPr>
        <a:xfrm>
          <a:off x="4737100" y="1035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90"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91" name="直線コネクタ 190"/>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165100</xdr:rowOff>
    </xdr:from>
    <xdr:to>
      <xdr:col>24</xdr:col>
      <xdr:colOff>25400</xdr:colOff>
      <xdr:row>57</xdr:row>
      <xdr:rowOff>31750</xdr:rowOff>
    </xdr:to>
    <xdr:cxnSp macro="">
      <xdr:nvCxnSpPr>
        <xdr:cNvPr id="192" name="直線コネクタ 191"/>
        <xdr:cNvCxnSpPr/>
      </xdr:nvCxnSpPr>
      <xdr:spPr>
        <a:xfrm>
          <a:off x="3987800" y="9766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111777</xdr:rowOff>
    </xdr:from>
    <xdr:ext cx="762000" cy="259045"/>
    <xdr:sp macro="" textlink="">
      <xdr:nvSpPr>
        <xdr:cNvPr id="193" name="扶助費平均値テキスト"/>
        <xdr:cNvSpPr txBox="1"/>
      </xdr:nvSpPr>
      <xdr:spPr>
        <a:xfrm>
          <a:off x="4914900" y="9541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95250</xdr:rowOff>
    </xdr:from>
    <xdr:to>
      <xdr:col>24</xdr:col>
      <xdr:colOff>76200</xdr:colOff>
      <xdr:row>57</xdr:row>
      <xdr:rowOff>25400</xdr:rowOff>
    </xdr:to>
    <xdr:sp macro="" textlink="">
      <xdr:nvSpPr>
        <xdr:cNvPr id="194" name="フローチャート: 判断 193"/>
        <xdr:cNvSpPr/>
      </xdr:nvSpPr>
      <xdr:spPr>
        <a:xfrm>
          <a:off x="4775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165100</xdr:rowOff>
    </xdr:to>
    <xdr:cxnSp macro="">
      <xdr:nvCxnSpPr>
        <xdr:cNvPr id="195" name="直線コネクタ 194"/>
        <xdr:cNvCxnSpPr/>
      </xdr:nvCxnSpPr>
      <xdr:spPr>
        <a:xfrm>
          <a:off x="3098800" y="9613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7" name="テキスト ボックス 196"/>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56</xdr:row>
      <xdr:rowOff>12700</xdr:rowOff>
    </xdr:to>
    <xdr:cxnSp macro="">
      <xdr:nvCxnSpPr>
        <xdr:cNvPr id="198" name="直線コネクタ 197"/>
        <xdr:cNvCxnSpPr/>
      </xdr:nvCxnSpPr>
      <xdr:spPr>
        <a:xfrm>
          <a:off x="2209800" y="9461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199" name="フローチャート: 判断 198"/>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200" name="テキスト ボックス 199"/>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69850</xdr:rowOff>
    </xdr:from>
    <xdr:to>
      <xdr:col>11</xdr:col>
      <xdr:colOff>9525</xdr:colOff>
      <xdr:row>55</xdr:row>
      <xdr:rowOff>31750</xdr:rowOff>
    </xdr:to>
    <xdr:cxnSp macro="">
      <xdr:nvCxnSpPr>
        <xdr:cNvPr id="201" name="直線コネクタ 200"/>
        <xdr:cNvCxnSpPr/>
      </xdr:nvCxnSpPr>
      <xdr:spPr>
        <a:xfrm>
          <a:off x="1320800" y="93281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76200</xdr:rowOff>
    </xdr:from>
    <xdr:to>
      <xdr:col>11</xdr:col>
      <xdr:colOff>60325</xdr:colOff>
      <xdr:row>56</xdr:row>
      <xdr:rowOff>6350</xdr:rowOff>
    </xdr:to>
    <xdr:sp macro="" textlink="">
      <xdr:nvSpPr>
        <xdr:cNvPr id="202" name="フローチャート: 判断 201"/>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162577</xdr:rowOff>
    </xdr:from>
    <xdr:ext cx="762000" cy="259045"/>
    <xdr:sp macro="" textlink="">
      <xdr:nvSpPr>
        <xdr:cNvPr id="203" name="テキスト ボックス 202"/>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204" name="フローチャート: 判断 203"/>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29227</xdr:rowOff>
    </xdr:from>
    <xdr:ext cx="762000" cy="259045"/>
    <xdr:sp macro="" textlink="">
      <xdr:nvSpPr>
        <xdr:cNvPr id="205" name="テキスト ボックス 204"/>
        <xdr:cNvSpPr txBox="1"/>
      </xdr:nvSpPr>
      <xdr:spPr>
        <a:xfrm>
          <a:off x="939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211" name="楕円 210"/>
        <xdr:cNvSpPr/>
      </xdr:nvSpPr>
      <xdr:spPr>
        <a:xfrm>
          <a:off x="4775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124477</xdr:rowOff>
    </xdr:from>
    <xdr:ext cx="762000" cy="259045"/>
    <xdr:sp macro="" textlink="">
      <xdr:nvSpPr>
        <xdr:cNvPr id="212" name="扶助費該当値テキスト"/>
        <xdr:cNvSpPr txBox="1"/>
      </xdr:nvSpPr>
      <xdr:spPr>
        <a:xfrm>
          <a:off x="4914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114300</xdr:rowOff>
    </xdr:from>
    <xdr:to>
      <xdr:col>20</xdr:col>
      <xdr:colOff>38100</xdr:colOff>
      <xdr:row>57</xdr:row>
      <xdr:rowOff>44450</xdr:rowOff>
    </xdr:to>
    <xdr:sp macro="" textlink="">
      <xdr:nvSpPr>
        <xdr:cNvPr id="213" name="楕円 212"/>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214" name="テキスト ボックス 213"/>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5" name="楕円 214"/>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16" name="テキスト ボックス 215"/>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17" name="楕円 216"/>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218" name="テキスト ボックス 217"/>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19050</xdr:rowOff>
    </xdr:from>
    <xdr:to>
      <xdr:col>6</xdr:col>
      <xdr:colOff>171450</xdr:colOff>
      <xdr:row>54</xdr:row>
      <xdr:rowOff>120650</xdr:rowOff>
    </xdr:to>
    <xdr:sp macro="" textlink="">
      <xdr:nvSpPr>
        <xdr:cNvPr id="219" name="楕円 218"/>
        <xdr:cNvSpPr/>
      </xdr:nvSpPr>
      <xdr:spPr>
        <a:xfrm>
          <a:off x="1270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130827</xdr:rowOff>
    </xdr:from>
    <xdr:ext cx="762000" cy="259045"/>
    <xdr:sp macro="" textlink="">
      <xdr:nvSpPr>
        <xdr:cNvPr id="220" name="テキスト ボックス 219"/>
        <xdr:cNvSpPr txBox="1"/>
      </xdr:nvSpPr>
      <xdr:spPr>
        <a:xfrm>
          <a:off x="939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類似団体などの平均と比較し、経常収支比率に占める割合は下回っている。</a:t>
          </a:r>
        </a:p>
        <a:p>
          <a:r>
            <a:rPr kumimoji="1" lang="ja-JP" altLang="en-US" sz="1300">
              <a:latin typeface="ＭＳ Ｐゴシック" panose="020B0600070205080204" pitchFamily="50" charset="-128"/>
              <a:ea typeface="ＭＳ Ｐゴシック" panose="020B0600070205080204" pitchFamily="50" charset="-128"/>
            </a:rPr>
            <a:t>　介護保険事業特別会計や後期高齢者医療事業特別会計への繰出金が増となったことなどにより、比率は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ポイント悪化した。</a:t>
          </a:r>
        </a:p>
        <a:p>
          <a:r>
            <a:rPr kumimoji="1" lang="ja-JP" altLang="en-US" sz="1300">
              <a:latin typeface="ＭＳ Ｐゴシック" panose="020B0600070205080204" pitchFamily="50" charset="-128"/>
              <a:ea typeface="ＭＳ Ｐゴシック" panose="020B0600070205080204" pitchFamily="50" charset="-128"/>
            </a:rPr>
            <a:t>　引き続き、特別会計における保険料の徴収強化、受益者負担の適正化を図るなど繰出金の削減に努める。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5" name="直線コネクタ 234"/>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6" name="テキスト ボックス 235"/>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7" name="直線コネクタ 236"/>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8" name="テキスト ボックス 237"/>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9" name="直線コネクタ 238"/>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40" name="テキスト ボックス 239"/>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3" name="直線コネクタ 242"/>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4" name="テキスト ボックス 243"/>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5" name="直線コネクタ 24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6" name="テキスト ボックス 24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7" name="直線コネクタ 246"/>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8" name="テキスト ボックス 247"/>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84138</xdr:rowOff>
    </xdr:from>
    <xdr:to>
      <xdr:col>82</xdr:col>
      <xdr:colOff>107950</xdr:colOff>
      <xdr:row>61</xdr:row>
      <xdr:rowOff>41275</xdr:rowOff>
    </xdr:to>
    <xdr:cxnSp macro="">
      <xdr:nvCxnSpPr>
        <xdr:cNvPr id="252" name="直線コネクタ 251"/>
        <xdr:cNvCxnSpPr/>
      </xdr:nvCxnSpPr>
      <xdr:spPr>
        <a:xfrm flipV="1">
          <a:off x="16510000" y="9170988"/>
          <a:ext cx="0"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13352</xdr:rowOff>
    </xdr:from>
    <xdr:ext cx="762000" cy="259045"/>
    <xdr:sp macro="" textlink="">
      <xdr:nvSpPr>
        <xdr:cNvPr id="253" name="その他最小値テキスト"/>
        <xdr:cNvSpPr txBox="1"/>
      </xdr:nvSpPr>
      <xdr:spPr>
        <a:xfrm>
          <a:off x="16598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41275</xdr:rowOff>
    </xdr:from>
    <xdr:to>
      <xdr:col>82</xdr:col>
      <xdr:colOff>196850</xdr:colOff>
      <xdr:row>61</xdr:row>
      <xdr:rowOff>41275</xdr:rowOff>
    </xdr:to>
    <xdr:cxnSp macro="">
      <xdr:nvCxnSpPr>
        <xdr:cNvPr id="254" name="直線コネクタ 253"/>
        <xdr:cNvCxnSpPr/>
      </xdr:nvCxnSpPr>
      <xdr:spPr>
        <a:xfrm>
          <a:off x="16421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170515</xdr:rowOff>
    </xdr:from>
    <xdr:ext cx="762000" cy="259045"/>
    <xdr:sp macro="" textlink="">
      <xdr:nvSpPr>
        <xdr:cNvPr id="255" name="その他最大値テキスト"/>
        <xdr:cNvSpPr txBox="1"/>
      </xdr:nvSpPr>
      <xdr:spPr>
        <a:xfrm>
          <a:off x="16598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84138</xdr:rowOff>
    </xdr:from>
    <xdr:to>
      <xdr:col>82</xdr:col>
      <xdr:colOff>196850</xdr:colOff>
      <xdr:row>53</xdr:row>
      <xdr:rowOff>84138</xdr:rowOff>
    </xdr:to>
    <xdr:cxnSp macro="">
      <xdr:nvCxnSpPr>
        <xdr:cNvPr id="256" name="直線コネクタ 255"/>
        <xdr:cNvCxnSpPr/>
      </xdr:nvCxnSpPr>
      <xdr:spPr>
        <a:xfrm>
          <a:off x="16421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41275</xdr:rowOff>
    </xdr:from>
    <xdr:to>
      <xdr:col>82</xdr:col>
      <xdr:colOff>107950</xdr:colOff>
      <xdr:row>56</xdr:row>
      <xdr:rowOff>112713</xdr:rowOff>
    </xdr:to>
    <xdr:cxnSp macro="">
      <xdr:nvCxnSpPr>
        <xdr:cNvPr id="257" name="直線コネクタ 256"/>
        <xdr:cNvCxnSpPr/>
      </xdr:nvCxnSpPr>
      <xdr:spPr>
        <a:xfrm>
          <a:off x="15671800" y="9642475"/>
          <a:ext cx="838200" cy="7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119715</xdr:rowOff>
    </xdr:from>
    <xdr:ext cx="762000" cy="259045"/>
    <xdr:sp macro="" textlink="">
      <xdr:nvSpPr>
        <xdr:cNvPr id="258" name="その他平均値テキスト"/>
        <xdr:cNvSpPr txBox="1"/>
      </xdr:nvSpPr>
      <xdr:spPr>
        <a:xfrm>
          <a:off x="16598900" y="9720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147638</xdr:rowOff>
    </xdr:from>
    <xdr:to>
      <xdr:col>82</xdr:col>
      <xdr:colOff>158750</xdr:colOff>
      <xdr:row>57</xdr:row>
      <xdr:rowOff>77788</xdr:rowOff>
    </xdr:to>
    <xdr:sp macro="" textlink="">
      <xdr:nvSpPr>
        <xdr:cNvPr id="259" name="フローチャート: 判断 258"/>
        <xdr:cNvSpPr/>
      </xdr:nvSpPr>
      <xdr:spPr>
        <a:xfrm>
          <a:off x="16459200" y="9748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169863</xdr:rowOff>
    </xdr:from>
    <xdr:to>
      <xdr:col>78</xdr:col>
      <xdr:colOff>69850</xdr:colOff>
      <xdr:row>56</xdr:row>
      <xdr:rowOff>41275</xdr:rowOff>
    </xdr:to>
    <xdr:cxnSp macro="">
      <xdr:nvCxnSpPr>
        <xdr:cNvPr id="260" name="直線コネクタ 259"/>
        <xdr:cNvCxnSpPr/>
      </xdr:nvCxnSpPr>
      <xdr:spPr>
        <a:xfrm>
          <a:off x="14782800" y="9599613"/>
          <a:ext cx="8890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61913</xdr:rowOff>
    </xdr:from>
    <xdr:to>
      <xdr:col>78</xdr:col>
      <xdr:colOff>120650</xdr:colOff>
      <xdr:row>57</xdr:row>
      <xdr:rowOff>163513</xdr:rowOff>
    </xdr:to>
    <xdr:sp macro="" textlink="">
      <xdr:nvSpPr>
        <xdr:cNvPr id="261" name="フローチャート: 判断 260"/>
        <xdr:cNvSpPr/>
      </xdr:nvSpPr>
      <xdr:spPr>
        <a:xfrm>
          <a:off x="15621000" y="983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148290</xdr:rowOff>
    </xdr:from>
    <xdr:ext cx="736600" cy="259045"/>
    <xdr:sp macro="" textlink="">
      <xdr:nvSpPr>
        <xdr:cNvPr id="262" name="テキスト ボックス 261"/>
        <xdr:cNvSpPr txBox="1"/>
      </xdr:nvSpPr>
      <xdr:spPr>
        <a:xfrm>
          <a:off x="15290800" y="9920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169863</xdr:rowOff>
    </xdr:from>
    <xdr:to>
      <xdr:col>73</xdr:col>
      <xdr:colOff>180975</xdr:colOff>
      <xdr:row>56</xdr:row>
      <xdr:rowOff>127000</xdr:rowOff>
    </xdr:to>
    <xdr:cxnSp macro="">
      <xdr:nvCxnSpPr>
        <xdr:cNvPr id="263" name="直線コネクタ 262"/>
        <xdr:cNvCxnSpPr/>
      </xdr:nvCxnSpPr>
      <xdr:spPr>
        <a:xfrm flipV="1">
          <a:off x="13893800" y="9599613"/>
          <a:ext cx="889000" cy="12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4763</xdr:rowOff>
    </xdr:from>
    <xdr:to>
      <xdr:col>74</xdr:col>
      <xdr:colOff>31750</xdr:colOff>
      <xdr:row>57</xdr:row>
      <xdr:rowOff>106363</xdr:rowOff>
    </xdr:to>
    <xdr:sp macro="" textlink="">
      <xdr:nvSpPr>
        <xdr:cNvPr id="264" name="フローチャート: 判断 263"/>
        <xdr:cNvSpPr/>
      </xdr:nvSpPr>
      <xdr:spPr>
        <a:xfrm>
          <a:off x="14732000" y="977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91140</xdr:rowOff>
    </xdr:from>
    <xdr:ext cx="762000" cy="259045"/>
    <xdr:sp macro="" textlink="">
      <xdr:nvSpPr>
        <xdr:cNvPr id="265" name="テキスト ボックス 264"/>
        <xdr:cNvSpPr txBox="1"/>
      </xdr:nvSpPr>
      <xdr:spPr>
        <a:xfrm>
          <a:off x="14401800" y="986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127000</xdr:rowOff>
    </xdr:from>
    <xdr:to>
      <xdr:col>69</xdr:col>
      <xdr:colOff>92075</xdr:colOff>
      <xdr:row>56</xdr:row>
      <xdr:rowOff>141288</xdr:rowOff>
    </xdr:to>
    <xdr:cxnSp macro="">
      <xdr:nvCxnSpPr>
        <xdr:cNvPr id="266" name="直線コネクタ 265"/>
        <xdr:cNvCxnSpPr/>
      </xdr:nvCxnSpPr>
      <xdr:spPr>
        <a:xfrm flipV="1">
          <a:off x="13004800" y="9728200"/>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161925</xdr:rowOff>
    </xdr:from>
    <xdr:to>
      <xdr:col>69</xdr:col>
      <xdr:colOff>142875</xdr:colOff>
      <xdr:row>57</xdr:row>
      <xdr:rowOff>92075</xdr:rowOff>
    </xdr:to>
    <xdr:sp macro="" textlink="">
      <xdr:nvSpPr>
        <xdr:cNvPr id="267" name="フローチャート: 判断 266"/>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76852</xdr:rowOff>
    </xdr:from>
    <xdr:ext cx="762000" cy="259045"/>
    <xdr:sp macro="" textlink="">
      <xdr:nvSpPr>
        <xdr:cNvPr id="268" name="テキスト ボックス 267"/>
        <xdr:cNvSpPr txBox="1"/>
      </xdr:nvSpPr>
      <xdr:spPr>
        <a:xfrm>
          <a:off x="13512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104775</xdr:rowOff>
    </xdr:from>
    <xdr:to>
      <xdr:col>65</xdr:col>
      <xdr:colOff>53975</xdr:colOff>
      <xdr:row>60</xdr:row>
      <xdr:rowOff>34925</xdr:rowOff>
    </xdr:to>
    <xdr:sp macro="" textlink="">
      <xdr:nvSpPr>
        <xdr:cNvPr id="269" name="フローチャート: 判断 268"/>
        <xdr:cNvSpPr/>
      </xdr:nvSpPr>
      <xdr:spPr>
        <a:xfrm>
          <a:off x="12954000" y="1022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19702</xdr:rowOff>
    </xdr:from>
    <xdr:ext cx="762000" cy="259045"/>
    <xdr:sp macro="" textlink="">
      <xdr:nvSpPr>
        <xdr:cNvPr id="270" name="テキスト ボックス 269"/>
        <xdr:cNvSpPr txBox="1"/>
      </xdr:nvSpPr>
      <xdr:spPr>
        <a:xfrm>
          <a:off x="12623800" y="1030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61913</xdr:rowOff>
    </xdr:from>
    <xdr:to>
      <xdr:col>82</xdr:col>
      <xdr:colOff>158750</xdr:colOff>
      <xdr:row>56</xdr:row>
      <xdr:rowOff>163513</xdr:rowOff>
    </xdr:to>
    <xdr:sp macro="" textlink="">
      <xdr:nvSpPr>
        <xdr:cNvPr id="276" name="楕円 275"/>
        <xdr:cNvSpPr/>
      </xdr:nvSpPr>
      <xdr:spPr>
        <a:xfrm>
          <a:off x="16459200" y="966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78440</xdr:rowOff>
    </xdr:from>
    <xdr:ext cx="762000" cy="259045"/>
    <xdr:sp macro="" textlink="">
      <xdr:nvSpPr>
        <xdr:cNvPr id="277" name="その他該当値テキスト"/>
        <xdr:cNvSpPr txBox="1"/>
      </xdr:nvSpPr>
      <xdr:spPr>
        <a:xfrm>
          <a:off x="16598900" y="9508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161925</xdr:rowOff>
    </xdr:from>
    <xdr:to>
      <xdr:col>78</xdr:col>
      <xdr:colOff>120650</xdr:colOff>
      <xdr:row>56</xdr:row>
      <xdr:rowOff>92075</xdr:rowOff>
    </xdr:to>
    <xdr:sp macro="" textlink="">
      <xdr:nvSpPr>
        <xdr:cNvPr id="278" name="楕円 277"/>
        <xdr:cNvSpPr/>
      </xdr:nvSpPr>
      <xdr:spPr>
        <a:xfrm>
          <a:off x="156210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102252</xdr:rowOff>
    </xdr:from>
    <xdr:ext cx="736600" cy="259045"/>
    <xdr:sp macro="" textlink="">
      <xdr:nvSpPr>
        <xdr:cNvPr id="279" name="テキスト ボックス 278"/>
        <xdr:cNvSpPr txBox="1"/>
      </xdr:nvSpPr>
      <xdr:spPr>
        <a:xfrm>
          <a:off x="15290800" y="9360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119063</xdr:rowOff>
    </xdr:from>
    <xdr:to>
      <xdr:col>74</xdr:col>
      <xdr:colOff>31750</xdr:colOff>
      <xdr:row>56</xdr:row>
      <xdr:rowOff>49213</xdr:rowOff>
    </xdr:to>
    <xdr:sp macro="" textlink="">
      <xdr:nvSpPr>
        <xdr:cNvPr id="280" name="楕円 279"/>
        <xdr:cNvSpPr/>
      </xdr:nvSpPr>
      <xdr:spPr>
        <a:xfrm>
          <a:off x="14732000" y="954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59390</xdr:rowOff>
    </xdr:from>
    <xdr:ext cx="762000" cy="259045"/>
    <xdr:sp macro="" textlink="">
      <xdr:nvSpPr>
        <xdr:cNvPr id="281" name="テキスト ボックス 280"/>
        <xdr:cNvSpPr txBox="1"/>
      </xdr:nvSpPr>
      <xdr:spPr>
        <a:xfrm>
          <a:off x="14401800" y="9317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76200</xdr:rowOff>
    </xdr:from>
    <xdr:to>
      <xdr:col>69</xdr:col>
      <xdr:colOff>142875</xdr:colOff>
      <xdr:row>57</xdr:row>
      <xdr:rowOff>6350</xdr:rowOff>
    </xdr:to>
    <xdr:sp macro="" textlink="">
      <xdr:nvSpPr>
        <xdr:cNvPr id="282" name="楕円 281"/>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83" name="テキスト ボックス 282"/>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90488</xdr:rowOff>
    </xdr:from>
    <xdr:to>
      <xdr:col>65</xdr:col>
      <xdr:colOff>53975</xdr:colOff>
      <xdr:row>57</xdr:row>
      <xdr:rowOff>20638</xdr:rowOff>
    </xdr:to>
    <xdr:sp macro="" textlink="">
      <xdr:nvSpPr>
        <xdr:cNvPr id="284" name="楕円 283"/>
        <xdr:cNvSpPr/>
      </xdr:nvSpPr>
      <xdr:spPr>
        <a:xfrm>
          <a:off x="12954000" y="969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30815</xdr:rowOff>
    </xdr:from>
    <xdr:ext cx="762000" cy="259045"/>
    <xdr:sp macro="" textlink="">
      <xdr:nvSpPr>
        <xdr:cNvPr id="285" name="テキスト ボックス 284"/>
        <xdr:cNvSpPr txBox="1"/>
      </xdr:nvSpPr>
      <xdr:spPr>
        <a:xfrm>
          <a:off x="12623800" y="9460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下水道事業会計への繰出金が減少となり、経常収支比率に占める割合は、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ポイントの減となっている。</a:t>
          </a:r>
        </a:p>
        <a:p>
          <a:r>
            <a:rPr kumimoji="1" lang="ja-JP" altLang="en-US" sz="1300">
              <a:latin typeface="ＭＳ Ｐゴシック" panose="020B0600070205080204" pitchFamily="50" charset="-128"/>
              <a:ea typeface="ＭＳ Ｐゴシック" panose="020B0600070205080204" pitchFamily="50" charset="-128"/>
            </a:rPr>
            <a:t>　類似団体などの平均は下回っているが、引き続き、繰出金や補助金の精査、見直しに取り組み、削減に努める。</a:t>
          </a:r>
        </a:p>
      </xdr:txBody>
    </xdr:sp>
    <xdr:clientData/>
  </xdr:twoCellAnchor>
  <xdr:oneCellAnchor>
    <xdr:from>
      <xdr:col>62</xdr:col>
      <xdr:colOff>6350</xdr:colOff>
      <xdr:row>29</xdr:row>
      <xdr:rowOff>107950</xdr:rowOff>
    </xdr:from>
    <xdr:ext cx="298543" cy="225703"/>
    <xdr:sp macro="" textlink="">
      <xdr:nvSpPr>
        <xdr:cNvPr id="297" name="テキスト ボックス 29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300" name="直線コネクタ 29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301" name="テキスト ボックス 30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302" name="直線コネクタ 30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303" name="テキスト ボックス 30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4" name="直線コネクタ 30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5" name="テキスト ボックス 30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6" name="直線コネクタ 30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7" name="テキスト ボックス 30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8" name="直線コネクタ 30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9" name="テキスト ボックス 30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10" name="直線コネクタ 30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11" name="テキスト ボックス 31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2" name="直線コネクタ 31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3" name="テキスト ボックス 31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110672</xdr:rowOff>
    </xdr:from>
    <xdr:to>
      <xdr:col>82</xdr:col>
      <xdr:colOff>107950</xdr:colOff>
      <xdr:row>41</xdr:row>
      <xdr:rowOff>69850</xdr:rowOff>
    </xdr:to>
    <xdr:cxnSp macro="">
      <xdr:nvCxnSpPr>
        <xdr:cNvPr id="315" name="直線コネクタ 314"/>
        <xdr:cNvCxnSpPr/>
      </xdr:nvCxnSpPr>
      <xdr:spPr>
        <a:xfrm flipV="1">
          <a:off x="16510000" y="5597072"/>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41927</xdr:rowOff>
    </xdr:from>
    <xdr:ext cx="762000" cy="259045"/>
    <xdr:sp macro="" textlink="">
      <xdr:nvSpPr>
        <xdr:cNvPr id="316"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69850</xdr:rowOff>
    </xdr:from>
    <xdr:to>
      <xdr:col>82</xdr:col>
      <xdr:colOff>196850</xdr:colOff>
      <xdr:row>41</xdr:row>
      <xdr:rowOff>69850</xdr:rowOff>
    </xdr:to>
    <xdr:cxnSp macro="">
      <xdr:nvCxnSpPr>
        <xdr:cNvPr id="317" name="直線コネクタ 316"/>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25599</xdr:rowOff>
    </xdr:from>
    <xdr:ext cx="762000" cy="259045"/>
    <xdr:sp macro="" textlink="">
      <xdr:nvSpPr>
        <xdr:cNvPr id="318" name="補助費等最大値テキスト"/>
        <xdr:cNvSpPr txBox="1"/>
      </xdr:nvSpPr>
      <xdr:spPr>
        <a:xfrm>
          <a:off x="16598900" y="534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110672</xdr:rowOff>
    </xdr:from>
    <xdr:to>
      <xdr:col>82</xdr:col>
      <xdr:colOff>196850</xdr:colOff>
      <xdr:row>32</xdr:row>
      <xdr:rowOff>110672</xdr:rowOff>
    </xdr:to>
    <xdr:cxnSp macro="">
      <xdr:nvCxnSpPr>
        <xdr:cNvPr id="319" name="直線コネクタ 318"/>
        <xdr:cNvCxnSpPr/>
      </xdr:nvCxnSpPr>
      <xdr:spPr>
        <a:xfrm>
          <a:off x="16421100" y="559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80736</xdr:rowOff>
    </xdr:from>
    <xdr:to>
      <xdr:col>82</xdr:col>
      <xdr:colOff>107950</xdr:colOff>
      <xdr:row>33</xdr:row>
      <xdr:rowOff>102507</xdr:rowOff>
    </xdr:to>
    <xdr:cxnSp macro="">
      <xdr:nvCxnSpPr>
        <xdr:cNvPr id="320" name="直線コネクタ 319"/>
        <xdr:cNvCxnSpPr/>
      </xdr:nvCxnSpPr>
      <xdr:spPr>
        <a:xfrm flipV="1">
          <a:off x="15671800" y="5738586"/>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105427</xdr:rowOff>
    </xdr:from>
    <xdr:ext cx="762000" cy="259045"/>
    <xdr:sp macro="" textlink="">
      <xdr:nvSpPr>
        <xdr:cNvPr id="321" name="補助費等平均値テキスト"/>
        <xdr:cNvSpPr txBox="1"/>
      </xdr:nvSpPr>
      <xdr:spPr>
        <a:xfrm>
          <a:off x="16598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133350</xdr:rowOff>
    </xdr:from>
    <xdr:to>
      <xdr:col>82</xdr:col>
      <xdr:colOff>158750</xdr:colOff>
      <xdr:row>36</xdr:row>
      <xdr:rowOff>63500</xdr:rowOff>
    </xdr:to>
    <xdr:sp macro="" textlink="">
      <xdr:nvSpPr>
        <xdr:cNvPr id="322" name="フローチャート: 判断 321"/>
        <xdr:cNvSpPr/>
      </xdr:nvSpPr>
      <xdr:spPr>
        <a:xfrm>
          <a:off x="16459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102507</xdr:rowOff>
    </xdr:from>
    <xdr:to>
      <xdr:col>78</xdr:col>
      <xdr:colOff>69850</xdr:colOff>
      <xdr:row>33</xdr:row>
      <xdr:rowOff>124278</xdr:rowOff>
    </xdr:to>
    <xdr:cxnSp macro="">
      <xdr:nvCxnSpPr>
        <xdr:cNvPr id="323" name="直線コネクタ 322"/>
        <xdr:cNvCxnSpPr/>
      </xdr:nvCxnSpPr>
      <xdr:spPr>
        <a:xfrm flipV="1">
          <a:off x="14782800" y="57603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100693</xdr:rowOff>
    </xdr:from>
    <xdr:to>
      <xdr:col>78</xdr:col>
      <xdr:colOff>120650</xdr:colOff>
      <xdr:row>36</xdr:row>
      <xdr:rowOff>30843</xdr:rowOff>
    </xdr:to>
    <xdr:sp macro="" textlink="">
      <xdr:nvSpPr>
        <xdr:cNvPr id="324" name="フローチャート: 判断 323"/>
        <xdr:cNvSpPr/>
      </xdr:nvSpPr>
      <xdr:spPr>
        <a:xfrm>
          <a:off x="15621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15620</xdr:rowOff>
    </xdr:from>
    <xdr:ext cx="736600" cy="259045"/>
    <xdr:sp macro="" textlink="">
      <xdr:nvSpPr>
        <xdr:cNvPr id="325" name="テキスト ボックス 324"/>
        <xdr:cNvSpPr txBox="1"/>
      </xdr:nvSpPr>
      <xdr:spPr>
        <a:xfrm>
          <a:off x="15290800" y="6187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15422</xdr:rowOff>
    </xdr:from>
    <xdr:to>
      <xdr:col>73</xdr:col>
      <xdr:colOff>180975</xdr:colOff>
      <xdr:row>33</xdr:row>
      <xdr:rowOff>124278</xdr:rowOff>
    </xdr:to>
    <xdr:cxnSp macro="">
      <xdr:nvCxnSpPr>
        <xdr:cNvPr id="326" name="直線コネクタ 325"/>
        <xdr:cNvCxnSpPr/>
      </xdr:nvCxnSpPr>
      <xdr:spPr>
        <a:xfrm>
          <a:off x="13893800" y="56732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111578</xdr:rowOff>
    </xdr:from>
    <xdr:to>
      <xdr:col>74</xdr:col>
      <xdr:colOff>31750</xdr:colOff>
      <xdr:row>36</xdr:row>
      <xdr:rowOff>41728</xdr:rowOff>
    </xdr:to>
    <xdr:sp macro="" textlink="">
      <xdr:nvSpPr>
        <xdr:cNvPr id="327" name="フローチャート: 判断 326"/>
        <xdr:cNvSpPr/>
      </xdr:nvSpPr>
      <xdr:spPr>
        <a:xfrm>
          <a:off x="14732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26505</xdr:rowOff>
    </xdr:from>
    <xdr:ext cx="762000" cy="259045"/>
    <xdr:sp macro="" textlink="">
      <xdr:nvSpPr>
        <xdr:cNvPr id="328" name="テキスト ボックス 327"/>
        <xdr:cNvSpPr txBox="1"/>
      </xdr:nvSpPr>
      <xdr:spPr>
        <a:xfrm>
          <a:off x="14401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15422</xdr:rowOff>
    </xdr:from>
    <xdr:to>
      <xdr:col>69</xdr:col>
      <xdr:colOff>92075</xdr:colOff>
      <xdr:row>33</xdr:row>
      <xdr:rowOff>80736</xdr:rowOff>
    </xdr:to>
    <xdr:cxnSp macro="">
      <xdr:nvCxnSpPr>
        <xdr:cNvPr id="329" name="直線コネクタ 328"/>
        <xdr:cNvCxnSpPr/>
      </xdr:nvCxnSpPr>
      <xdr:spPr>
        <a:xfrm flipV="1">
          <a:off x="13004800" y="5673272"/>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30" name="フローチャート: 判断 329"/>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48277</xdr:rowOff>
    </xdr:from>
    <xdr:ext cx="762000" cy="259045"/>
    <xdr:sp macro="" textlink="">
      <xdr:nvSpPr>
        <xdr:cNvPr id="331" name="テキスト ボックス 330"/>
        <xdr:cNvSpPr txBox="1"/>
      </xdr:nvSpPr>
      <xdr:spPr>
        <a:xfrm>
          <a:off x="13512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125186</xdr:rowOff>
    </xdr:from>
    <xdr:to>
      <xdr:col>65</xdr:col>
      <xdr:colOff>53975</xdr:colOff>
      <xdr:row>33</xdr:row>
      <xdr:rowOff>55336</xdr:rowOff>
    </xdr:to>
    <xdr:sp macro="" textlink="">
      <xdr:nvSpPr>
        <xdr:cNvPr id="332" name="フローチャート: 判断 331"/>
        <xdr:cNvSpPr/>
      </xdr:nvSpPr>
      <xdr:spPr>
        <a:xfrm>
          <a:off x="12954000" y="561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65513</xdr:rowOff>
    </xdr:from>
    <xdr:ext cx="762000" cy="259045"/>
    <xdr:sp macro="" textlink="">
      <xdr:nvSpPr>
        <xdr:cNvPr id="333" name="テキスト ボックス 332"/>
        <xdr:cNvSpPr txBox="1"/>
      </xdr:nvSpPr>
      <xdr:spPr>
        <a:xfrm>
          <a:off x="12623800" y="538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4" name="テキスト ボックス 33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5" name="テキスト ボックス 33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6" name="テキスト ボックス 33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7" name="テキスト ボックス 33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8" name="テキスト ボックス 33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29936</xdr:rowOff>
    </xdr:from>
    <xdr:to>
      <xdr:col>82</xdr:col>
      <xdr:colOff>158750</xdr:colOff>
      <xdr:row>33</xdr:row>
      <xdr:rowOff>131536</xdr:rowOff>
    </xdr:to>
    <xdr:sp macro="" textlink="">
      <xdr:nvSpPr>
        <xdr:cNvPr id="339" name="楕円 338"/>
        <xdr:cNvSpPr/>
      </xdr:nvSpPr>
      <xdr:spPr>
        <a:xfrm>
          <a:off x="16459200" y="568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46463</xdr:rowOff>
    </xdr:from>
    <xdr:ext cx="762000" cy="259045"/>
    <xdr:sp macro="" textlink="">
      <xdr:nvSpPr>
        <xdr:cNvPr id="340" name="補助費等該当値テキスト"/>
        <xdr:cNvSpPr txBox="1"/>
      </xdr:nvSpPr>
      <xdr:spPr>
        <a:xfrm>
          <a:off x="16598900" y="553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51707</xdr:rowOff>
    </xdr:from>
    <xdr:to>
      <xdr:col>78</xdr:col>
      <xdr:colOff>120650</xdr:colOff>
      <xdr:row>33</xdr:row>
      <xdr:rowOff>153307</xdr:rowOff>
    </xdr:to>
    <xdr:sp macro="" textlink="">
      <xdr:nvSpPr>
        <xdr:cNvPr id="341" name="楕円 340"/>
        <xdr:cNvSpPr/>
      </xdr:nvSpPr>
      <xdr:spPr>
        <a:xfrm>
          <a:off x="15621000" y="570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163484</xdr:rowOff>
    </xdr:from>
    <xdr:ext cx="736600" cy="259045"/>
    <xdr:sp macro="" textlink="">
      <xdr:nvSpPr>
        <xdr:cNvPr id="342" name="テキスト ボックス 341"/>
        <xdr:cNvSpPr txBox="1"/>
      </xdr:nvSpPr>
      <xdr:spPr>
        <a:xfrm>
          <a:off x="15290800" y="547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73478</xdr:rowOff>
    </xdr:from>
    <xdr:to>
      <xdr:col>74</xdr:col>
      <xdr:colOff>31750</xdr:colOff>
      <xdr:row>34</xdr:row>
      <xdr:rowOff>3628</xdr:rowOff>
    </xdr:to>
    <xdr:sp macro="" textlink="">
      <xdr:nvSpPr>
        <xdr:cNvPr id="343" name="楕円 342"/>
        <xdr:cNvSpPr/>
      </xdr:nvSpPr>
      <xdr:spPr>
        <a:xfrm>
          <a:off x="14732000" y="573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13805</xdr:rowOff>
    </xdr:from>
    <xdr:ext cx="762000" cy="259045"/>
    <xdr:sp macro="" textlink="">
      <xdr:nvSpPr>
        <xdr:cNvPr id="344" name="テキスト ボックス 343"/>
        <xdr:cNvSpPr txBox="1"/>
      </xdr:nvSpPr>
      <xdr:spPr>
        <a:xfrm>
          <a:off x="14401800" y="550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136072</xdr:rowOff>
    </xdr:from>
    <xdr:to>
      <xdr:col>69</xdr:col>
      <xdr:colOff>142875</xdr:colOff>
      <xdr:row>33</xdr:row>
      <xdr:rowOff>66222</xdr:rowOff>
    </xdr:to>
    <xdr:sp macro="" textlink="">
      <xdr:nvSpPr>
        <xdr:cNvPr id="345" name="楕円 344"/>
        <xdr:cNvSpPr/>
      </xdr:nvSpPr>
      <xdr:spPr>
        <a:xfrm>
          <a:off x="13843000" y="562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76399</xdr:rowOff>
    </xdr:from>
    <xdr:ext cx="762000" cy="259045"/>
    <xdr:sp macro="" textlink="">
      <xdr:nvSpPr>
        <xdr:cNvPr id="346" name="テキスト ボックス 345"/>
        <xdr:cNvSpPr txBox="1"/>
      </xdr:nvSpPr>
      <xdr:spPr>
        <a:xfrm>
          <a:off x="13512800" y="539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29936</xdr:rowOff>
    </xdr:from>
    <xdr:to>
      <xdr:col>65</xdr:col>
      <xdr:colOff>53975</xdr:colOff>
      <xdr:row>33</xdr:row>
      <xdr:rowOff>131536</xdr:rowOff>
    </xdr:to>
    <xdr:sp macro="" textlink="">
      <xdr:nvSpPr>
        <xdr:cNvPr id="347" name="楕円 346"/>
        <xdr:cNvSpPr/>
      </xdr:nvSpPr>
      <xdr:spPr>
        <a:xfrm>
          <a:off x="12954000" y="568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116313</xdr:rowOff>
    </xdr:from>
    <xdr:ext cx="762000" cy="259045"/>
    <xdr:sp macro="" textlink="">
      <xdr:nvSpPr>
        <xdr:cNvPr id="348" name="テキスト ボックス 347"/>
        <xdr:cNvSpPr txBox="1"/>
      </xdr:nvSpPr>
      <xdr:spPr>
        <a:xfrm>
          <a:off x="12623800" y="577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9" name="正方形/長方形 34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50" name="正方形/長方形 34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51" name="正方形/長方形 35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2" name="正方形/長方形 35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3" name="正方形/長方形 35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4" name="正方形/長方形 35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5" name="正方形/長方形 35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正方形/長方形 35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7" name="正方形/長方形 35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8" name="正方形/長方形 35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9" name="テキスト ボックス 35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これまでの市債発行抑制の取組により、全国平均、県平均をやや下回っているものの、東日本大震災からの復興に資する大型事業に伴う市債償還が開始されたことから、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ポイント悪化した。</a:t>
          </a:r>
        </a:p>
        <a:p>
          <a:r>
            <a:rPr kumimoji="1" lang="ja-JP" altLang="en-US" sz="1300">
              <a:latin typeface="ＭＳ Ｐゴシック" panose="020B0600070205080204" pitchFamily="50" charset="-128"/>
              <a:ea typeface="ＭＳ Ｐゴシック" panose="020B0600070205080204" pitchFamily="50" charset="-128"/>
            </a:rPr>
            <a:t>　今後も、引き続き市債発行の抑制に努める。</a:t>
          </a:r>
        </a:p>
      </xdr:txBody>
    </xdr:sp>
    <xdr:clientData/>
  </xdr:twoCellAnchor>
  <xdr:oneCellAnchor>
    <xdr:from>
      <xdr:col>3</xdr:col>
      <xdr:colOff>123825</xdr:colOff>
      <xdr:row>69</xdr:row>
      <xdr:rowOff>107950</xdr:rowOff>
    </xdr:from>
    <xdr:ext cx="298543" cy="225703"/>
    <xdr:sp macro="" textlink="">
      <xdr:nvSpPr>
        <xdr:cNvPr id="360" name="テキスト ボックス 35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61" name="直線コネクタ 36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2" name="テキスト ボックス 36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63" name="直線コネクタ 36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4" name="テキスト ボックス 36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5" name="直線コネクタ 36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6" name="テキスト ボックス 36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7" name="直線コネクタ 36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8" name="テキスト ボックス 36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9" name="直線コネクタ 36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70" name="テキスト ボックス 36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71" name="直線コネクタ 37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72" name="テキスト ボックス 37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3" name="直線コネクタ 37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4" name="テキスト ボックス 37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81</xdr:row>
      <xdr:rowOff>146050</xdr:rowOff>
    </xdr:to>
    <xdr:cxnSp macro="">
      <xdr:nvCxnSpPr>
        <xdr:cNvPr id="376" name="直線コネクタ 375"/>
        <xdr:cNvCxnSpPr/>
      </xdr:nvCxnSpPr>
      <xdr:spPr>
        <a:xfrm flipV="1">
          <a:off x="4826000" y="126314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7"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8" name="直線コネクタ 377"/>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79" name="公債費最大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80" name="直線コネクタ 379"/>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39370</xdr:rowOff>
    </xdr:from>
    <xdr:to>
      <xdr:col>24</xdr:col>
      <xdr:colOff>25400</xdr:colOff>
      <xdr:row>77</xdr:row>
      <xdr:rowOff>77470</xdr:rowOff>
    </xdr:to>
    <xdr:cxnSp macro="">
      <xdr:nvCxnSpPr>
        <xdr:cNvPr id="381" name="直線コネクタ 380"/>
        <xdr:cNvCxnSpPr/>
      </xdr:nvCxnSpPr>
      <xdr:spPr>
        <a:xfrm>
          <a:off x="3987800" y="132410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44466</xdr:rowOff>
    </xdr:from>
    <xdr:ext cx="762000" cy="259045"/>
    <xdr:sp macro="" textlink="">
      <xdr:nvSpPr>
        <xdr:cNvPr id="382" name="公債費平均値テキスト"/>
        <xdr:cNvSpPr txBox="1"/>
      </xdr:nvSpPr>
      <xdr:spPr>
        <a:xfrm>
          <a:off x="4914900" y="13246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72389</xdr:rowOff>
    </xdr:from>
    <xdr:to>
      <xdr:col>24</xdr:col>
      <xdr:colOff>76200</xdr:colOff>
      <xdr:row>78</xdr:row>
      <xdr:rowOff>2539</xdr:rowOff>
    </xdr:to>
    <xdr:sp macro="" textlink="">
      <xdr:nvSpPr>
        <xdr:cNvPr id="383" name="フローチャート: 判断 382"/>
        <xdr:cNvSpPr/>
      </xdr:nvSpPr>
      <xdr:spPr>
        <a:xfrm>
          <a:off x="47752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165100</xdr:rowOff>
    </xdr:from>
    <xdr:to>
      <xdr:col>19</xdr:col>
      <xdr:colOff>187325</xdr:colOff>
      <xdr:row>77</xdr:row>
      <xdr:rowOff>39370</xdr:rowOff>
    </xdr:to>
    <xdr:cxnSp macro="">
      <xdr:nvCxnSpPr>
        <xdr:cNvPr id="384" name="直線コネクタ 383"/>
        <xdr:cNvCxnSpPr/>
      </xdr:nvCxnSpPr>
      <xdr:spPr>
        <a:xfrm>
          <a:off x="3098800" y="13195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102870</xdr:rowOff>
    </xdr:from>
    <xdr:to>
      <xdr:col>20</xdr:col>
      <xdr:colOff>38100</xdr:colOff>
      <xdr:row>78</xdr:row>
      <xdr:rowOff>33020</xdr:rowOff>
    </xdr:to>
    <xdr:sp macro="" textlink="">
      <xdr:nvSpPr>
        <xdr:cNvPr id="385" name="フローチャート: 判断 384"/>
        <xdr:cNvSpPr/>
      </xdr:nvSpPr>
      <xdr:spPr>
        <a:xfrm>
          <a:off x="3937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17797</xdr:rowOff>
    </xdr:from>
    <xdr:ext cx="736600" cy="259045"/>
    <xdr:sp macro="" textlink="">
      <xdr:nvSpPr>
        <xdr:cNvPr id="386" name="テキスト ボックス 385"/>
        <xdr:cNvSpPr txBox="1"/>
      </xdr:nvSpPr>
      <xdr:spPr>
        <a:xfrm>
          <a:off x="3606800" y="1339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165100</xdr:rowOff>
    </xdr:from>
    <xdr:to>
      <xdr:col>15</xdr:col>
      <xdr:colOff>98425</xdr:colOff>
      <xdr:row>77</xdr:row>
      <xdr:rowOff>8889</xdr:rowOff>
    </xdr:to>
    <xdr:cxnSp macro="">
      <xdr:nvCxnSpPr>
        <xdr:cNvPr id="387" name="直線コネクタ 386"/>
        <xdr:cNvCxnSpPr/>
      </xdr:nvCxnSpPr>
      <xdr:spPr>
        <a:xfrm flipV="1">
          <a:off x="2209800" y="131953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125730</xdr:rowOff>
    </xdr:from>
    <xdr:to>
      <xdr:col>15</xdr:col>
      <xdr:colOff>149225</xdr:colOff>
      <xdr:row>78</xdr:row>
      <xdr:rowOff>55880</xdr:rowOff>
    </xdr:to>
    <xdr:sp macro="" textlink="">
      <xdr:nvSpPr>
        <xdr:cNvPr id="388" name="フローチャート: 判断 387"/>
        <xdr:cNvSpPr/>
      </xdr:nvSpPr>
      <xdr:spPr>
        <a:xfrm>
          <a:off x="3048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40657</xdr:rowOff>
    </xdr:from>
    <xdr:ext cx="762000" cy="259045"/>
    <xdr:sp macro="" textlink="">
      <xdr:nvSpPr>
        <xdr:cNvPr id="389" name="テキスト ボックス 388"/>
        <xdr:cNvSpPr txBox="1"/>
      </xdr:nvSpPr>
      <xdr:spPr>
        <a:xfrm>
          <a:off x="2717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8889</xdr:rowOff>
    </xdr:from>
    <xdr:to>
      <xdr:col>11</xdr:col>
      <xdr:colOff>9525</xdr:colOff>
      <xdr:row>77</xdr:row>
      <xdr:rowOff>138430</xdr:rowOff>
    </xdr:to>
    <xdr:cxnSp macro="">
      <xdr:nvCxnSpPr>
        <xdr:cNvPr id="390" name="直線コネクタ 389"/>
        <xdr:cNvCxnSpPr/>
      </xdr:nvCxnSpPr>
      <xdr:spPr>
        <a:xfrm flipV="1">
          <a:off x="1320800" y="13210539"/>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91" name="フローチャート: 判断 390"/>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92" name="テキスト ボックス 391"/>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93" name="フローチャート: 判断 392"/>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153688</xdr:rowOff>
    </xdr:from>
    <xdr:ext cx="762000" cy="259045"/>
    <xdr:sp macro="" textlink="">
      <xdr:nvSpPr>
        <xdr:cNvPr id="394" name="テキスト ボックス 393"/>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5" name="テキスト ボックス 39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6" name="テキスト ボックス 39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7" name="テキスト ボックス 39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8" name="テキスト ボックス 39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9" name="テキスト ボックス 39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400" name="楕円 399"/>
        <xdr:cNvSpPr/>
      </xdr:nvSpPr>
      <xdr:spPr>
        <a:xfrm>
          <a:off x="47752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43197</xdr:rowOff>
    </xdr:from>
    <xdr:ext cx="762000" cy="259045"/>
    <xdr:sp macro="" textlink="">
      <xdr:nvSpPr>
        <xdr:cNvPr id="401" name="公債費該当値テキスト"/>
        <xdr:cNvSpPr txBox="1"/>
      </xdr:nvSpPr>
      <xdr:spPr>
        <a:xfrm>
          <a:off x="49149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160020</xdr:rowOff>
    </xdr:from>
    <xdr:to>
      <xdr:col>20</xdr:col>
      <xdr:colOff>38100</xdr:colOff>
      <xdr:row>77</xdr:row>
      <xdr:rowOff>90170</xdr:rowOff>
    </xdr:to>
    <xdr:sp macro="" textlink="">
      <xdr:nvSpPr>
        <xdr:cNvPr id="402" name="楕円 401"/>
        <xdr:cNvSpPr/>
      </xdr:nvSpPr>
      <xdr:spPr>
        <a:xfrm>
          <a:off x="3937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100347</xdr:rowOff>
    </xdr:from>
    <xdr:ext cx="736600" cy="259045"/>
    <xdr:sp macro="" textlink="">
      <xdr:nvSpPr>
        <xdr:cNvPr id="403" name="テキスト ボックス 402"/>
        <xdr:cNvSpPr txBox="1"/>
      </xdr:nvSpPr>
      <xdr:spPr>
        <a:xfrm>
          <a:off x="3606800" y="1295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114300</xdr:rowOff>
    </xdr:from>
    <xdr:to>
      <xdr:col>15</xdr:col>
      <xdr:colOff>149225</xdr:colOff>
      <xdr:row>77</xdr:row>
      <xdr:rowOff>44450</xdr:rowOff>
    </xdr:to>
    <xdr:sp macro="" textlink="">
      <xdr:nvSpPr>
        <xdr:cNvPr id="404" name="楕円 403"/>
        <xdr:cNvSpPr/>
      </xdr:nvSpPr>
      <xdr:spPr>
        <a:xfrm>
          <a:off x="3048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54627</xdr:rowOff>
    </xdr:from>
    <xdr:ext cx="762000" cy="259045"/>
    <xdr:sp macro="" textlink="">
      <xdr:nvSpPr>
        <xdr:cNvPr id="405" name="テキスト ボックス 404"/>
        <xdr:cNvSpPr txBox="1"/>
      </xdr:nvSpPr>
      <xdr:spPr>
        <a:xfrm>
          <a:off x="2717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129539</xdr:rowOff>
    </xdr:from>
    <xdr:to>
      <xdr:col>11</xdr:col>
      <xdr:colOff>60325</xdr:colOff>
      <xdr:row>77</xdr:row>
      <xdr:rowOff>59689</xdr:rowOff>
    </xdr:to>
    <xdr:sp macro="" textlink="">
      <xdr:nvSpPr>
        <xdr:cNvPr id="406" name="楕円 405"/>
        <xdr:cNvSpPr/>
      </xdr:nvSpPr>
      <xdr:spPr>
        <a:xfrm>
          <a:off x="2159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69867</xdr:rowOff>
    </xdr:from>
    <xdr:ext cx="762000" cy="259045"/>
    <xdr:sp macro="" textlink="">
      <xdr:nvSpPr>
        <xdr:cNvPr id="407" name="テキスト ボックス 406"/>
        <xdr:cNvSpPr txBox="1"/>
      </xdr:nvSpPr>
      <xdr:spPr>
        <a:xfrm>
          <a:off x="1828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87630</xdr:rowOff>
    </xdr:from>
    <xdr:to>
      <xdr:col>6</xdr:col>
      <xdr:colOff>171450</xdr:colOff>
      <xdr:row>78</xdr:row>
      <xdr:rowOff>17780</xdr:rowOff>
    </xdr:to>
    <xdr:sp macro="" textlink="">
      <xdr:nvSpPr>
        <xdr:cNvPr id="408" name="楕円 407"/>
        <xdr:cNvSpPr/>
      </xdr:nvSpPr>
      <xdr:spPr>
        <a:xfrm>
          <a:off x="1270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2557</xdr:rowOff>
    </xdr:from>
    <xdr:ext cx="762000" cy="259045"/>
    <xdr:sp macro="" textlink="">
      <xdr:nvSpPr>
        <xdr:cNvPr id="409" name="テキスト ボックス 408"/>
        <xdr:cNvSpPr txBox="1"/>
      </xdr:nvSpPr>
      <xdr:spPr>
        <a:xfrm>
          <a:off x="939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10" name="正方形/長方形 40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11" name="正方形/長方形 41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2" name="正方形/長方形 41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3" name="正方形/長方形 41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4" name="正方形/長方形 41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5" name="正方形/長方形 41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6" name="正方形/長方形 41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7" name="正方形/長方形 41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8" name="正方形/長方形 41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9" name="正方形/長方形 41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20" name="テキスト ボックス 41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類似団体平均と比較し、公債費以外の経費のうち、人件費及び物件費の経常収支比率に占める割合が多くなっているため、この指標は高い値で推移している。</a:t>
          </a:r>
        </a:p>
        <a:p>
          <a:r>
            <a:rPr kumimoji="1" lang="ja-JP" altLang="en-US" sz="1300">
              <a:latin typeface="ＭＳ Ｐゴシック" panose="020B0600070205080204" pitchFamily="50" charset="-128"/>
              <a:ea typeface="ＭＳ Ｐゴシック" panose="020B0600070205080204" pitchFamily="50" charset="-128"/>
            </a:rPr>
            <a:t>　人件費の抑制を図るとともに、施設の統廃合等によるコスト削減を図るなど、義務的経費の削減に努め、持続可能な財政運営を図る。</a:t>
          </a:r>
        </a:p>
      </xdr:txBody>
    </xdr:sp>
    <xdr:clientData/>
  </xdr:twoCellAnchor>
  <xdr:oneCellAnchor>
    <xdr:from>
      <xdr:col>62</xdr:col>
      <xdr:colOff>6350</xdr:colOff>
      <xdr:row>69</xdr:row>
      <xdr:rowOff>107950</xdr:rowOff>
    </xdr:from>
    <xdr:ext cx="298543" cy="225703"/>
    <xdr:sp macro="" textlink="">
      <xdr:nvSpPr>
        <xdr:cNvPr id="421" name="テキスト ボックス 42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2" name="直線コネクタ 42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3" name="テキスト ボックス 42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4" name="直線コネクタ 42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5" name="テキスト ボックス 42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6" name="直線コネクタ 42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7" name="テキスト ボックス 42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8" name="直線コネクタ 42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9" name="テキスト ボックス 42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30" name="直線コネクタ 42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31" name="テキスト ボックス 43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32" name="直線コネクタ 43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33" name="テキスト ボックス 43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4" name="直線コネクタ 43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5" name="テキスト ボックス 43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142240</xdr:rowOff>
    </xdr:from>
    <xdr:to>
      <xdr:col>82</xdr:col>
      <xdr:colOff>107950</xdr:colOff>
      <xdr:row>80</xdr:row>
      <xdr:rowOff>88900</xdr:rowOff>
    </xdr:to>
    <xdr:cxnSp macro="">
      <xdr:nvCxnSpPr>
        <xdr:cNvPr id="437" name="直線コネクタ 436"/>
        <xdr:cNvCxnSpPr/>
      </xdr:nvCxnSpPr>
      <xdr:spPr>
        <a:xfrm flipV="1">
          <a:off x="16510000" y="1248664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60977</xdr:rowOff>
    </xdr:from>
    <xdr:ext cx="762000" cy="259045"/>
    <xdr:sp macro="" textlink="">
      <xdr:nvSpPr>
        <xdr:cNvPr id="438" name="公債費以外最小値テキスト"/>
        <xdr:cNvSpPr txBox="1"/>
      </xdr:nvSpPr>
      <xdr:spPr>
        <a:xfrm>
          <a:off x="16598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88900</xdr:rowOff>
    </xdr:from>
    <xdr:to>
      <xdr:col>82</xdr:col>
      <xdr:colOff>196850</xdr:colOff>
      <xdr:row>80</xdr:row>
      <xdr:rowOff>88900</xdr:rowOff>
    </xdr:to>
    <xdr:cxnSp macro="">
      <xdr:nvCxnSpPr>
        <xdr:cNvPr id="439" name="直線コネクタ 438"/>
        <xdr:cNvCxnSpPr/>
      </xdr:nvCxnSpPr>
      <xdr:spPr>
        <a:xfrm>
          <a:off x="16421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57167</xdr:rowOff>
    </xdr:from>
    <xdr:ext cx="762000" cy="259045"/>
    <xdr:sp macro="" textlink="">
      <xdr:nvSpPr>
        <xdr:cNvPr id="440" name="公債費以外最大値テキスト"/>
        <xdr:cNvSpPr txBox="1"/>
      </xdr:nvSpPr>
      <xdr:spPr>
        <a:xfrm>
          <a:off x="16598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142240</xdr:rowOff>
    </xdr:from>
    <xdr:to>
      <xdr:col>82</xdr:col>
      <xdr:colOff>196850</xdr:colOff>
      <xdr:row>72</xdr:row>
      <xdr:rowOff>142240</xdr:rowOff>
    </xdr:to>
    <xdr:cxnSp macro="">
      <xdr:nvCxnSpPr>
        <xdr:cNvPr id="441" name="直線コネクタ 440"/>
        <xdr:cNvCxnSpPr/>
      </xdr:nvCxnSpPr>
      <xdr:spPr>
        <a:xfrm>
          <a:off x="16421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88900</xdr:rowOff>
    </xdr:from>
    <xdr:to>
      <xdr:col>82</xdr:col>
      <xdr:colOff>107950</xdr:colOff>
      <xdr:row>78</xdr:row>
      <xdr:rowOff>111761</xdr:rowOff>
    </xdr:to>
    <xdr:cxnSp macro="">
      <xdr:nvCxnSpPr>
        <xdr:cNvPr id="442" name="直線コネクタ 441"/>
        <xdr:cNvCxnSpPr/>
      </xdr:nvCxnSpPr>
      <xdr:spPr>
        <a:xfrm>
          <a:off x="15671800" y="134620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43" name="公債費以外平均値テキスト"/>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44" name="フローチャート: 判断 443"/>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92711</xdr:rowOff>
    </xdr:from>
    <xdr:to>
      <xdr:col>78</xdr:col>
      <xdr:colOff>69850</xdr:colOff>
      <xdr:row>78</xdr:row>
      <xdr:rowOff>88900</xdr:rowOff>
    </xdr:to>
    <xdr:cxnSp macro="">
      <xdr:nvCxnSpPr>
        <xdr:cNvPr id="445" name="直線コネクタ 444"/>
        <xdr:cNvCxnSpPr/>
      </xdr:nvCxnSpPr>
      <xdr:spPr>
        <a:xfrm>
          <a:off x="14782800" y="13294361"/>
          <a:ext cx="889000" cy="1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68580</xdr:rowOff>
    </xdr:from>
    <xdr:to>
      <xdr:col>78</xdr:col>
      <xdr:colOff>120650</xdr:colOff>
      <xdr:row>76</xdr:row>
      <xdr:rowOff>170180</xdr:rowOff>
    </xdr:to>
    <xdr:sp macro="" textlink="">
      <xdr:nvSpPr>
        <xdr:cNvPr id="446" name="フローチャート: 判断 445"/>
        <xdr:cNvSpPr/>
      </xdr:nvSpPr>
      <xdr:spPr>
        <a:xfrm>
          <a:off x="15621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8907</xdr:rowOff>
    </xdr:from>
    <xdr:ext cx="736600" cy="259045"/>
    <xdr:sp macro="" textlink="">
      <xdr:nvSpPr>
        <xdr:cNvPr id="447" name="テキスト ボックス 446"/>
        <xdr:cNvSpPr txBox="1"/>
      </xdr:nvSpPr>
      <xdr:spPr>
        <a:xfrm>
          <a:off x="15290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149861</xdr:rowOff>
    </xdr:from>
    <xdr:to>
      <xdr:col>73</xdr:col>
      <xdr:colOff>180975</xdr:colOff>
      <xdr:row>77</xdr:row>
      <xdr:rowOff>92711</xdr:rowOff>
    </xdr:to>
    <xdr:cxnSp macro="">
      <xdr:nvCxnSpPr>
        <xdr:cNvPr id="448" name="直線コネクタ 447"/>
        <xdr:cNvCxnSpPr/>
      </xdr:nvCxnSpPr>
      <xdr:spPr>
        <a:xfrm>
          <a:off x="13893800" y="1318006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53339</xdr:rowOff>
    </xdr:from>
    <xdr:to>
      <xdr:col>74</xdr:col>
      <xdr:colOff>31750</xdr:colOff>
      <xdr:row>76</xdr:row>
      <xdr:rowOff>154939</xdr:rowOff>
    </xdr:to>
    <xdr:sp macro="" textlink="">
      <xdr:nvSpPr>
        <xdr:cNvPr id="449" name="フローチャート: 判断 448"/>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165117</xdr:rowOff>
    </xdr:from>
    <xdr:ext cx="762000" cy="259045"/>
    <xdr:sp macro="" textlink="">
      <xdr:nvSpPr>
        <xdr:cNvPr id="450" name="テキスト ボックス 449"/>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149861</xdr:rowOff>
    </xdr:from>
    <xdr:to>
      <xdr:col>69</xdr:col>
      <xdr:colOff>92075</xdr:colOff>
      <xdr:row>77</xdr:row>
      <xdr:rowOff>62230</xdr:rowOff>
    </xdr:to>
    <xdr:cxnSp macro="">
      <xdr:nvCxnSpPr>
        <xdr:cNvPr id="451" name="直線コネクタ 450"/>
        <xdr:cNvCxnSpPr/>
      </xdr:nvCxnSpPr>
      <xdr:spPr>
        <a:xfrm flipV="1">
          <a:off x="13004800" y="1318006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49530</xdr:rowOff>
    </xdr:from>
    <xdr:to>
      <xdr:col>69</xdr:col>
      <xdr:colOff>142875</xdr:colOff>
      <xdr:row>75</xdr:row>
      <xdr:rowOff>151130</xdr:rowOff>
    </xdr:to>
    <xdr:sp macro="" textlink="">
      <xdr:nvSpPr>
        <xdr:cNvPr id="452" name="フローチャート: 判断 451"/>
        <xdr:cNvSpPr/>
      </xdr:nvSpPr>
      <xdr:spPr>
        <a:xfrm>
          <a:off x="13843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161307</xdr:rowOff>
    </xdr:from>
    <xdr:ext cx="762000" cy="259045"/>
    <xdr:sp macro="" textlink="">
      <xdr:nvSpPr>
        <xdr:cNvPr id="453" name="テキスト ボックス 452"/>
        <xdr:cNvSpPr txBox="1"/>
      </xdr:nvSpPr>
      <xdr:spPr>
        <a:xfrm>
          <a:off x="13512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34289</xdr:rowOff>
    </xdr:from>
    <xdr:to>
      <xdr:col>65</xdr:col>
      <xdr:colOff>53975</xdr:colOff>
      <xdr:row>77</xdr:row>
      <xdr:rowOff>135889</xdr:rowOff>
    </xdr:to>
    <xdr:sp macro="" textlink="">
      <xdr:nvSpPr>
        <xdr:cNvPr id="454" name="フローチャート: 判断 453"/>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120666</xdr:rowOff>
    </xdr:from>
    <xdr:ext cx="762000" cy="259045"/>
    <xdr:sp macro="" textlink="">
      <xdr:nvSpPr>
        <xdr:cNvPr id="455" name="テキスト ボックス 454"/>
        <xdr:cNvSpPr txBox="1"/>
      </xdr:nvSpPr>
      <xdr:spPr>
        <a:xfrm>
          <a:off x="12623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6" name="テキスト ボックス 45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7" name="テキスト ボックス 45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8" name="テキスト ボックス 45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9" name="テキスト ボックス 45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60" name="テキスト ボックス 45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60961</xdr:rowOff>
    </xdr:from>
    <xdr:to>
      <xdr:col>82</xdr:col>
      <xdr:colOff>158750</xdr:colOff>
      <xdr:row>78</xdr:row>
      <xdr:rowOff>162561</xdr:rowOff>
    </xdr:to>
    <xdr:sp macro="" textlink="">
      <xdr:nvSpPr>
        <xdr:cNvPr id="461" name="楕円 460"/>
        <xdr:cNvSpPr/>
      </xdr:nvSpPr>
      <xdr:spPr>
        <a:xfrm>
          <a:off x="164592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33038</xdr:rowOff>
    </xdr:from>
    <xdr:ext cx="762000" cy="259045"/>
    <xdr:sp macro="" textlink="">
      <xdr:nvSpPr>
        <xdr:cNvPr id="462" name="公債費以外該当値テキスト"/>
        <xdr:cNvSpPr txBox="1"/>
      </xdr:nvSpPr>
      <xdr:spPr>
        <a:xfrm>
          <a:off x="165989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38100</xdr:rowOff>
    </xdr:from>
    <xdr:to>
      <xdr:col>78</xdr:col>
      <xdr:colOff>120650</xdr:colOff>
      <xdr:row>78</xdr:row>
      <xdr:rowOff>139700</xdr:rowOff>
    </xdr:to>
    <xdr:sp macro="" textlink="">
      <xdr:nvSpPr>
        <xdr:cNvPr id="463" name="楕円 462"/>
        <xdr:cNvSpPr/>
      </xdr:nvSpPr>
      <xdr:spPr>
        <a:xfrm>
          <a:off x="15621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124477</xdr:rowOff>
    </xdr:from>
    <xdr:ext cx="736600" cy="259045"/>
    <xdr:sp macro="" textlink="">
      <xdr:nvSpPr>
        <xdr:cNvPr id="464" name="テキスト ボックス 463"/>
        <xdr:cNvSpPr txBox="1"/>
      </xdr:nvSpPr>
      <xdr:spPr>
        <a:xfrm>
          <a:off x="15290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41911</xdr:rowOff>
    </xdr:from>
    <xdr:to>
      <xdr:col>74</xdr:col>
      <xdr:colOff>31750</xdr:colOff>
      <xdr:row>77</xdr:row>
      <xdr:rowOff>143511</xdr:rowOff>
    </xdr:to>
    <xdr:sp macro="" textlink="">
      <xdr:nvSpPr>
        <xdr:cNvPr id="465" name="楕円 464"/>
        <xdr:cNvSpPr/>
      </xdr:nvSpPr>
      <xdr:spPr>
        <a:xfrm>
          <a:off x="14732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128288</xdr:rowOff>
    </xdr:from>
    <xdr:ext cx="762000" cy="259045"/>
    <xdr:sp macro="" textlink="">
      <xdr:nvSpPr>
        <xdr:cNvPr id="466" name="テキスト ボックス 465"/>
        <xdr:cNvSpPr txBox="1"/>
      </xdr:nvSpPr>
      <xdr:spPr>
        <a:xfrm>
          <a:off x="14401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99061</xdr:rowOff>
    </xdr:from>
    <xdr:to>
      <xdr:col>69</xdr:col>
      <xdr:colOff>142875</xdr:colOff>
      <xdr:row>77</xdr:row>
      <xdr:rowOff>29211</xdr:rowOff>
    </xdr:to>
    <xdr:sp macro="" textlink="">
      <xdr:nvSpPr>
        <xdr:cNvPr id="467" name="楕円 466"/>
        <xdr:cNvSpPr/>
      </xdr:nvSpPr>
      <xdr:spPr>
        <a:xfrm>
          <a:off x="13843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13988</xdr:rowOff>
    </xdr:from>
    <xdr:ext cx="762000" cy="259045"/>
    <xdr:sp macro="" textlink="">
      <xdr:nvSpPr>
        <xdr:cNvPr id="468" name="テキスト ボックス 467"/>
        <xdr:cNvSpPr txBox="1"/>
      </xdr:nvSpPr>
      <xdr:spPr>
        <a:xfrm>
          <a:off x="13512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11430</xdr:rowOff>
    </xdr:from>
    <xdr:to>
      <xdr:col>65</xdr:col>
      <xdr:colOff>53975</xdr:colOff>
      <xdr:row>77</xdr:row>
      <xdr:rowOff>113030</xdr:rowOff>
    </xdr:to>
    <xdr:sp macro="" textlink="">
      <xdr:nvSpPr>
        <xdr:cNvPr id="469" name="楕円 468"/>
        <xdr:cNvSpPr/>
      </xdr:nvSpPr>
      <xdr:spPr>
        <a:xfrm>
          <a:off x="12954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123207</xdr:rowOff>
    </xdr:from>
    <xdr:ext cx="762000" cy="259045"/>
    <xdr:sp macro="" textlink="">
      <xdr:nvSpPr>
        <xdr:cNvPr id="470" name="テキスト ボックス 469"/>
        <xdr:cNvSpPr txBox="1"/>
      </xdr:nvSpPr>
      <xdr:spPr>
        <a:xfrm>
          <a:off x="12623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茨城県日立市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11587</xdr:rowOff>
    </xdr:from>
    <xdr:to>
      <xdr:col>29</xdr:col>
      <xdr:colOff>127000</xdr:colOff>
      <xdr:row>19</xdr:row>
      <xdr:rowOff>40985</xdr:rowOff>
    </xdr:to>
    <xdr:cxnSp macro="">
      <xdr:nvCxnSpPr>
        <xdr:cNvPr id="43" name="直線コネクタ 42"/>
        <xdr:cNvCxnSpPr/>
      </xdr:nvCxnSpPr>
      <xdr:spPr bwMode="auto">
        <a:xfrm flipV="1">
          <a:off x="5651500" y="2288062"/>
          <a:ext cx="0" cy="10580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13062</xdr:rowOff>
    </xdr:from>
    <xdr:ext cx="762000" cy="259045"/>
    <xdr:sp macro="" textlink="">
      <xdr:nvSpPr>
        <xdr:cNvPr id="44" name="人口1人当たり決算額の推移最小値テキスト130"/>
        <xdr:cNvSpPr txBox="1"/>
      </xdr:nvSpPr>
      <xdr:spPr>
        <a:xfrm>
          <a:off x="5740400" y="331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40985</xdr:rowOff>
    </xdr:from>
    <xdr:to>
      <xdr:col>30</xdr:col>
      <xdr:colOff>25400</xdr:colOff>
      <xdr:row>19</xdr:row>
      <xdr:rowOff>40985</xdr:rowOff>
    </xdr:to>
    <xdr:cxnSp macro="">
      <xdr:nvCxnSpPr>
        <xdr:cNvPr id="45" name="直線コネクタ 44"/>
        <xdr:cNvCxnSpPr/>
      </xdr:nvCxnSpPr>
      <xdr:spPr bwMode="auto">
        <a:xfrm>
          <a:off x="5562600" y="33461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97964</xdr:rowOff>
    </xdr:from>
    <xdr:ext cx="762000" cy="259045"/>
    <xdr:sp macro="" textlink="">
      <xdr:nvSpPr>
        <xdr:cNvPr id="46" name="人口1人当たり決算額の推移最大値テキスト130"/>
        <xdr:cNvSpPr txBox="1"/>
      </xdr:nvSpPr>
      <xdr:spPr>
        <a:xfrm>
          <a:off x="5740400" y="2031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11587</xdr:rowOff>
    </xdr:from>
    <xdr:to>
      <xdr:col>30</xdr:col>
      <xdr:colOff>25400</xdr:colOff>
      <xdr:row>13</xdr:row>
      <xdr:rowOff>11587</xdr:rowOff>
    </xdr:to>
    <xdr:cxnSp macro="">
      <xdr:nvCxnSpPr>
        <xdr:cNvPr id="47" name="直線コネクタ 46"/>
        <xdr:cNvCxnSpPr/>
      </xdr:nvCxnSpPr>
      <xdr:spPr bwMode="auto">
        <a:xfrm>
          <a:off x="5562600" y="22880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84191</xdr:rowOff>
    </xdr:from>
    <xdr:to>
      <xdr:col>29</xdr:col>
      <xdr:colOff>127000</xdr:colOff>
      <xdr:row>14</xdr:row>
      <xdr:rowOff>125705</xdr:rowOff>
    </xdr:to>
    <xdr:cxnSp macro="">
      <xdr:nvCxnSpPr>
        <xdr:cNvPr id="48" name="直線コネクタ 47"/>
        <xdr:cNvCxnSpPr/>
      </xdr:nvCxnSpPr>
      <xdr:spPr bwMode="auto">
        <a:xfrm flipV="1">
          <a:off x="5003800" y="2532116"/>
          <a:ext cx="647700" cy="415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102669</xdr:rowOff>
    </xdr:from>
    <xdr:ext cx="762000" cy="259045"/>
    <xdr:sp macro="" textlink="">
      <xdr:nvSpPr>
        <xdr:cNvPr id="49" name="人口1人当たり決算額の推移平均値テキスト130"/>
        <xdr:cNvSpPr txBox="1"/>
      </xdr:nvSpPr>
      <xdr:spPr>
        <a:xfrm>
          <a:off x="5740400" y="27220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130592</xdr:rowOff>
    </xdr:from>
    <xdr:to>
      <xdr:col>29</xdr:col>
      <xdr:colOff>177800</xdr:colOff>
      <xdr:row>16</xdr:row>
      <xdr:rowOff>60742</xdr:rowOff>
    </xdr:to>
    <xdr:sp macro="" textlink="">
      <xdr:nvSpPr>
        <xdr:cNvPr id="50" name="フローチャート: 判断 49"/>
        <xdr:cNvSpPr/>
      </xdr:nvSpPr>
      <xdr:spPr bwMode="auto">
        <a:xfrm>
          <a:off x="5600700" y="2749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125705</xdr:rowOff>
    </xdr:from>
    <xdr:to>
      <xdr:col>26</xdr:col>
      <xdr:colOff>50800</xdr:colOff>
      <xdr:row>15</xdr:row>
      <xdr:rowOff>42906</xdr:rowOff>
    </xdr:to>
    <xdr:cxnSp macro="">
      <xdr:nvCxnSpPr>
        <xdr:cNvPr id="51" name="直線コネクタ 50"/>
        <xdr:cNvCxnSpPr/>
      </xdr:nvCxnSpPr>
      <xdr:spPr bwMode="auto">
        <a:xfrm flipV="1">
          <a:off x="4305300" y="2573630"/>
          <a:ext cx="698500" cy="886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143942</xdr:rowOff>
    </xdr:from>
    <xdr:to>
      <xdr:col>26</xdr:col>
      <xdr:colOff>101600</xdr:colOff>
      <xdr:row>16</xdr:row>
      <xdr:rowOff>74092</xdr:rowOff>
    </xdr:to>
    <xdr:sp macro="" textlink="">
      <xdr:nvSpPr>
        <xdr:cNvPr id="52" name="フローチャート: 判断 51"/>
        <xdr:cNvSpPr/>
      </xdr:nvSpPr>
      <xdr:spPr bwMode="auto">
        <a:xfrm>
          <a:off x="4953000" y="2763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58869</xdr:rowOff>
    </xdr:from>
    <xdr:ext cx="736600" cy="259045"/>
    <xdr:sp macro="" textlink="">
      <xdr:nvSpPr>
        <xdr:cNvPr id="53" name="テキスト ボックス 52"/>
        <xdr:cNvSpPr txBox="1"/>
      </xdr:nvSpPr>
      <xdr:spPr>
        <a:xfrm>
          <a:off x="4622800" y="2849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42906</xdr:rowOff>
    </xdr:from>
    <xdr:to>
      <xdr:col>22</xdr:col>
      <xdr:colOff>114300</xdr:colOff>
      <xdr:row>15</xdr:row>
      <xdr:rowOff>57673</xdr:rowOff>
    </xdr:to>
    <xdr:cxnSp macro="">
      <xdr:nvCxnSpPr>
        <xdr:cNvPr id="54" name="直線コネクタ 53"/>
        <xdr:cNvCxnSpPr/>
      </xdr:nvCxnSpPr>
      <xdr:spPr bwMode="auto">
        <a:xfrm flipV="1">
          <a:off x="3606800" y="2662281"/>
          <a:ext cx="698500" cy="14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10759</xdr:rowOff>
    </xdr:from>
    <xdr:to>
      <xdr:col>22</xdr:col>
      <xdr:colOff>165100</xdr:colOff>
      <xdr:row>16</xdr:row>
      <xdr:rowOff>112359</xdr:rowOff>
    </xdr:to>
    <xdr:sp macro="" textlink="">
      <xdr:nvSpPr>
        <xdr:cNvPr id="55" name="フローチャート: 判断 54"/>
        <xdr:cNvSpPr/>
      </xdr:nvSpPr>
      <xdr:spPr bwMode="auto">
        <a:xfrm>
          <a:off x="4254500" y="2801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97136</xdr:rowOff>
    </xdr:from>
    <xdr:ext cx="762000" cy="259045"/>
    <xdr:sp macro="" textlink="">
      <xdr:nvSpPr>
        <xdr:cNvPr id="56" name="テキスト ボックス 55"/>
        <xdr:cNvSpPr txBox="1"/>
      </xdr:nvSpPr>
      <xdr:spPr>
        <a:xfrm>
          <a:off x="3924300" y="288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57673</xdr:rowOff>
    </xdr:from>
    <xdr:to>
      <xdr:col>18</xdr:col>
      <xdr:colOff>177800</xdr:colOff>
      <xdr:row>15</xdr:row>
      <xdr:rowOff>142164</xdr:rowOff>
    </xdr:to>
    <xdr:cxnSp macro="">
      <xdr:nvCxnSpPr>
        <xdr:cNvPr id="57" name="直線コネクタ 56"/>
        <xdr:cNvCxnSpPr/>
      </xdr:nvCxnSpPr>
      <xdr:spPr bwMode="auto">
        <a:xfrm flipV="1">
          <a:off x="2908300" y="2677048"/>
          <a:ext cx="698500" cy="84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164379</xdr:rowOff>
    </xdr:from>
    <xdr:to>
      <xdr:col>19</xdr:col>
      <xdr:colOff>38100</xdr:colOff>
      <xdr:row>16</xdr:row>
      <xdr:rowOff>94529</xdr:rowOff>
    </xdr:to>
    <xdr:sp macro="" textlink="">
      <xdr:nvSpPr>
        <xdr:cNvPr id="58" name="フローチャート: 判断 57"/>
        <xdr:cNvSpPr/>
      </xdr:nvSpPr>
      <xdr:spPr bwMode="auto">
        <a:xfrm>
          <a:off x="3556000" y="278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79306</xdr:rowOff>
    </xdr:from>
    <xdr:ext cx="762000" cy="259045"/>
    <xdr:sp macro="" textlink="">
      <xdr:nvSpPr>
        <xdr:cNvPr id="59" name="テキスト ボックス 58"/>
        <xdr:cNvSpPr txBox="1"/>
      </xdr:nvSpPr>
      <xdr:spPr>
        <a:xfrm>
          <a:off x="3225800" y="287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74036</xdr:rowOff>
    </xdr:from>
    <xdr:to>
      <xdr:col>15</xdr:col>
      <xdr:colOff>101600</xdr:colOff>
      <xdr:row>17</xdr:row>
      <xdr:rowOff>4186</xdr:rowOff>
    </xdr:to>
    <xdr:sp macro="" textlink="">
      <xdr:nvSpPr>
        <xdr:cNvPr id="60" name="フローチャート: 判断 59"/>
        <xdr:cNvSpPr/>
      </xdr:nvSpPr>
      <xdr:spPr bwMode="auto">
        <a:xfrm>
          <a:off x="2857500" y="28648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160413</xdr:rowOff>
    </xdr:from>
    <xdr:ext cx="762000" cy="259045"/>
    <xdr:sp macro="" textlink="">
      <xdr:nvSpPr>
        <xdr:cNvPr id="61" name="テキスト ボックス 60"/>
        <xdr:cNvSpPr txBox="1"/>
      </xdr:nvSpPr>
      <xdr:spPr>
        <a:xfrm>
          <a:off x="2527300" y="2951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33391</xdr:rowOff>
    </xdr:from>
    <xdr:to>
      <xdr:col>29</xdr:col>
      <xdr:colOff>177800</xdr:colOff>
      <xdr:row>14</xdr:row>
      <xdr:rowOff>134991</xdr:rowOff>
    </xdr:to>
    <xdr:sp macro="" textlink="">
      <xdr:nvSpPr>
        <xdr:cNvPr id="67" name="楕円 66"/>
        <xdr:cNvSpPr/>
      </xdr:nvSpPr>
      <xdr:spPr bwMode="auto">
        <a:xfrm>
          <a:off x="5600700" y="2481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49918</xdr:rowOff>
    </xdr:from>
    <xdr:ext cx="762000" cy="259045"/>
    <xdr:sp macro="" textlink="">
      <xdr:nvSpPr>
        <xdr:cNvPr id="68" name="人口1人当たり決算額の推移該当値テキスト130"/>
        <xdr:cNvSpPr txBox="1"/>
      </xdr:nvSpPr>
      <xdr:spPr>
        <a:xfrm>
          <a:off x="5740400" y="232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74905</xdr:rowOff>
    </xdr:from>
    <xdr:to>
      <xdr:col>26</xdr:col>
      <xdr:colOff>101600</xdr:colOff>
      <xdr:row>15</xdr:row>
      <xdr:rowOff>5055</xdr:rowOff>
    </xdr:to>
    <xdr:sp macro="" textlink="">
      <xdr:nvSpPr>
        <xdr:cNvPr id="69" name="楕円 68"/>
        <xdr:cNvSpPr/>
      </xdr:nvSpPr>
      <xdr:spPr bwMode="auto">
        <a:xfrm>
          <a:off x="4953000" y="2522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15232</xdr:rowOff>
    </xdr:from>
    <xdr:ext cx="736600" cy="259045"/>
    <xdr:sp macro="" textlink="">
      <xdr:nvSpPr>
        <xdr:cNvPr id="70" name="テキスト ボックス 69"/>
        <xdr:cNvSpPr txBox="1"/>
      </xdr:nvSpPr>
      <xdr:spPr>
        <a:xfrm>
          <a:off x="4622800" y="2291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163556</xdr:rowOff>
    </xdr:from>
    <xdr:to>
      <xdr:col>22</xdr:col>
      <xdr:colOff>165100</xdr:colOff>
      <xdr:row>15</xdr:row>
      <xdr:rowOff>93706</xdr:rowOff>
    </xdr:to>
    <xdr:sp macro="" textlink="">
      <xdr:nvSpPr>
        <xdr:cNvPr id="71" name="楕円 70"/>
        <xdr:cNvSpPr/>
      </xdr:nvSpPr>
      <xdr:spPr bwMode="auto">
        <a:xfrm>
          <a:off x="4254500" y="2611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103883</xdr:rowOff>
    </xdr:from>
    <xdr:ext cx="762000" cy="259045"/>
    <xdr:sp macro="" textlink="">
      <xdr:nvSpPr>
        <xdr:cNvPr id="72" name="テキスト ボックス 71"/>
        <xdr:cNvSpPr txBox="1"/>
      </xdr:nvSpPr>
      <xdr:spPr>
        <a:xfrm>
          <a:off x="3924300" y="2380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6873</xdr:rowOff>
    </xdr:from>
    <xdr:to>
      <xdr:col>19</xdr:col>
      <xdr:colOff>38100</xdr:colOff>
      <xdr:row>15</xdr:row>
      <xdr:rowOff>108473</xdr:rowOff>
    </xdr:to>
    <xdr:sp macro="" textlink="">
      <xdr:nvSpPr>
        <xdr:cNvPr id="73" name="楕円 72"/>
        <xdr:cNvSpPr/>
      </xdr:nvSpPr>
      <xdr:spPr bwMode="auto">
        <a:xfrm>
          <a:off x="3556000" y="2626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118650</xdr:rowOff>
    </xdr:from>
    <xdr:ext cx="762000" cy="259045"/>
    <xdr:sp macro="" textlink="">
      <xdr:nvSpPr>
        <xdr:cNvPr id="74" name="テキスト ボックス 73"/>
        <xdr:cNvSpPr txBox="1"/>
      </xdr:nvSpPr>
      <xdr:spPr>
        <a:xfrm>
          <a:off x="3225800" y="239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91364</xdr:rowOff>
    </xdr:from>
    <xdr:to>
      <xdr:col>15</xdr:col>
      <xdr:colOff>101600</xdr:colOff>
      <xdr:row>16</xdr:row>
      <xdr:rowOff>21514</xdr:rowOff>
    </xdr:to>
    <xdr:sp macro="" textlink="">
      <xdr:nvSpPr>
        <xdr:cNvPr id="75" name="楕円 74"/>
        <xdr:cNvSpPr/>
      </xdr:nvSpPr>
      <xdr:spPr bwMode="auto">
        <a:xfrm>
          <a:off x="2857500" y="2710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31691</xdr:rowOff>
    </xdr:from>
    <xdr:ext cx="762000" cy="259045"/>
    <xdr:sp macro="" textlink="">
      <xdr:nvSpPr>
        <xdr:cNvPr id="76" name="テキスト ボックス 75"/>
        <xdr:cNvSpPr txBox="1"/>
      </xdr:nvSpPr>
      <xdr:spPr>
        <a:xfrm>
          <a:off x="2527300" y="247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214630</xdr:rowOff>
    </xdr:from>
    <xdr:to>
      <xdr:col>29</xdr:col>
      <xdr:colOff>127000</xdr:colOff>
      <xdr:row>37</xdr:row>
      <xdr:rowOff>191008</xdr:rowOff>
    </xdr:to>
    <xdr:cxnSp macro="">
      <xdr:nvCxnSpPr>
        <xdr:cNvPr id="104" name="直線コネクタ 103"/>
        <xdr:cNvCxnSpPr/>
      </xdr:nvCxnSpPr>
      <xdr:spPr bwMode="auto">
        <a:xfrm flipV="1">
          <a:off x="5651500" y="6139180"/>
          <a:ext cx="0" cy="11765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163085</xdr:rowOff>
    </xdr:from>
    <xdr:ext cx="762000" cy="259045"/>
    <xdr:sp macro="" textlink="">
      <xdr:nvSpPr>
        <xdr:cNvPr id="105" name="人口1人当たり決算額の推移最小値テキスト445"/>
        <xdr:cNvSpPr txBox="1"/>
      </xdr:nvSpPr>
      <xdr:spPr>
        <a:xfrm>
          <a:off x="5740400" y="728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191008</xdr:rowOff>
    </xdr:from>
    <xdr:to>
      <xdr:col>30</xdr:col>
      <xdr:colOff>25400</xdr:colOff>
      <xdr:row>37</xdr:row>
      <xdr:rowOff>191008</xdr:rowOff>
    </xdr:to>
    <xdr:cxnSp macro="">
      <xdr:nvCxnSpPr>
        <xdr:cNvPr id="106" name="直線コネクタ 105"/>
        <xdr:cNvCxnSpPr/>
      </xdr:nvCxnSpPr>
      <xdr:spPr bwMode="auto">
        <a:xfrm>
          <a:off x="5562600" y="73157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129557</xdr:rowOff>
    </xdr:from>
    <xdr:ext cx="762000" cy="259045"/>
    <xdr:sp macro="" textlink="">
      <xdr:nvSpPr>
        <xdr:cNvPr id="107" name="人口1人当たり決算額の推移最大値テキスト445"/>
        <xdr:cNvSpPr txBox="1"/>
      </xdr:nvSpPr>
      <xdr:spPr>
        <a:xfrm>
          <a:off x="5740400" y="588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214630</xdr:rowOff>
    </xdr:from>
    <xdr:to>
      <xdr:col>30</xdr:col>
      <xdr:colOff>25400</xdr:colOff>
      <xdr:row>33</xdr:row>
      <xdr:rowOff>214630</xdr:rowOff>
    </xdr:to>
    <xdr:cxnSp macro="">
      <xdr:nvCxnSpPr>
        <xdr:cNvPr id="108" name="直線コネクタ 107"/>
        <xdr:cNvCxnSpPr/>
      </xdr:nvCxnSpPr>
      <xdr:spPr bwMode="auto">
        <a:xfrm>
          <a:off x="5562600" y="6139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82956</xdr:rowOff>
    </xdr:from>
    <xdr:to>
      <xdr:col>29</xdr:col>
      <xdr:colOff>127000</xdr:colOff>
      <xdr:row>37</xdr:row>
      <xdr:rowOff>129248</xdr:rowOff>
    </xdr:to>
    <xdr:cxnSp macro="">
      <xdr:nvCxnSpPr>
        <xdr:cNvPr id="109" name="直線コネクタ 108"/>
        <xdr:cNvCxnSpPr/>
      </xdr:nvCxnSpPr>
      <xdr:spPr bwMode="auto">
        <a:xfrm flipV="1">
          <a:off x="5003800" y="7207656"/>
          <a:ext cx="647700" cy="46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16489</xdr:rowOff>
    </xdr:from>
    <xdr:ext cx="762000" cy="259045"/>
    <xdr:sp macro="" textlink="">
      <xdr:nvSpPr>
        <xdr:cNvPr id="110" name="人口1人当たり決算額の推移平均値テキスト445"/>
        <xdr:cNvSpPr txBox="1"/>
      </xdr:nvSpPr>
      <xdr:spPr>
        <a:xfrm>
          <a:off x="5740400" y="6626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171412</xdr:rowOff>
    </xdr:from>
    <xdr:to>
      <xdr:col>29</xdr:col>
      <xdr:colOff>177800</xdr:colOff>
      <xdr:row>35</xdr:row>
      <xdr:rowOff>273012</xdr:rowOff>
    </xdr:to>
    <xdr:sp macro="" textlink="">
      <xdr:nvSpPr>
        <xdr:cNvPr id="111" name="フローチャート: 判断 110"/>
        <xdr:cNvSpPr/>
      </xdr:nvSpPr>
      <xdr:spPr bwMode="auto">
        <a:xfrm>
          <a:off x="5600700" y="6781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129248</xdr:rowOff>
    </xdr:from>
    <xdr:to>
      <xdr:col>26</xdr:col>
      <xdr:colOff>50800</xdr:colOff>
      <xdr:row>37</xdr:row>
      <xdr:rowOff>174472</xdr:rowOff>
    </xdr:to>
    <xdr:cxnSp macro="">
      <xdr:nvCxnSpPr>
        <xdr:cNvPr id="112" name="直線コネクタ 111"/>
        <xdr:cNvCxnSpPr/>
      </xdr:nvCxnSpPr>
      <xdr:spPr bwMode="auto">
        <a:xfrm flipV="1">
          <a:off x="4305300" y="7253948"/>
          <a:ext cx="698500" cy="45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122072</xdr:rowOff>
    </xdr:from>
    <xdr:to>
      <xdr:col>26</xdr:col>
      <xdr:colOff>101600</xdr:colOff>
      <xdr:row>35</xdr:row>
      <xdr:rowOff>223672</xdr:rowOff>
    </xdr:to>
    <xdr:sp macro="" textlink="">
      <xdr:nvSpPr>
        <xdr:cNvPr id="113" name="フローチャート: 判断 112"/>
        <xdr:cNvSpPr/>
      </xdr:nvSpPr>
      <xdr:spPr bwMode="auto">
        <a:xfrm>
          <a:off x="4953000" y="6732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233849</xdr:rowOff>
    </xdr:from>
    <xdr:ext cx="736600" cy="259045"/>
    <xdr:sp macro="" textlink="">
      <xdr:nvSpPr>
        <xdr:cNvPr id="114" name="テキスト ボックス 113"/>
        <xdr:cNvSpPr txBox="1"/>
      </xdr:nvSpPr>
      <xdr:spPr>
        <a:xfrm>
          <a:off x="4622800" y="6501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125514</xdr:rowOff>
    </xdr:from>
    <xdr:to>
      <xdr:col>22</xdr:col>
      <xdr:colOff>114300</xdr:colOff>
      <xdr:row>37</xdr:row>
      <xdr:rowOff>174472</xdr:rowOff>
    </xdr:to>
    <xdr:cxnSp macro="">
      <xdr:nvCxnSpPr>
        <xdr:cNvPr id="115" name="直線コネクタ 114"/>
        <xdr:cNvCxnSpPr/>
      </xdr:nvCxnSpPr>
      <xdr:spPr bwMode="auto">
        <a:xfrm>
          <a:off x="3606800" y="7250214"/>
          <a:ext cx="698500" cy="489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110413</xdr:rowOff>
    </xdr:from>
    <xdr:to>
      <xdr:col>22</xdr:col>
      <xdr:colOff>165100</xdr:colOff>
      <xdr:row>35</xdr:row>
      <xdr:rowOff>212013</xdr:rowOff>
    </xdr:to>
    <xdr:sp macro="" textlink="">
      <xdr:nvSpPr>
        <xdr:cNvPr id="116" name="フローチャート: 判断 115"/>
        <xdr:cNvSpPr/>
      </xdr:nvSpPr>
      <xdr:spPr bwMode="auto">
        <a:xfrm>
          <a:off x="4254500" y="672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222190</xdr:rowOff>
    </xdr:from>
    <xdr:ext cx="762000" cy="259045"/>
    <xdr:sp macro="" textlink="">
      <xdr:nvSpPr>
        <xdr:cNvPr id="117" name="テキスト ボックス 116"/>
        <xdr:cNvSpPr txBox="1"/>
      </xdr:nvSpPr>
      <xdr:spPr>
        <a:xfrm>
          <a:off x="3924300" y="648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84519</xdr:rowOff>
    </xdr:from>
    <xdr:to>
      <xdr:col>18</xdr:col>
      <xdr:colOff>177800</xdr:colOff>
      <xdr:row>37</xdr:row>
      <xdr:rowOff>125514</xdr:rowOff>
    </xdr:to>
    <xdr:cxnSp macro="">
      <xdr:nvCxnSpPr>
        <xdr:cNvPr id="118" name="直線コネクタ 117"/>
        <xdr:cNvCxnSpPr/>
      </xdr:nvCxnSpPr>
      <xdr:spPr bwMode="auto">
        <a:xfrm>
          <a:off x="2908300" y="7209219"/>
          <a:ext cx="698500" cy="40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96050</xdr:rowOff>
    </xdr:from>
    <xdr:to>
      <xdr:col>19</xdr:col>
      <xdr:colOff>38100</xdr:colOff>
      <xdr:row>35</xdr:row>
      <xdr:rowOff>197650</xdr:rowOff>
    </xdr:to>
    <xdr:sp macro="" textlink="">
      <xdr:nvSpPr>
        <xdr:cNvPr id="119" name="フローチャート: 判断 118"/>
        <xdr:cNvSpPr/>
      </xdr:nvSpPr>
      <xdr:spPr bwMode="auto">
        <a:xfrm>
          <a:off x="3556000" y="6706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207827</xdr:rowOff>
    </xdr:from>
    <xdr:ext cx="762000" cy="259045"/>
    <xdr:sp macro="" textlink="">
      <xdr:nvSpPr>
        <xdr:cNvPr id="120" name="テキスト ボックス 119"/>
        <xdr:cNvSpPr txBox="1"/>
      </xdr:nvSpPr>
      <xdr:spPr>
        <a:xfrm>
          <a:off x="3225800" y="64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52425</xdr:rowOff>
    </xdr:from>
    <xdr:to>
      <xdr:col>15</xdr:col>
      <xdr:colOff>101600</xdr:colOff>
      <xdr:row>36</xdr:row>
      <xdr:rowOff>154025</xdr:rowOff>
    </xdr:to>
    <xdr:sp macro="" textlink="">
      <xdr:nvSpPr>
        <xdr:cNvPr id="121" name="フローチャート: 判断 120"/>
        <xdr:cNvSpPr/>
      </xdr:nvSpPr>
      <xdr:spPr bwMode="auto">
        <a:xfrm>
          <a:off x="2857500" y="70056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164202</xdr:rowOff>
    </xdr:from>
    <xdr:ext cx="762000" cy="259045"/>
    <xdr:sp macro="" textlink="">
      <xdr:nvSpPr>
        <xdr:cNvPr id="122" name="テキスト ボックス 121"/>
        <xdr:cNvSpPr txBox="1"/>
      </xdr:nvSpPr>
      <xdr:spPr>
        <a:xfrm>
          <a:off x="2527300" y="6774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32156</xdr:rowOff>
    </xdr:from>
    <xdr:to>
      <xdr:col>29</xdr:col>
      <xdr:colOff>177800</xdr:colOff>
      <xdr:row>37</xdr:row>
      <xdr:rowOff>133756</xdr:rowOff>
    </xdr:to>
    <xdr:sp macro="" textlink="">
      <xdr:nvSpPr>
        <xdr:cNvPr id="128" name="楕円 127"/>
        <xdr:cNvSpPr/>
      </xdr:nvSpPr>
      <xdr:spPr bwMode="auto">
        <a:xfrm>
          <a:off x="5600700" y="7156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112183</xdr:rowOff>
    </xdr:from>
    <xdr:ext cx="762000" cy="259045"/>
    <xdr:sp macro="" textlink="">
      <xdr:nvSpPr>
        <xdr:cNvPr id="129" name="人口1人当たり決算額の推移該当値テキスト445"/>
        <xdr:cNvSpPr txBox="1"/>
      </xdr:nvSpPr>
      <xdr:spPr>
        <a:xfrm>
          <a:off x="5740400" y="706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78448</xdr:rowOff>
    </xdr:from>
    <xdr:to>
      <xdr:col>26</xdr:col>
      <xdr:colOff>101600</xdr:colOff>
      <xdr:row>37</xdr:row>
      <xdr:rowOff>180048</xdr:rowOff>
    </xdr:to>
    <xdr:sp macro="" textlink="">
      <xdr:nvSpPr>
        <xdr:cNvPr id="130" name="楕円 129"/>
        <xdr:cNvSpPr/>
      </xdr:nvSpPr>
      <xdr:spPr bwMode="auto">
        <a:xfrm>
          <a:off x="4953000" y="7203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164825</xdr:rowOff>
    </xdr:from>
    <xdr:ext cx="736600" cy="259045"/>
    <xdr:sp macro="" textlink="">
      <xdr:nvSpPr>
        <xdr:cNvPr id="131" name="テキスト ボックス 130"/>
        <xdr:cNvSpPr txBox="1"/>
      </xdr:nvSpPr>
      <xdr:spPr>
        <a:xfrm>
          <a:off x="4622800" y="7289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123672</xdr:rowOff>
    </xdr:from>
    <xdr:to>
      <xdr:col>22</xdr:col>
      <xdr:colOff>165100</xdr:colOff>
      <xdr:row>37</xdr:row>
      <xdr:rowOff>225272</xdr:rowOff>
    </xdr:to>
    <xdr:sp macro="" textlink="">
      <xdr:nvSpPr>
        <xdr:cNvPr id="132" name="楕円 131"/>
        <xdr:cNvSpPr/>
      </xdr:nvSpPr>
      <xdr:spPr bwMode="auto">
        <a:xfrm>
          <a:off x="4254500" y="7248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210049</xdr:rowOff>
    </xdr:from>
    <xdr:ext cx="762000" cy="259045"/>
    <xdr:sp macro="" textlink="">
      <xdr:nvSpPr>
        <xdr:cNvPr id="133" name="テキスト ボックス 132"/>
        <xdr:cNvSpPr txBox="1"/>
      </xdr:nvSpPr>
      <xdr:spPr>
        <a:xfrm>
          <a:off x="3924300" y="733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74714</xdr:rowOff>
    </xdr:from>
    <xdr:to>
      <xdr:col>19</xdr:col>
      <xdr:colOff>38100</xdr:colOff>
      <xdr:row>37</xdr:row>
      <xdr:rowOff>176314</xdr:rowOff>
    </xdr:to>
    <xdr:sp macro="" textlink="">
      <xdr:nvSpPr>
        <xdr:cNvPr id="134" name="楕円 133"/>
        <xdr:cNvSpPr/>
      </xdr:nvSpPr>
      <xdr:spPr bwMode="auto">
        <a:xfrm>
          <a:off x="3556000" y="7199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161091</xdr:rowOff>
    </xdr:from>
    <xdr:ext cx="762000" cy="259045"/>
    <xdr:sp macro="" textlink="">
      <xdr:nvSpPr>
        <xdr:cNvPr id="135" name="テキスト ボックス 134"/>
        <xdr:cNvSpPr txBox="1"/>
      </xdr:nvSpPr>
      <xdr:spPr>
        <a:xfrm>
          <a:off x="3225800" y="7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33719</xdr:rowOff>
    </xdr:from>
    <xdr:to>
      <xdr:col>15</xdr:col>
      <xdr:colOff>101600</xdr:colOff>
      <xdr:row>37</xdr:row>
      <xdr:rowOff>135319</xdr:rowOff>
    </xdr:to>
    <xdr:sp macro="" textlink="">
      <xdr:nvSpPr>
        <xdr:cNvPr id="136" name="楕円 135"/>
        <xdr:cNvSpPr/>
      </xdr:nvSpPr>
      <xdr:spPr bwMode="auto">
        <a:xfrm>
          <a:off x="2857500" y="7158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120096</xdr:rowOff>
    </xdr:from>
    <xdr:ext cx="762000" cy="259045"/>
    <xdr:sp macro="" textlink="">
      <xdr:nvSpPr>
        <xdr:cNvPr id="137" name="テキスト ボックス 136"/>
        <xdr:cNvSpPr txBox="1"/>
      </xdr:nvSpPr>
      <xdr:spPr>
        <a:xfrm>
          <a:off x="2527300" y="724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茨城県日立市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180,304
178,300
225.78
78,968,400
74,998,425
3,266,783
38,401,990
58,821,995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64757</xdr:rowOff>
    </xdr:from>
    <xdr:to>
      <xdr:col>24</xdr:col>
      <xdr:colOff>62865</xdr:colOff>
      <xdr:row>38</xdr:row>
      <xdr:rowOff>126822</xdr:rowOff>
    </xdr:to>
    <xdr:cxnSp macro="">
      <xdr:nvCxnSpPr>
        <xdr:cNvPr id="56" name="直線コネクタ 55"/>
        <xdr:cNvCxnSpPr/>
      </xdr:nvCxnSpPr>
      <xdr:spPr>
        <a:xfrm flipV="1">
          <a:off x="4633595" y="5379707"/>
          <a:ext cx="1270" cy="1262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130649</xdr:rowOff>
    </xdr:from>
    <xdr:ext cx="534377" cy="259045"/>
    <xdr:sp macro="" textlink="">
      <xdr:nvSpPr>
        <xdr:cNvPr id="57" name="人件費最小値テキスト"/>
        <xdr:cNvSpPr txBox="1"/>
      </xdr:nvSpPr>
      <xdr:spPr>
        <a:xfrm>
          <a:off x="4686300" y="664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126822</xdr:rowOff>
    </xdr:from>
    <xdr:to>
      <xdr:col>24</xdr:col>
      <xdr:colOff>152400</xdr:colOff>
      <xdr:row>38</xdr:row>
      <xdr:rowOff>126822</xdr:rowOff>
    </xdr:to>
    <xdr:cxnSp macro="">
      <xdr:nvCxnSpPr>
        <xdr:cNvPr id="58" name="直線コネクタ 57"/>
        <xdr:cNvCxnSpPr/>
      </xdr:nvCxnSpPr>
      <xdr:spPr>
        <a:xfrm>
          <a:off x="4546600" y="6641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11434</xdr:rowOff>
    </xdr:from>
    <xdr:ext cx="534377" cy="259045"/>
    <xdr:sp macro="" textlink="">
      <xdr:nvSpPr>
        <xdr:cNvPr id="59" name="人件費最大値テキスト"/>
        <xdr:cNvSpPr txBox="1"/>
      </xdr:nvSpPr>
      <xdr:spPr>
        <a:xfrm>
          <a:off x="4686300" y="515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64757</xdr:rowOff>
    </xdr:from>
    <xdr:to>
      <xdr:col>24</xdr:col>
      <xdr:colOff>152400</xdr:colOff>
      <xdr:row>31</xdr:row>
      <xdr:rowOff>64757</xdr:rowOff>
    </xdr:to>
    <xdr:cxnSp macro="">
      <xdr:nvCxnSpPr>
        <xdr:cNvPr id="60" name="直線コネクタ 59"/>
        <xdr:cNvCxnSpPr/>
      </xdr:nvCxnSpPr>
      <xdr:spPr>
        <a:xfrm>
          <a:off x="4546600" y="537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102286</xdr:rowOff>
    </xdr:from>
    <xdr:to>
      <xdr:col>24</xdr:col>
      <xdr:colOff>63500</xdr:colOff>
      <xdr:row>32</xdr:row>
      <xdr:rowOff>113068</xdr:rowOff>
    </xdr:to>
    <xdr:cxnSp macro="">
      <xdr:nvCxnSpPr>
        <xdr:cNvPr id="61" name="直線コネクタ 60"/>
        <xdr:cNvCxnSpPr/>
      </xdr:nvCxnSpPr>
      <xdr:spPr>
        <a:xfrm>
          <a:off x="3797300" y="5588686"/>
          <a:ext cx="838200" cy="1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78376</xdr:rowOff>
    </xdr:from>
    <xdr:ext cx="534377" cy="259045"/>
    <xdr:sp macro="" textlink="">
      <xdr:nvSpPr>
        <xdr:cNvPr id="62" name="人件費平均値テキスト"/>
        <xdr:cNvSpPr txBox="1"/>
      </xdr:nvSpPr>
      <xdr:spPr>
        <a:xfrm>
          <a:off x="4686300" y="5907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99949</xdr:rowOff>
    </xdr:from>
    <xdr:to>
      <xdr:col>24</xdr:col>
      <xdr:colOff>114300</xdr:colOff>
      <xdr:row>35</xdr:row>
      <xdr:rowOff>30099</xdr:rowOff>
    </xdr:to>
    <xdr:sp macro="" textlink="">
      <xdr:nvSpPr>
        <xdr:cNvPr id="63" name="フローチャート: 判断 62"/>
        <xdr:cNvSpPr/>
      </xdr:nvSpPr>
      <xdr:spPr>
        <a:xfrm>
          <a:off x="4584700" y="59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102286</xdr:rowOff>
    </xdr:from>
    <xdr:to>
      <xdr:col>19</xdr:col>
      <xdr:colOff>177800</xdr:colOff>
      <xdr:row>33</xdr:row>
      <xdr:rowOff>41211</xdr:rowOff>
    </xdr:to>
    <xdr:cxnSp macro="">
      <xdr:nvCxnSpPr>
        <xdr:cNvPr id="64" name="直線コネクタ 63"/>
        <xdr:cNvCxnSpPr/>
      </xdr:nvCxnSpPr>
      <xdr:spPr>
        <a:xfrm flipV="1">
          <a:off x="2908300" y="5588686"/>
          <a:ext cx="889000" cy="110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111722</xdr:rowOff>
    </xdr:from>
    <xdr:to>
      <xdr:col>20</xdr:col>
      <xdr:colOff>38100</xdr:colOff>
      <xdr:row>35</xdr:row>
      <xdr:rowOff>41872</xdr:rowOff>
    </xdr:to>
    <xdr:sp macro="" textlink="">
      <xdr:nvSpPr>
        <xdr:cNvPr id="65" name="フローチャート: 判断 64"/>
        <xdr:cNvSpPr/>
      </xdr:nvSpPr>
      <xdr:spPr>
        <a:xfrm>
          <a:off x="3746500" y="594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32999</xdr:rowOff>
    </xdr:from>
    <xdr:ext cx="534377" cy="259045"/>
    <xdr:sp macro="" textlink="">
      <xdr:nvSpPr>
        <xdr:cNvPr id="66" name="テキスト ボックス 65"/>
        <xdr:cNvSpPr txBox="1"/>
      </xdr:nvSpPr>
      <xdr:spPr>
        <a:xfrm>
          <a:off x="3530111" y="603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123165</xdr:rowOff>
    </xdr:from>
    <xdr:to>
      <xdr:col>15</xdr:col>
      <xdr:colOff>50800</xdr:colOff>
      <xdr:row>33</xdr:row>
      <xdr:rowOff>41211</xdr:rowOff>
    </xdr:to>
    <xdr:cxnSp macro="">
      <xdr:nvCxnSpPr>
        <xdr:cNvPr id="67" name="直線コネクタ 66"/>
        <xdr:cNvCxnSpPr/>
      </xdr:nvCxnSpPr>
      <xdr:spPr>
        <a:xfrm>
          <a:off x="2019300" y="5609565"/>
          <a:ext cx="889000" cy="89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122314</xdr:rowOff>
    </xdr:from>
    <xdr:to>
      <xdr:col>15</xdr:col>
      <xdr:colOff>101600</xdr:colOff>
      <xdr:row>35</xdr:row>
      <xdr:rowOff>52464</xdr:rowOff>
    </xdr:to>
    <xdr:sp macro="" textlink="">
      <xdr:nvSpPr>
        <xdr:cNvPr id="68" name="フローチャート: 判断 67"/>
        <xdr:cNvSpPr/>
      </xdr:nvSpPr>
      <xdr:spPr>
        <a:xfrm>
          <a:off x="2857500" y="595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43591</xdr:rowOff>
    </xdr:from>
    <xdr:ext cx="534377" cy="259045"/>
    <xdr:sp macro="" textlink="">
      <xdr:nvSpPr>
        <xdr:cNvPr id="69" name="テキスト ボックス 68"/>
        <xdr:cNvSpPr txBox="1"/>
      </xdr:nvSpPr>
      <xdr:spPr>
        <a:xfrm>
          <a:off x="2641111" y="60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123165</xdr:rowOff>
    </xdr:from>
    <xdr:to>
      <xdr:col>10</xdr:col>
      <xdr:colOff>114300</xdr:colOff>
      <xdr:row>33</xdr:row>
      <xdr:rowOff>21361</xdr:rowOff>
    </xdr:to>
    <xdr:cxnSp macro="">
      <xdr:nvCxnSpPr>
        <xdr:cNvPr id="70" name="直線コネクタ 69"/>
        <xdr:cNvCxnSpPr/>
      </xdr:nvCxnSpPr>
      <xdr:spPr>
        <a:xfrm flipV="1">
          <a:off x="1130300" y="5609565"/>
          <a:ext cx="889000" cy="6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146507</xdr:rowOff>
    </xdr:from>
    <xdr:to>
      <xdr:col>10</xdr:col>
      <xdr:colOff>165100</xdr:colOff>
      <xdr:row>35</xdr:row>
      <xdr:rowOff>76657</xdr:rowOff>
    </xdr:to>
    <xdr:sp macro="" textlink="">
      <xdr:nvSpPr>
        <xdr:cNvPr id="71" name="フローチャート: 判断 70"/>
        <xdr:cNvSpPr/>
      </xdr:nvSpPr>
      <xdr:spPr>
        <a:xfrm>
          <a:off x="1968500" y="59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67784</xdr:rowOff>
    </xdr:from>
    <xdr:ext cx="534377" cy="259045"/>
    <xdr:sp macro="" textlink="">
      <xdr:nvSpPr>
        <xdr:cNvPr id="72" name="テキスト ボックス 71"/>
        <xdr:cNvSpPr txBox="1"/>
      </xdr:nvSpPr>
      <xdr:spPr>
        <a:xfrm>
          <a:off x="1752111" y="606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169939</xdr:rowOff>
    </xdr:from>
    <xdr:to>
      <xdr:col>6</xdr:col>
      <xdr:colOff>38100</xdr:colOff>
      <xdr:row>34</xdr:row>
      <xdr:rowOff>100089</xdr:rowOff>
    </xdr:to>
    <xdr:sp macro="" textlink="">
      <xdr:nvSpPr>
        <xdr:cNvPr id="73" name="フローチャート: 判断 72"/>
        <xdr:cNvSpPr/>
      </xdr:nvSpPr>
      <xdr:spPr>
        <a:xfrm>
          <a:off x="1079500" y="582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91216</xdr:rowOff>
    </xdr:from>
    <xdr:ext cx="534377" cy="259045"/>
    <xdr:sp macro="" textlink="">
      <xdr:nvSpPr>
        <xdr:cNvPr id="74" name="テキスト ボックス 73"/>
        <xdr:cNvSpPr txBox="1"/>
      </xdr:nvSpPr>
      <xdr:spPr>
        <a:xfrm>
          <a:off x="863111" y="592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62268</xdr:rowOff>
    </xdr:from>
    <xdr:to>
      <xdr:col>24</xdr:col>
      <xdr:colOff>114300</xdr:colOff>
      <xdr:row>32</xdr:row>
      <xdr:rowOff>163868</xdr:rowOff>
    </xdr:to>
    <xdr:sp macro="" textlink="">
      <xdr:nvSpPr>
        <xdr:cNvPr id="80" name="楕円 79"/>
        <xdr:cNvSpPr/>
      </xdr:nvSpPr>
      <xdr:spPr>
        <a:xfrm>
          <a:off x="4584700" y="554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85145</xdr:rowOff>
    </xdr:from>
    <xdr:ext cx="534377" cy="259045"/>
    <xdr:sp macro="" textlink="">
      <xdr:nvSpPr>
        <xdr:cNvPr id="81" name="人件費該当値テキスト"/>
        <xdr:cNvSpPr txBox="1"/>
      </xdr:nvSpPr>
      <xdr:spPr>
        <a:xfrm>
          <a:off x="4686300" y="540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51486</xdr:rowOff>
    </xdr:from>
    <xdr:to>
      <xdr:col>20</xdr:col>
      <xdr:colOff>38100</xdr:colOff>
      <xdr:row>32</xdr:row>
      <xdr:rowOff>153086</xdr:rowOff>
    </xdr:to>
    <xdr:sp macro="" textlink="">
      <xdr:nvSpPr>
        <xdr:cNvPr id="82" name="楕円 81"/>
        <xdr:cNvSpPr/>
      </xdr:nvSpPr>
      <xdr:spPr>
        <a:xfrm>
          <a:off x="3746500" y="553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169613</xdr:rowOff>
    </xdr:from>
    <xdr:ext cx="534377" cy="259045"/>
    <xdr:sp macro="" textlink="">
      <xdr:nvSpPr>
        <xdr:cNvPr id="83" name="テキスト ボックス 82"/>
        <xdr:cNvSpPr txBox="1"/>
      </xdr:nvSpPr>
      <xdr:spPr>
        <a:xfrm>
          <a:off x="3530111" y="531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161861</xdr:rowOff>
    </xdr:from>
    <xdr:to>
      <xdr:col>15</xdr:col>
      <xdr:colOff>101600</xdr:colOff>
      <xdr:row>33</xdr:row>
      <xdr:rowOff>92011</xdr:rowOff>
    </xdr:to>
    <xdr:sp macro="" textlink="">
      <xdr:nvSpPr>
        <xdr:cNvPr id="84" name="楕円 83"/>
        <xdr:cNvSpPr/>
      </xdr:nvSpPr>
      <xdr:spPr>
        <a:xfrm>
          <a:off x="2857500" y="564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108538</xdr:rowOff>
    </xdr:from>
    <xdr:ext cx="534377" cy="259045"/>
    <xdr:sp macro="" textlink="">
      <xdr:nvSpPr>
        <xdr:cNvPr id="85" name="テキスト ボックス 84"/>
        <xdr:cNvSpPr txBox="1"/>
      </xdr:nvSpPr>
      <xdr:spPr>
        <a:xfrm>
          <a:off x="2641111" y="542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72365</xdr:rowOff>
    </xdr:from>
    <xdr:to>
      <xdr:col>10</xdr:col>
      <xdr:colOff>165100</xdr:colOff>
      <xdr:row>33</xdr:row>
      <xdr:rowOff>2515</xdr:rowOff>
    </xdr:to>
    <xdr:sp macro="" textlink="">
      <xdr:nvSpPr>
        <xdr:cNvPr id="86" name="楕円 85"/>
        <xdr:cNvSpPr/>
      </xdr:nvSpPr>
      <xdr:spPr>
        <a:xfrm>
          <a:off x="1968500" y="555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19042</xdr:rowOff>
    </xdr:from>
    <xdr:ext cx="534377" cy="259045"/>
    <xdr:sp macro="" textlink="">
      <xdr:nvSpPr>
        <xdr:cNvPr id="87" name="テキスト ボックス 86"/>
        <xdr:cNvSpPr txBox="1"/>
      </xdr:nvSpPr>
      <xdr:spPr>
        <a:xfrm>
          <a:off x="1752111" y="533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142011</xdr:rowOff>
    </xdr:from>
    <xdr:to>
      <xdr:col>6</xdr:col>
      <xdr:colOff>38100</xdr:colOff>
      <xdr:row>33</xdr:row>
      <xdr:rowOff>72161</xdr:rowOff>
    </xdr:to>
    <xdr:sp macro="" textlink="">
      <xdr:nvSpPr>
        <xdr:cNvPr id="88" name="楕円 87"/>
        <xdr:cNvSpPr/>
      </xdr:nvSpPr>
      <xdr:spPr>
        <a:xfrm>
          <a:off x="1079500" y="562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88688</xdr:rowOff>
    </xdr:from>
    <xdr:ext cx="534377" cy="259045"/>
    <xdr:sp macro="" textlink="">
      <xdr:nvSpPr>
        <xdr:cNvPr id="89" name="テキスト ボックス 88"/>
        <xdr:cNvSpPr txBox="1"/>
      </xdr:nvSpPr>
      <xdr:spPr>
        <a:xfrm>
          <a:off x="863111" y="540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158712</xdr:rowOff>
    </xdr:from>
    <xdr:to>
      <xdr:col>24</xdr:col>
      <xdr:colOff>62865</xdr:colOff>
      <xdr:row>57</xdr:row>
      <xdr:rowOff>142329</xdr:rowOff>
    </xdr:to>
    <xdr:cxnSp macro="">
      <xdr:nvCxnSpPr>
        <xdr:cNvPr id="114" name="直線コネクタ 113"/>
        <xdr:cNvCxnSpPr/>
      </xdr:nvCxnSpPr>
      <xdr:spPr>
        <a:xfrm flipV="1">
          <a:off x="4633595" y="8902662"/>
          <a:ext cx="1270" cy="1012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146156</xdr:rowOff>
    </xdr:from>
    <xdr:ext cx="534377" cy="259045"/>
    <xdr:sp macro="" textlink="">
      <xdr:nvSpPr>
        <xdr:cNvPr id="115" name="物件費最小値テキスト"/>
        <xdr:cNvSpPr txBox="1"/>
      </xdr:nvSpPr>
      <xdr:spPr>
        <a:xfrm>
          <a:off x="4686300" y="991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142329</xdr:rowOff>
    </xdr:from>
    <xdr:to>
      <xdr:col>24</xdr:col>
      <xdr:colOff>152400</xdr:colOff>
      <xdr:row>57</xdr:row>
      <xdr:rowOff>142329</xdr:rowOff>
    </xdr:to>
    <xdr:cxnSp macro="">
      <xdr:nvCxnSpPr>
        <xdr:cNvPr id="116" name="直線コネクタ 115"/>
        <xdr:cNvCxnSpPr/>
      </xdr:nvCxnSpPr>
      <xdr:spPr>
        <a:xfrm>
          <a:off x="4546600" y="9914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105389</xdr:rowOff>
    </xdr:from>
    <xdr:ext cx="534377" cy="259045"/>
    <xdr:sp macro="" textlink="">
      <xdr:nvSpPr>
        <xdr:cNvPr id="117" name="物件費最大値テキスト"/>
        <xdr:cNvSpPr txBox="1"/>
      </xdr:nvSpPr>
      <xdr:spPr>
        <a:xfrm>
          <a:off x="4686300" y="867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158712</xdr:rowOff>
    </xdr:from>
    <xdr:to>
      <xdr:col>24</xdr:col>
      <xdr:colOff>152400</xdr:colOff>
      <xdr:row>51</xdr:row>
      <xdr:rowOff>158712</xdr:rowOff>
    </xdr:to>
    <xdr:cxnSp macro="">
      <xdr:nvCxnSpPr>
        <xdr:cNvPr id="118" name="直線コネクタ 117"/>
        <xdr:cNvCxnSpPr/>
      </xdr:nvCxnSpPr>
      <xdr:spPr>
        <a:xfrm>
          <a:off x="4546600" y="890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155778</xdr:rowOff>
    </xdr:from>
    <xdr:to>
      <xdr:col>24</xdr:col>
      <xdr:colOff>63500</xdr:colOff>
      <xdr:row>51</xdr:row>
      <xdr:rowOff>158712</xdr:rowOff>
    </xdr:to>
    <xdr:cxnSp macro="">
      <xdr:nvCxnSpPr>
        <xdr:cNvPr id="119" name="直線コネクタ 118"/>
        <xdr:cNvCxnSpPr/>
      </xdr:nvCxnSpPr>
      <xdr:spPr>
        <a:xfrm>
          <a:off x="3797300" y="8899728"/>
          <a:ext cx="838200" cy="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6519</xdr:rowOff>
    </xdr:from>
    <xdr:ext cx="534377" cy="259045"/>
    <xdr:sp macro="" textlink="">
      <xdr:nvSpPr>
        <xdr:cNvPr id="120" name="物件費平均値テキスト"/>
        <xdr:cNvSpPr txBox="1"/>
      </xdr:nvSpPr>
      <xdr:spPr>
        <a:xfrm>
          <a:off x="4686300" y="9264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28092</xdr:rowOff>
    </xdr:from>
    <xdr:to>
      <xdr:col>24</xdr:col>
      <xdr:colOff>114300</xdr:colOff>
      <xdr:row>54</xdr:row>
      <xdr:rowOff>129692</xdr:rowOff>
    </xdr:to>
    <xdr:sp macro="" textlink="">
      <xdr:nvSpPr>
        <xdr:cNvPr id="121" name="フローチャート: 判断 120"/>
        <xdr:cNvSpPr/>
      </xdr:nvSpPr>
      <xdr:spPr>
        <a:xfrm>
          <a:off x="4584700" y="928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155778</xdr:rowOff>
    </xdr:from>
    <xdr:to>
      <xdr:col>19</xdr:col>
      <xdr:colOff>177800</xdr:colOff>
      <xdr:row>52</xdr:row>
      <xdr:rowOff>61366</xdr:rowOff>
    </xdr:to>
    <xdr:cxnSp macro="">
      <xdr:nvCxnSpPr>
        <xdr:cNvPr id="122" name="直線コネクタ 121"/>
        <xdr:cNvCxnSpPr/>
      </xdr:nvCxnSpPr>
      <xdr:spPr>
        <a:xfrm flipV="1">
          <a:off x="2908300" y="8899728"/>
          <a:ext cx="889000" cy="7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28549</xdr:rowOff>
    </xdr:from>
    <xdr:to>
      <xdr:col>20</xdr:col>
      <xdr:colOff>38100</xdr:colOff>
      <xdr:row>54</xdr:row>
      <xdr:rowOff>130149</xdr:rowOff>
    </xdr:to>
    <xdr:sp macro="" textlink="">
      <xdr:nvSpPr>
        <xdr:cNvPr id="123" name="フローチャート: 判断 122"/>
        <xdr:cNvSpPr/>
      </xdr:nvSpPr>
      <xdr:spPr>
        <a:xfrm>
          <a:off x="3746500" y="928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121276</xdr:rowOff>
    </xdr:from>
    <xdr:ext cx="534377" cy="259045"/>
    <xdr:sp macro="" textlink="">
      <xdr:nvSpPr>
        <xdr:cNvPr id="124" name="テキスト ボックス 123"/>
        <xdr:cNvSpPr txBox="1"/>
      </xdr:nvSpPr>
      <xdr:spPr>
        <a:xfrm>
          <a:off x="3530111" y="937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61366</xdr:rowOff>
    </xdr:from>
    <xdr:to>
      <xdr:col>15</xdr:col>
      <xdr:colOff>50800</xdr:colOff>
      <xdr:row>53</xdr:row>
      <xdr:rowOff>64605</xdr:rowOff>
    </xdr:to>
    <xdr:cxnSp macro="">
      <xdr:nvCxnSpPr>
        <xdr:cNvPr id="125" name="直線コネクタ 124"/>
        <xdr:cNvCxnSpPr/>
      </xdr:nvCxnSpPr>
      <xdr:spPr>
        <a:xfrm flipV="1">
          <a:off x="2019300" y="8976766"/>
          <a:ext cx="889000" cy="17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33731</xdr:rowOff>
    </xdr:from>
    <xdr:to>
      <xdr:col>15</xdr:col>
      <xdr:colOff>101600</xdr:colOff>
      <xdr:row>54</xdr:row>
      <xdr:rowOff>135331</xdr:rowOff>
    </xdr:to>
    <xdr:sp macro="" textlink="">
      <xdr:nvSpPr>
        <xdr:cNvPr id="126" name="フローチャート: 判断 125"/>
        <xdr:cNvSpPr/>
      </xdr:nvSpPr>
      <xdr:spPr>
        <a:xfrm>
          <a:off x="2857500" y="929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126458</xdr:rowOff>
    </xdr:from>
    <xdr:ext cx="534377" cy="259045"/>
    <xdr:sp macro="" textlink="">
      <xdr:nvSpPr>
        <xdr:cNvPr id="127" name="テキスト ボックス 126"/>
        <xdr:cNvSpPr txBox="1"/>
      </xdr:nvSpPr>
      <xdr:spPr>
        <a:xfrm>
          <a:off x="2641111" y="938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64605</xdr:rowOff>
    </xdr:from>
    <xdr:to>
      <xdr:col>10</xdr:col>
      <xdr:colOff>114300</xdr:colOff>
      <xdr:row>54</xdr:row>
      <xdr:rowOff>127165</xdr:rowOff>
    </xdr:to>
    <xdr:cxnSp macro="">
      <xdr:nvCxnSpPr>
        <xdr:cNvPr id="128" name="直線コネクタ 127"/>
        <xdr:cNvCxnSpPr/>
      </xdr:nvCxnSpPr>
      <xdr:spPr>
        <a:xfrm flipV="1">
          <a:off x="1130300" y="9151455"/>
          <a:ext cx="889000" cy="23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56438</xdr:rowOff>
    </xdr:from>
    <xdr:to>
      <xdr:col>10</xdr:col>
      <xdr:colOff>165100</xdr:colOff>
      <xdr:row>54</xdr:row>
      <xdr:rowOff>158038</xdr:rowOff>
    </xdr:to>
    <xdr:sp macro="" textlink="">
      <xdr:nvSpPr>
        <xdr:cNvPr id="129" name="フローチャート: 判断 128"/>
        <xdr:cNvSpPr/>
      </xdr:nvSpPr>
      <xdr:spPr>
        <a:xfrm>
          <a:off x="1968500" y="931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149165</xdr:rowOff>
    </xdr:from>
    <xdr:ext cx="534377" cy="259045"/>
    <xdr:sp macro="" textlink="">
      <xdr:nvSpPr>
        <xdr:cNvPr id="130" name="テキスト ボックス 129"/>
        <xdr:cNvSpPr txBox="1"/>
      </xdr:nvSpPr>
      <xdr:spPr>
        <a:xfrm>
          <a:off x="1752111" y="940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72822</xdr:rowOff>
    </xdr:from>
    <xdr:to>
      <xdr:col>6</xdr:col>
      <xdr:colOff>38100</xdr:colOff>
      <xdr:row>56</xdr:row>
      <xdr:rowOff>2972</xdr:rowOff>
    </xdr:to>
    <xdr:sp macro="" textlink="">
      <xdr:nvSpPr>
        <xdr:cNvPr id="131" name="フローチャート: 判断 130"/>
        <xdr:cNvSpPr/>
      </xdr:nvSpPr>
      <xdr:spPr>
        <a:xfrm>
          <a:off x="1079500" y="950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165549</xdr:rowOff>
    </xdr:from>
    <xdr:ext cx="534377" cy="259045"/>
    <xdr:sp macro="" textlink="">
      <xdr:nvSpPr>
        <xdr:cNvPr id="132" name="テキスト ボックス 131"/>
        <xdr:cNvSpPr txBox="1"/>
      </xdr:nvSpPr>
      <xdr:spPr>
        <a:xfrm>
          <a:off x="863111" y="959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107912</xdr:rowOff>
    </xdr:from>
    <xdr:to>
      <xdr:col>24</xdr:col>
      <xdr:colOff>114300</xdr:colOff>
      <xdr:row>52</xdr:row>
      <xdr:rowOff>38062</xdr:rowOff>
    </xdr:to>
    <xdr:sp macro="" textlink="">
      <xdr:nvSpPr>
        <xdr:cNvPr id="138" name="楕円 137"/>
        <xdr:cNvSpPr/>
      </xdr:nvSpPr>
      <xdr:spPr>
        <a:xfrm>
          <a:off x="4584700" y="885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60939</xdr:rowOff>
    </xdr:from>
    <xdr:ext cx="534377" cy="259045"/>
    <xdr:sp macro="" textlink="">
      <xdr:nvSpPr>
        <xdr:cNvPr id="139" name="物件費該当値テキスト"/>
        <xdr:cNvSpPr txBox="1"/>
      </xdr:nvSpPr>
      <xdr:spPr>
        <a:xfrm>
          <a:off x="4686300" y="880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104978</xdr:rowOff>
    </xdr:from>
    <xdr:to>
      <xdr:col>20</xdr:col>
      <xdr:colOff>38100</xdr:colOff>
      <xdr:row>52</xdr:row>
      <xdr:rowOff>35128</xdr:rowOff>
    </xdr:to>
    <xdr:sp macro="" textlink="">
      <xdr:nvSpPr>
        <xdr:cNvPr id="140" name="楕円 139"/>
        <xdr:cNvSpPr/>
      </xdr:nvSpPr>
      <xdr:spPr>
        <a:xfrm>
          <a:off x="3746500" y="884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50</xdr:row>
      <xdr:rowOff>51655</xdr:rowOff>
    </xdr:from>
    <xdr:ext cx="534377" cy="259045"/>
    <xdr:sp macro="" textlink="">
      <xdr:nvSpPr>
        <xdr:cNvPr id="141" name="テキスト ボックス 140"/>
        <xdr:cNvSpPr txBox="1"/>
      </xdr:nvSpPr>
      <xdr:spPr>
        <a:xfrm>
          <a:off x="3530111" y="862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10566</xdr:rowOff>
    </xdr:from>
    <xdr:to>
      <xdr:col>15</xdr:col>
      <xdr:colOff>101600</xdr:colOff>
      <xdr:row>52</xdr:row>
      <xdr:rowOff>112166</xdr:rowOff>
    </xdr:to>
    <xdr:sp macro="" textlink="">
      <xdr:nvSpPr>
        <xdr:cNvPr id="142" name="楕円 141"/>
        <xdr:cNvSpPr/>
      </xdr:nvSpPr>
      <xdr:spPr>
        <a:xfrm>
          <a:off x="2857500" y="892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50</xdr:row>
      <xdr:rowOff>128693</xdr:rowOff>
    </xdr:from>
    <xdr:ext cx="534377" cy="259045"/>
    <xdr:sp macro="" textlink="">
      <xdr:nvSpPr>
        <xdr:cNvPr id="143" name="テキスト ボックス 142"/>
        <xdr:cNvSpPr txBox="1"/>
      </xdr:nvSpPr>
      <xdr:spPr>
        <a:xfrm>
          <a:off x="2641111" y="870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13805</xdr:rowOff>
    </xdr:from>
    <xdr:to>
      <xdr:col>10</xdr:col>
      <xdr:colOff>165100</xdr:colOff>
      <xdr:row>53</xdr:row>
      <xdr:rowOff>115405</xdr:rowOff>
    </xdr:to>
    <xdr:sp macro="" textlink="">
      <xdr:nvSpPr>
        <xdr:cNvPr id="144" name="楕円 143"/>
        <xdr:cNvSpPr/>
      </xdr:nvSpPr>
      <xdr:spPr>
        <a:xfrm>
          <a:off x="1968500" y="910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131932</xdr:rowOff>
    </xdr:from>
    <xdr:ext cx="534377" cy="259045"/>
    <xdr:sp macro="" textlink="">
      <xdr:nvSpPr>
        <xdr:cNvPr id="145" name="テキスト ボックス 144"/>
        <xdr:cNvSpPr txBox="1"/>
      </xdr:nvSpPr>
      <xdr:spPr>
        <a:xfrm>
          <a:off x="1752111" y="887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76365</xdr:rowOff>
    </xdr:from>
    <xdr:to>
      <xdr:col>6</xdr:col>
      <xdr:colOff>38100</xdr:colOff>
      <xdr:row>55</xdr:row>
      <xdr:rowOff>6515</xdr:rowOff>
    </xdr:to>
    <xdr:sp macro="" textlink="">
      <xdr:nvSpPr>
        <xdr:cNvPr id="146" name="楕円 145"/>
        <xdr:cNvSpPr/>
      </xdr:nvSpPr>
      <xdr:spPr>
        <a:xfrm>
          <a:off x="1079500" y="933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23042</xdr:rowOff>
    </xdr:from>
    <xdr:ext cx="534377" cy="259045"/>
    <xdr:sp macro="" textlink="">
      <xdr:nvSpPr>
        <xdr:cNvPr id="147" name="テキスト ボックス 146"/>
        <xdr:cNvSpPr txBox="1"/>
      </xdr:nvSpPr>
      <xdr:spPr>
        <a:xfrm>
          <a:off x="863111" y="910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1" name="テキスト ボックス 160"/>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72</xdr:row>
      <xdr:rowOff>111777</xdr:rowOff>
    </xdr:from>
    <xdr:ext cx="467179" cy="259045"/>
    <xdr:sp macro="" textlink="">
      <xdr:nvSpPr>
        <xdr:cNvPr id="163" name="テキスト ボックス 162"/>
        <xdr:cNvSpPr txBox="1"/>
      </xdr:nvSpPr>
      <xdr:spPr>
        <a:xfrm>
          <a:off x="294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69</xdr:row>
      <xdr:rowOff>168927</xdr:rowOff>
    </xdr:from>
    <xdr:ext cx="467179" cy="259045"/>
    <xdr:sp macro="" textlink="">
      <xdr:nvSpPr>
        <xdr:cNvPr id="165" name="テキスト ボックス 164"/>
        <xdr:cNvSpPr txBox="1"/>
      </xdr:nvSpPr>
      <xdr:spPr>
        <a:xfrm>
          <a:off x="294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67</xdr:row>
      <xdr:rowOff>54627</xdr:rowOff>
    </xdr:from>
    <xdr:ext cx="467179" cy="259045"/>
    <xdr:sp macro="" textlink="">
      <xdr:nvSpPr>
        <xdr:cNvPr id="167" name="テキスト ボックス 166"/>
        <xdr:cNvSpPr txBox="1"/>
      </xdr:nvSpPr>
      <xdr:spPr>
        <a:xfrm>
          <a:off x="294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3226</xdr:rowOff>
    </xdr:from>
    <xdr:to>
      <xdr:col>24</xdr:col>
      <xdr:colOff>62865</xdr:colOff>
      <xdr:row>77</xdr:row>
      <xdr:rowOff>87122</xdr:rowOff>
    </xdr:to>
    <xdr:cxnSp macro="">
      <xdr:nvCxnSpPr>
        <xdr:cNvPr id="169" name="直線コネクタ 168"/>
        <xdr:cNvCxnSpPr/>
      </xdr:nvCxnSpPr>
      <xdr:spPr>
        <a:xfrm flipV="1">
          <a:off x="4633595" y="12004726"/>
          <a:ext cx="1270" cy="1284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90949</xdr:rowOff>
    </xdr:from>
    <xdr:ext cx="378565" cy="259045"/>
    <xdr:sp macro="" textlink="">
      <xdr:nvSpPr>
        <xdr:cNvPr id="170" name="維持補修費最小値テキスト"/>
        <xdr:cNvSpPr txBox="1"/>
      </xdr:nvSpPr>
      <xdr:spPr>
        <a:xfrm>
          <a:off x="4686300" y="13292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87122</xdr:rowOff>
    </xdr:from>
    <xdr:to>
      <xdr:col>24</xdr:col>
      <xdr:colOff>152400</xdr:colOff>
      <xdr:row>77</xdr:row>
      <xdr:rowOff>87122</xdr:rowOff>
    </xdr:to>
    <xdr:cxnSp macro="">
      <xdr:nvCxnSpPr>
        <xdr:cNvPr id="171" name="直線コネクタ 170"/>
        <xdr:cNvCxnSpPr/>
      </xdr:nvCxnSpPr>
      <xdr:spPr>
        <a:xfrm>
          <a:off x="4546600" y="1328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121353</xdr:rowOff>
    </xdr:from>
    <xdr:ext cx="469744" cy="259045"/>
    <xdr:sp macro="" textlink="">
      <xdr:nvSpPr>
        <xdr:cNvPr id="172" name="維持補修費最大値テキスト"/>
        <xdr:cNvSpPr txBox="1"/>
      </xdr:nvSpPr>
      <xdr:spPr>
        <a:xfrm>
          <a:off x="4686300" y="1177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3226</xdr:rowOff>
    </xdr:from>
    <xdr:to>
      <xdr:col>24</xdr:col>
      <xdr:colOff>152400</xdr:colOff>
      <xdr:row>70</xdr:row>
      <xdr:rowOff>3226</xdr:rowOff>
    </xdr:to>
    <xdr:cxnSp macro="">
      <xdr:nvCxnSpPr>
        <xdr:cNvPr id="173" name="直線コネクタ 172"/>
        <xdr:cNvCxnSpPr/>
      </xdr:nvCxnSpPr>
      <xdr:spPr>
        <a:xfrm>
          <a:off x="4546600" y="12004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127127</xdr:rowOff>
    </xdr:from>
    <xdr:to>
      <xdr:col>24</xdr:col>
      <xdr:colOff>63500</xdr:colOff>
      <xdr:row>75</xdr:row>
      <xdr:rowOff>137871</xdr:rowOff>
    </xdr:to>
    <xdr:cxnSp macro="">
      <xdr:nvCxnSpPr>
        <xdr:cNvPr id="174" name="直線コネクタ 173"/>
        <xdr:cNvCxnSpPr/>
      </xdr:nvCxnSpPr>
      <xdr:spPr>
        <a:xfrm flipV="1">
          <a:off x="3797300" y="12985877"/>
          <a:ext cx="8382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143781</xdr:rowOff>
    </xdr:from>
    <xdr:ext cx="469744" cy="259045"/>
    <xdr:sp macro="" textlink="">
      <xdr:nvSpPr>
        <xdr:cNvPr id="175" name="維持補修費平均値テキスト"/>
        <xdr:cNvSpPr txBox="1"/>
      </xdr:nvSpPr>
      <xdr:spPr>
        <a:xfrm>
          <a:off x="4686300" y="123167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120904</xdr:rowOff>
    </xdr:from>
    <xdr:to>
      <xdr:col>24</xdr:col>
      <xdr:colOff>114300</xdr:colOff>
      <xdr:row>73</xdr:row>
      <xdr:rowOff>51054</xdr:rowOff>
    </xdr:to>
    <xdr:sp macro="" textlink="">
      <xdr:nvSpPr>
        <xdr:cNvPr id="176" name="フローチャート: 判断 175"/>
        <xdr:cNvSpPr/>
      </xdr:nvSpPr>
      <xdr:spPr>
        <a:xfrm>
          <a:off x="4584700" y="1246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137871</xdr:rowOff>
    </xdr:from>
    <xdr:to>
      <xdr:col>19</xdr:col>
      <xdr:colOff>177800</xdr:colOff>
      <xdr:row>75</xdr:row>
      <xdr:rowOff>144958</xdr:rowOff>
    </xdr:to>
    <xdr:cxnSp macro="">
      <xdr:nvCxnSpPr>
        <xdr:cNvPr id="177" name="直線コネクタ 176"/>
        <xdr:cNvCxnSpPr/>
      </xdr:nvCxnSpPr>
      <xdr:spPr>
        <a:xfrm flipV="1">
          <a:off x="2908300" y="12996621"/>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72</xdr:row>
      <xdr:rowOff>127533</xdr:rowOff>
    </xdr:from>
    <xdr:to>
      <xdr:col>20</xdr:col>
      <xdr:colOff>38100</xdr:colOff>
      <xdr:row>73</xdr:row>
      <xdr:rowOff>57683</xdr:rowOff>
    </xdr:to>
    <xdr:sp macro="" textlink="">
      <xdr:nvSpPr>
        <xdr:cNvPr id="178" name="フローチャート: 判断 177"/>
        <xdr:cNvSpPr/>
      </xdr:nvSpPr>
      <xdr:spPr>
        <a:xfrm>
          <a:off x="3746500" y="12471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71</xdr:row>
      <xdr:rowOff>74210</xdr:rowOff>
    </xdr:from>
    <xdr:ext cx="469744" cy="259045"/>
    <xdr:sp macro="" textlink="">
      <xdr:nvSpPr>
        <xdr:cNvPr id="179" name="テキスト ボックス 178"/>
        <xdr:cNvSpPr txBox="1"/>
      </xdr:nvSpPr>
      <xdr:spPr>
        <a:xfrm>
          <a:off x="3562428" y="12247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144958</xdr:rowOff>
    </xdr:from>
    <xdr:to>
      <xdr:col>15</xdr:col>
      <xdr:colOff>50800</xdr:colOff>
      <xdr:row>75</xdr:row>
      <xdr:rowOff>157759</xdr:rowOff>
    </xdr:to>
    <xdr:cxnSp macro="">
      <xdr:nvCxnSpPr>
        <xdr:cNvPr id="180" name="直線コネクタ 179"/>
        <xdr:cNvCxnSpPr/>
      </xdr:nvCxnSpPr>
      <xdr:spPr>
        <a:xfrm flipV="1">
          <a:off x="2019300" y="13003708"/>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72</xdr:row>
      <xdr:rowOff>150622</xdr:rowOff>
    </xdr:from>
    <xdr:to>
      <xdr:col>15</xdr:col>
      <xdr:colOff>101600</xdr:colOff>
      <xdr:row>73</xdr:row>
      <xdr:rowOff>80772</xdr:rowOff>
    </xdr:to>
    <xdr:sp macro="" textlink="">
      <xdr:nvSpPr>
        <xdr:cNvPr id="181" name="フローチャート: 判断 180"/>
        <xdr:cNvSpPr/>
      </xdr:nvSpPr>
      <xdr:spPr>
        <a:xfrm>
          <a:off x="2857500" y="1249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71</xdr:row>
      <xdr:rowOff>97299</xdr:rowOff>
    </xdr:from>
    <xdr:ext cx="469744" cy="259045"/>
    <xdr:sp macro="" textlink="">
      <xdr:nvSpPr>
        <xdr:cNvPr id="182" name="テキスト ボックス 181"/>
        <xdr:cNvSpPr txBox="1"/>
      </xdr:nvSpPr>
      <xdr:spPr>
        <a:xfrm>
          <a:off x="2673428" y="1227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114554</xdr:rowOff>
    </xdr:from>
    <xdr:to>
      <xdr:col>10</xdr:col>
      <xdr:colOff>114300</xdr:colOff>
      <xdr:row>75</xdr:row>
      <xdr:rowOff>157759</xdr:rowOff>
    </xdr:to>
    <xdr:cxnSp macro="">
      <xdr:nvCxnSpPr>
        <xdr:cNvPr id="183" name="直線コネクタ 182"/>
        <xdr:cNvCxnSpPr/>
      </xdr:nvCxnSpPr>
      <xdr:spPr>
        <a:xfrm>
          <a:off x="1130300" y="12973304"/>
          <a:ext cx="889000" cy="4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73</xdr:row>
      <xdr:rowOff>78842</xdr:rowOff>
    </xdr:from>
    <xdr:to>
      <xdr:col>10</xdr:col>
      <xdr:colOff>165100</xdr:colOff>
      <xdr:row>74</xdr:row>
      <xdr:rowOff>8992</xdr:rowOff>
    </xdr:to>
    <xdr:sp macro="" textlink="">
      <xdr:nvSpPr>
        <xdr:cNvPr id="184" name="フローチャート: 判断 183"/>
        <xdr:cNvSpPr/>
      </xdr:nvSpPr>
      <xdr:spPr>
        <a:xfrm>
          <a:off x="1968500" y="1259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25519</xdr:rowOff>
    </xdr:from>
    <xdr:ext cx="469744" cy="259045"/>
    <xdr:sp macro="" textlink="">
      <xdr:nvSpPr>
        <xdr:cNvPr id="185" name="テキスト ボックス 184"/>
        <xdr:cNvSpPr txBox="1"/>
      </xdr:nvSpPr>
      <xdr:spPr>
        <a:xfrm>
          <a:off x="1784428" y="1236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27636</xdr:rowOff>
    </xdr:from>
    <xdr:to>
      <xdr:col>6</xdr:col>
      <xdr:colOff>38100</xdr:colOff>
      <xdr:row>74</xdr:row>
      <xdr:rowOff>129236</xdr:rowOff>
    </xdr:to>
    <xdr:sp macro="" textlink="">
      <xdr:nvSpPr>
        <xdr:cNvPr id="186" name="フローチャート: 判断 185"/>
        <xdr:cNvSpPr/>
      </xdr:nvSpPr>
      <xdr:spPr>
        <a:xfrm>
          <a:off x="1079500" y="12714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145763</xdr:rowOff>
    </xdr:from>
    <xdr:ext cx="469744" cy="259045"/>
    <xdr:sp macro="" textlink="">
      <xdr:nvSpPr>
        <xdr:cNvPr id="187" name="テキスト ボックス 186"/>
        <xdr:cNvSpPr txBox="1"/>
      </xdr:nvSpPr>
      <xdr:spPr>
        <a:xfrm>
          <a:off x="895428" y="1249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76327</xdr:rowOff>
    </xdr:from>
    <xdr:to>
      <xdr:col>24</xdr:col>
      <xdr:colOff>114300</xdr:colOff>
      <xdr:row>76</xdr:row>
      <xdr:rowOff>6477</xdr:rowOff>
    </xdr:to>
    <xdr:sp macro="" textlink="">
      <xdr:nvSpPr>
        <xdr:cNvPr id="193" name="楕円 192"/>
        <xdr:cNvSpPr/>
      </xdr:nvSpPr>
      <xdr:spPr>
        <a:xfrm>
          <a:off x="4584700" y="1293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54754</xdr:rowOff>
    </xdr:from>
    <xdr:ext cx="469744" cy="259045"/>
    <xdr:sp macro="" textlink="">
      <xdr:nvSpPr>
        <xdr:cNvPr id="194" name="維持補修費該当値テキスト"/>
        <xdr:cNvSpPr txBox="1"/>
      </xdr:nvSpPr>
      <xdr:spPr>
        <a:xfrm>
          <a:off x="4686300" y="12913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87071</xdr:rowOff>
    </xdr:from>
    <xdr:to>
      <xdr:col>20</xdr:col>
      <xdr:colOff>38100</xdr:colOff>
      <xdr:row>76</xdr:row>
      <xdr:rowOff>17221</xdr:rowOff>
    </xdr:to>
    <xdr:sp macro="" textlink="">
      <xdr:nvSpPr>
        <xdr:cNvPr id="195" name="楕円 194"/>
        <xdr:cNvSpPr/>
      </xdr:nvSpPr>
      <xdr:spPr>
        <a:xfrm>
          <a:off x="3746500" y="1294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8348</xdr:rowOff>
    </xdr:from>
    <xdr:ext cx="469744" cy="259045"/>
    <xdr:sp macro="" textlink="">
      <xdr:nvSpPr>
        <xdr:cNvPr id="196" name="テキスト ボックス 195"/>
        <xdr:cNvSpPr txBox="1"/>
      </xdr:nvSpPr>
      <xdr:spPr>
        <a:xfrm>
          <a:off x="3562428" y="1303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94158</xdr:rowOff>
    </xdr:from>
    <xdr:to>
      <xdr:col>15</xdr:col>
      <xdr:colOff>101600</xdr:colOff>
      <xdr:row>76</xdr:row>
      <xdr:rowOff>24309</xdr:rowOff>
    </xdr:to>
    <xdr:sp macro="" textlink="">
      <xdr:nvSpPr>
        <xdr:cNvPr id="197" name="楕円 196"/>
        <xdr:cNvSpPr/>
      </xdr:nvSpPr>
      <xdr:spPr>
        <a:xfrm>
          <a:off x="2857500" y="129529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15434</xdr:rowOff>
    </xdr:from>
    <xdr:ext cx="469744" cy="259045"/>
    <xdr:sp macro="" textlink="">
      <xdr:nvSpPr>
        <xdr:cNvPr id="198" name="テキスト ボックス 197"/>
        <xdr:cNvSpPr txBox="1"/>
      </xdr:nvSpPr>
      <xdr:spPr>
        <a:xfrm>
          <a:off x="2673428" y="13045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106959</xdr:rowOff>
    </xdr:from>
    <xdr:to>
      <xdr:col>10</xdr:col>
      <xdr:colOff>165100</xdr:colOff>
      <xdr:row>76</xdr:row>
      <xdr:rowOff>37109</xdr:rowOff>
    </xdr:to>
    <xdr:sp macro="" textlink="">
      <xdr:nvSpPr>
        <xdr:cNvPr id="199" name="楕円 198"/>
        <xdr:cNvSpPr/>
      </xdr:nvSpPr>
      <xdr:spPr>
        <a:xfrm>
          <a:off x="1968500" y="1296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28236</xdr:rowOff>
    </xdr:from>
    <xdr:ext cx="469744" cy="259045"/>
    <xdr:sp macro="" textlink="">
      <xdr:nvSpPr>
        <xdr:cNvPr id="200" name="テキスト ボックス 199"/>
        <xdr:cNvSpPr txBox="1"/>
      </xdr:nvSpPr>
      <xdr:spPr>
        <a:xfrm>
          <a:off x="1784428" y="13058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63754</xdr:rowOff>
    </xdr:from>
    <xdr:to>
      <xdr:col>6</xdr:col>
      <xdr:colOff>38100</xdr:colOff>
      <xdr:row>75</xdr:row>
      <xdr:rowOff>165354</xdr:rowOff>
    </xdr:to>
    <xdr:sp macro="" textlink="">
      <xdr:nvSpPr>
        <xdr:cNvPr id="201" name="楕円 200"/>
        <xdr:cNvSpPr/>
      </xdr:nvSpPr>
      <xdr:spPr>
        <a:xfrm>
          <a:off x="1079500" y="1292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156481</xdr:rowOff>
    </xdr:from>
    <xdr:ext cx="469744" cy="259045"/>
    <xdr:sp macro="" textlink="">
      <xdr:nvSpPr>
        <xdr:cNvPr id="202" name="テキスト ボックス 201"/>
        <xdr:cNvSpPr txBox="1"/>
      </xdr:nvSpPr>
      <xdr:spPr>
        <a:xfrm>
          <a:off x="895428" y="1301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11988</xdr:rowOff>
    </xdr:from>
    <xdr:to>
      <xdr:col>24</xdr:col>
      <xdr:colOff>62865</xdr:colOff>
      <xdr:row>98</xdr:row>
      <xdr:rowOff>21934</xdr:rowOff>
    </xdr:to>
    <xdr:cxnSp macro="">
      <xdr:nvCxnSpPr>
        <xdr:cNvPr id="227" name="直線コネクタ 226"/>
        <xdr:cNvCxnSpPr/>
      </xdr:nvCxnSpPr>
      <xdr:spPr>
        <a:xfrm flipV="1">
          <a:off x="4633595" y="15613938"/>
          <a:ext cx="1270" cy="121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25761</xdr:rowOff>
    </xdr:from>
    <xdr:ext cx="534377" cy="259045"/>
    <xdr:sp macro="" textlink="">
      <xdr:nvSpPr>
        <xdr:cNvPr id="228" name="扶助費最小値テキスト"/>
        <xdr:cNvSpPr txBox="1"/>
      </xdr:nvSpPr>
      <xdr:spPr>
        <a:xfrm>
          <a:off x="4686300" y="1682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21934</xdr:rowOff>
    </xdr:from>
    <xdr:to>
      <xdr:col>24</xdr:col>
      <xdr:colOff>152400</xdr:colOff>
      <xdr:row>98</xdr:row>
      <xdr:rowOff>21934</xdr:rowOff>
    </xdr:to>
    <xdr:cxnSp macro="">
      <xdr:nvCxnSpPr>
        <xdr:cNvPr id="229" name="直線コネクタ 228"/>
        <xdr:cNvCxnSpPr/>
      </xdr:nvCxnSpPr>
      <xdr:spPr>
        <a:xfrm>
          <a:off x="4546600" y="1682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130115</xdr:rowOff>
    </xdr:from>
    <xdr:ext cx="534377" cy="259045"/>
    <xdr:sp macro="" textlink="">
      <xdr:nvSpPr>
        <xdr:cNvPr id="230" name="扶助費最大値テキスト"/>
        <xdr:cNvSpPr txBox="1"/>
      </xdr:nvSpPr>
      <xdr:spPr>
        <a:xfrm>
          <a:off x="4686300" y="1538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11988</xdr:rowOff>
    </xdr:from>
    <xdr:to>
      <xdr:col>24</xdr:col>
      <xdr:colOff>152400</xdr:colOff>
      <xdr:row>91</xdr:row>
      <xdr:rowOff>11988</xdr:rowOff>
    </xdr:to>
    <xdr:cxnSp macro="">
      <xdr:nvCxnSpPr>
        <xdr:cNvPr id="231" name="直線コネクタ 230"/>
        <xdr:cNvCxnSpPr/>
      </xdr:nvCxnSpPr>
      <xdr:spPr>
        <a:xfrm>
          <a:off x="4546600" y="15613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68872</xdr:rowOff>
    </xdr:from>
    <xdr:to>
      <xdr:col>24</xdr:col>
      <xdr:colOff>63500</xdr:colOff>
      <xdr:row>94</xdr:row>
      <xdr:rowOff>75578</xdr:rowOff>
    </xdr:to>
    <xdr:cxnSp macro="">
      <xdr:nvCxnSpPr>
        <xdr:cNvPr id="232" name="直線コネクタ 231"/>
        <xdr:cNvCxnSpPr/>
      </xdr:nvCxnSpPr>
      <xdr:spPr>
        <a:xfrm>
          <a:off x="3797300" y="16185172"/>
          <a:ext cx="838200" cy="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36237</xdr:rowOff>
    </xdr:from>
    <xdr:ext cx="534377" cy="259045"/>
    <xdr:sp macro="" textlink="">
      <xdr:nvSpPr>
        <xdr:cNvPr id="233" name="扶助費平均値テキスト"/>
        <xdr:cNvSpPr txBox="1"/>
      </xdr:nvSpPr>
      <xdr:spPr>
        <a:xfrm>
          <a:off x="4686300" y="16152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57810</xdr:rowOff>
    </xdr:from>
    <xdr:to>
      <xdr:col>24</xdr:col>
      <xdr:colOff>114300</xdr:colOff>
      <xdr:row>94</xdr:row>
      <xdr:rowOff>159410</xdr:rowOff>
    </xdr:to>
    <xdr:sp macro="" textlink="">
      <xdr:nvSpPr>
        <xdr:cNvPr id="234" name="フローチャート: 判断 233"/>
        <xdr:cNvSpPr/>
      </xdr:nvSpPr>
      <xdr:spPr>
        <a:xfrm>
          <a:off x="4584700" y="1617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68872</xdr:rowOff>
    </xdr:from>
    <xdr:to>
      <xdr:col>19</xdr:col>
      <xdr:colOff>177800</xdr:colOff>
      <xdr:row>95</xdr:row>
      <xdr:rowOff>11761</xdr:rowOff>
    </xdr:to>
    <xdr:cxnSp macro="">
      <xdr:nvCxnSpPr>
        <xdr:cNvPr id="235" name="直線コネクタ 234"/>
        <xdr:cNvCxnSpPr/>
      </xdr:nvCxnSpPr>
      <xdr:spPr>
        <a:xfrm flipV="1">
          <a:off x="2908300" y="16185172"/>
          <a:ext cx="889000" cy="11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54153</xdr:rowOff>
    </xdr:from>
    <xdr:to>
      <xdr:col>20</xdr:col>
      <xdr:colOff>38100</xdr:colOff>
      <xdr:row>94</xdr:row>
      <xdr:rowOff>155753</xdr:rowOff>
    </xdr:to>
    <xdr:sp macro="" textlink="">
      <xdr:nvSpPr>
        <xdr:cNvPr id="236" name="フローチャート: 判断 235"/>
        <xdr:cNvSpPr/>
      </xdr:nvSpPr>
      <xdr:spPr>
        <a:xfrm>
          <a:off x="3746500" y="1617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146880</xdr:rowOff>
    </xdr:from>
    <xdr:ext cx="534377" cy="259045"/>
    <xdr:sp macro="" textlink="">
      <xdr:nvSpPr>
        <xdr:cNvPr id="237" name="テキスト ボックス 236"/>
        <xdr:cNvSpPr txBox="1"/>
      </xdr:nvSpPr>
      <xdr:spPr>
        <a:xfrm>
          <a:off x="3530111" y="1626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11761</xdr:rowOff>
    </xdr:from>
    <xdr:to>
      <xdr:col>15</xdr:col>
      <xdr:colOff>50800</xdr:colOff>
      <xdr:row>96</xdr:row>
      <xdr:rowOff>13018</xdr:rowOff>
    </xdr:to>
    <xdr:cxnSp macro="">
      <xdr:nvCxnSpPr>
        <xdr:cNvPr id="238" name="直線コネクタ 237"/>
        <xdr:cNvCxnSpPr/>
      </xdr:nvCxnSpPr>
      <xdr:spPr>
        <a:xfrm flipV="1">
          <a:off x="2019300" y="16299511"/>
          <a:ext cx="889000" cy="17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133858</xdr:rowOff>
    </xdr:from>
    <xdr:to>
      <xdr:col>15</xdr:col>
      <xdr:colOff>101600</xdr:colOff>
      <xdr:row>95</xdr:row>
      <xdr:rowOff>64008</xdr:rowOff>
    </xdr:to>
    <xdr:sp macro="" textlink="">
      <xdr:nvSpPr>
        <xdr:cNvPr id="239" name="フローチャート: 判断 238"/>
        <xdr:cNvSpPr/>
      </xdr:nvSpPr>
      <xdr:spPr>
        <a:xfrm>
          <a:off x="2857500" y="1625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55135</xdr:rowOff>
    </xdr:from>
    <xdr:ext cx="534377" cy="259045"/>
    <xdr:sp macro="" textlink="">
      <xdr:nvSpPr>
        <xdr:cNvPr id="240" name="テキスト ボックス 239"/>
        <xdr:cNvSpPr txBox="1"/>
      </xdr:nvSpPr>
      <xdr:spPr>
        <a:xfrm>
          <a:off x="2641111" y="1634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13018</xdr:rowOff>
    </xdr:from>
    <xdr:to>
      <xdr:col>10</xdr:col>
      <xdr:colOff>114300</xdr:colOff>
      <xdr:row>97</xdr:row>
      <xdr:rowOff>31648</xdr:rowOff>
    </xdr:to>
    <xdr:cxnSp macro="">
      <xdr:nvCxnSpPr>
        <xdr:cNvPr id="241" name="直線コネクタ 240"/>
        <xdr:cNvCxnSpPr/>
      </xdr:nvCxnSpPr>
      <xdr:spPr>
        <a:xfrm flipV="1">
          <a:off x="1130300" y="16472218"/>
          <a:ext cx="889000" cy="19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43484</xdr:rowOff>
    </xdr:from>
    <xdr:to>
      <xdr:col>10</xdr:col>
      <xdr:colOff>165100</xdr:colOff>
      <xdr:row>96</xdr:row>
      <xdr:rowOff>145084</xdr:rowOff>
    </xdr:to>
    <xdr:sp macro="" textlink="">
      <xdr:nvSpPr>
        <xdr:cNvPr id="242" name="フローチャート: 判断 241"/>
        <xdr:cNvSpPr/>
      </xdr:nvSpPr>
      <xdr:spPr>
        <a:xfrm>
          <a:off x="1968500" y="1650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136211</xdr:rowOff>
    </xdr:from>
    <xdr:ext cx="534377" cy="259045"/>
    <xdr:sp macro="" textlink="">
      <xdr:nvSpPr>
        <xdr:cNvPr id="243" name="テキスト ボックス 242"/>
        <xdr:cNvSpPr txBox="1"/>
      </xdr:nvSpPr>
      <xdr:spPr>
        <a:xfrm>
          <a:off x="1752111" y="1659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15481</xdr:rowOff>
    </xdr:from>
    <xdr:to>
      <xdr:col>6</xdr:col>
      <xdr:colOff>38100</xdr:colOff>
      <xdr:row>96</xdr:row>
      <xdr:rowOff>117081</xdr:rowOff>
    </xdr:to>
    <xdr:sp macro="" textlink="">
      <xdr:nvSpPr>
        <xdr:cNvPr id="244" name="フローチャート: 判断 243"/>
        <xdr:cNvSpPr/>
      </xdr:nvSpPr>
      <xdr:spPr>
        <a:xfrm>
          <a:off x="1079500" y="1647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133608</xdr:rowOff>
    </xdr:from>
    <xdr:ext cx="534377" cy="259045"/>
    <xdr:sp macro="" textlink="">
      <xdr:nvSpPr>
        <xdr:cNvPr id="245" name="テキスト ボックス 244"/>
        <xdr:cNvSpPr txBox="1"/>
      </xdr:nvSpPr>
      <xdr:spPr>
        <a:xfrm>
          <a:off x="863111" y="1624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24778</xdr:rowOff>
    </xdr:from>
    <xdr:to>
      <xdr:col>24</xdr:col>
      <xdr:colOff>114300</xdr:colOff>
      <xdr:row>94</xdr:row>
      <xdr:rowOff>126378</xdr:rowOff>
    </xdr:to>
    <xdr:sp macro="" textlink="">
      <xdr:nvSpPr>
        <xdr:cNvPr id="251" name="楕円 250"/>
        <xdr:cNvSpPr/>
      </xdr:nvSpPr>
      <xdr:spPr>
        <a:xfrm>
          <a:off x="4584700" y="1614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47655</xdr:rowOff>
    </xdr:from>
    <xdr:ext cx="534377" cy="259045"/>
    <xdr:sp macro="" textlink="">
      <xdr:nvSpPr>
        <xdr:cNvPr id="252" name="扶助費該当値テキスト"/>
        <xdr:cNvSpPr txBox="1"/>
      </xdr:nvSpPr>
      <xdr:spPr>
        <a:xfrm>
          <a:off x="4686300" y="1599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18072</xdr:rowOff>
    </xdr:from>
    <xdr:to>
      <xdr:col>20</xdr:col>
      <xdr:colOff>38100</xdr:colOff>
      <xdr:row>94</xdr:row>
      <xdr:rowOff>119672</xdr:rowOff>
    </xdr:to>
    <xdr:sp macro="" textlink="">
      <xdr:nvSpPr>
        <xdr:cNvPr id="253" name="楕円 252"/>
        <xdr:cNvSpPr/>
      </xdr:nvSpPr>
      <xdr:spPr>
        <a:xfrm>
          <a:off x="3746500" y="1613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136199</xdr:rowOff>
    </xdr:from>
    <xdr:ext cx="534377" cy="259045"/>
    <xdr:sp macro="" textlink="">
      <xdr:nvSpPr>
        <xdr:cNvPr id="254" name="テキスト ボックス 253"/>
        <xdr:cNvSpPr txBox="1"/>
      </xdr:nvSpPr>
      <xdr:spPr>
        <a:xfrm>
          <a:off x="3530111" y="1590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132411</xdr:rowOff>
    </xdr:from>
    <xdr:to>
      <xdr:col>15</xdr:col>
      <xdr:colOff>101600</xdr:colOff>
      <xdr:row>95</xdr:row>
      <xdr:rowOff>62561</xdr:rowOff>
    </xdr:to>
    <xdr:sp macro="" textlink="">
      <xdr:nvSpPr>
        <xdr:cNvPr id="255" name="楕円 254"/>
        <xdr:cNvSpPr/>
      </xdr:nvSpPr>
      <xdr:spPr>
        <a:xfrm>
          <a:off x="2857500" y="1624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79088</xdr:rowOff>
    </xdr:from>
    <xdr:ext cx="534377" cy="259045"/>
    <xdr:sp macro="" textlink="">
      <xdr:nvSpPr>
        <xdr:cNvPr id="256" name="テキスト ボックス 255"/>
        <xdr:cNvSpPr txBox="1"/>
      </xdr:nvSpPr>
      <xdr:spPr>
        <a:xfrm>
          <a:off x="2641111" y="1602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133668</xdr:rowOff>
    </xdr:from>
    <xdr:to>
      <xdr:col>10</xdr:col>
      <xdr:colOff>165100</xdr:colOff>
      <xdr:row>96</xdr:row>
      <xdr:rowOff>63818</xdr:rowOff>
    </xdr:to>
    <xdr:sp macro="" textlink="">
      <xdr:nvSpPr>
        <xdr:cNvPr id="257" name="楕円 256"/>
        <xdr:cNvSpPr/>
      </xdr:nvSpPr>
      <xdr:spPr>
        <a:xfrm>
          <a:off x="1968500" y="1642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80345</xdr:rowOff>
    </xdr:from>
    <xdr:ext cx="534377" cy="259045"/>
    <xdr:sp macro="" textlink="">
      <xdr:nvSpPr>
        <xdr:cNvPr id="258" name="テキスト ボックス 257"/>
        <xdr:cNvSpPr txBox="1"/>
      </xdr:nvSpPr>
      <xdr:spPr>
        <a:xfrm>
          <a:off x="1752111" y="1619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152298</xdr:rowOff>
    </xdr:from>
    <xdr:to>
      <xdr:col>6</xdr:col>
      <xdr:colOff>38100</xdr:colOff>
      <xdr:row>97</xdr:row>
      <xdr:rowOff>82448</xdr:rowOff>
    </xdr:to>
    <xdr:sp macro="" textlink="">
      <xdr:nvSpPr>
        <xdr:cNvPr id="259" name="楕円 258"/>
        <xdr:cNvSpPr/>
      </xdr:nvSpPr>
      <xdr:spPr>
        <a:xfrm>
          <a:off x="1079500" y="1661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73575</xdr:rowOff>
    </xdr:from>
    <xdr:ext cx="534377" cy="259045"/>
    <xdr:sp macro="" textlink="">
      <xdr:nvSpPr>
        <xdr:cNvPr id="260" name="テキスト ボックス 259"/>
        <xdr:cNvSpPr txBox="1"/>
      </xdr:nvSpPr>
      <xdr:spPr>
        <a:xfrm>
          <a:off x="863111" y="1670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139700</xdr:rowOff>
    </xdr:from>
    <xdr:to>
      <xdr:col>59</xdr:col>
      <xdr:colOff>50800</xdr:colOff>
      <xdr:row>39</xdr:row>
      <xdr:rowOff>139700</xdr:rowOff>
    </xdr:to>
    <xdr:cxnSp macro="">
      <xdr:nvCxnSpPr>
        <xdr:cNvPr id="272" name="直線コネクタ 271"/>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168927</xdr:rowOff>
    </xdr:from>
    <xdr:ext cx="531299" cy="259045"/>
    <xdr:sp macro="" textlink="">
      <xdr:nvSpPr>
        <xdr:cNvPr id="273" name="テキスト ボックス 272"/>
        <xdr:cNvSpPr txBox="1"/>
      </xdr:nvSpPr>
      <xdr:spPr>
        <a:xfrm>
          <a:off x="6072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4" name="直線コネクタ 273"/>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5" name="テキスト ボックス 274"/>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6" name="直線コネクタ 275"/>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7" name="テキスト ボックス 276"/>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0" name="直線コネクタ 279"/>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81" name="テキスト ボックス 280"/>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2" name="直線コネクタ 281"/>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83" name="テキスト ボックス 282"/>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4" name="直線コネクタ 283"/>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28</xdr:row>
      <xdr:rowOff>168927</xdr:rowOff>
    </xdr:from>
    <xdr:ext cx="531299" cy="259045"/>
    <xdr:sp macro="" textlink="">
      <xdr:nvSpPr>
        <xdr:cNvPr id="285" name="テキスト ボックス 284"/>
        <xdr:cNvSpPr txBox="1"/>
      </xdr:nvSpPr>
      <xdr:spPr>
        <a:xfrm>
          <a:off x="6072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143786</xdr:rowOff>
    </xdr:from>
    <xdr:to>
      <xdr:col>54</xdr:col>
      <xdr:colOff>189865</xdr:colOff>
      <xdr:row>38</xdr:row>
      <xdr:rowOff>129670</xdr:rowOff>
    </xdr:to>
    <xdr:cxnSp macro="">
      <xdr:nvCxnSpPr>
        <xdr:cNvPr id="289" name="直線コネクタ 288"/>
        <xdr:cNvCxnSpPr/>
      </xdr:nvCxnSpPr>
      <xdr:spPr>
        <a:xfrm flipV="1">
          <a:off x="10475595" y="5287286"/>
          <a:ext cx="1270" cy="1357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133497</xdr:rowOff>
    </xdr:from>
    <xdr:ext cx="534377" cy="259045"/>
    <xdr:sp macro="" textlink="">
      <xdr:nvSpPr>
        <xdr:cNvPr id="290" name="補助費等最小値テキスト"/>
        <xdr:cNvSpPr txBox="1"/>
      </xdr:nvSpPr>
      <xdr:spPr>
        <a:xfrm>
          <a:off x="10528300" y="664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129670</xdr:rowOff>
    </xdr:from>
    <xdr:to>
      <xdr:col>55</xdr:col>
      <xdr:colOff>88900</xdr:colOff>
      <xdr:row>38</xdr:row>
      <xdr:rowOff>129670</xdr:rowOff>
    </xdr:to>
    <xdr:cxnSp macro="">
      <xdr:nvCxnSpPr>
        <xdr:cNvPr id="291" name="直線コネクタ 290"/>
        <xdr:cNvCxnSpPr/>
      </xdr:nvCxnSpPr>
      <xdr:spPr>
        <a:xfrm>
          <a:off x="10388600" y="664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90463</xdr:rowOff>
    </xdr:from>
    <xdr:ext cx="534377" cy="259045"/>
    <xdr:sp macro="" textlink="">
      <xdr:nvSpPr>
        <xdr:cNvPr id="292" name="補助費等最大値テキスト"/>
        <xdr:cNvSpPr txBox="1"/>
      </xdr:nvSpPr>
      <xdr:spPr>
        <a:xfrm>
          <a:off x="10528300" y="506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143786</xdr:rowOff>
    </xdr:from>
    <xdr:to>
      <xdr:col>55</xdr:col>
      <xdr:colOff>88900</xdr:colOff>
      <xdr:row>30</xdr:row>
      <xdr:rowOff>143786</xdr:rowOff>
    </xdr:to>
    <xdr:cxnSp macro="">
      <xdr:nvCxnSpPr>
        <xdr:cNvPr id="293" name="直線コネクタ 292"/>
        <xdr:cNvCxnSpPr/>
      </xdr:nvCxnSpPr>
      <xdr:spPr>
        <a:xfrm>
          <a:off x="10388600" y="5287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16856</xdr:rowOff>
    </xdr:from>
    <xdr:to>
      <xdr:col>55</xdr:col>
      <xdr:colOff>0</xdr:colOff>
      <xdr:row>38</xdr:row>
      <xdr:rowOff>79092</xdr:rowOff>
    </xdr:to>
    <xdr:cxnSp macro="">
      <xdr:nvCxnSpPr>
        <xdr:cNvPr id="294" name="直線コネクタ 293"/>
        <xdr:cNvCxnSpPr/>
      </xdr:nvCxnSpPr>
      <xdr:spPr>
        <a:xfrm flipV="1">
          <a:off x="9639300" y="6531956"/>
          <a:ext cx="838200" cy="6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165298</xdr:rowOff>
    </xdr:from>
    <xdr:ext cx="534377" cy="259045"/>
    <xdr:sp macro="" textlink="">
      <xdr:nvSpPr>
        <xdr:cNvPr id="295" name="補助費等平均値テキスト"/>
        <xdr:cNvSpPr txBox="1"/>
      </xdr:nvSpPr>
      <xdr:spPr>
        <a:xfrm>
          <a:off x="10528300" y="59945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142421</xdr:rowOff>
    </xdr:from>
    <xdr:to>
      <xdr:col>55</xdr:col>
      <xdr:colOff>50800</xdr:colOff>
      <xdr:row>36</xdr:row>
      <xdr:rowOff>72571</xdr:rowOff>
    </xdr:to>
    <xdr:sp macro="" textlink="">
      <xdr:nvSpPr>
        <xdr:cNvPr id="296" name="フローチャート: 判断 295"/>
        <xdr:cNvSpPr/>
      </xdr:nvSpPr>
      <xdr:spPr>
        <a:xfrm>
          <a:off x="10426700" y="614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58690</xdr:rowOff>
    </xdr:from>
    <xdr:to>
      <xdr:col>50</xdr:col>
      <xdr:colOff>114300</xdr:colOff>
      <xdr:row>38</xdr:row>
      <xdr:rowOff>79092</xdr:rowOff>
    </xdr:to>
    <xdr:cxnSp macro="">
      <xdr:nvCxnSpPr>
        <xdr:cNvPr id="297" name="直線コネクタ 296"/>
        <xdr:cNvCxnSpPr/>
      </xdr:nvCxnSpPr>
      <xdr:spPr>
        <a:xfrm>
          <a:off x="8750300" y="6573790"/>
          <a:ext cx="889000" cy="2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10547</xdr:rowOff>
    </xdr:from>
    <xdr:to>
      <xdr:col>50</xdr:col>
      <xdr:colOff>165100</xdr:colOff>
      <xdr:row>36</xdr:row>
      <xdr:rowOff>112147</xdr:rowOff>
    </xdr:to>
    <xdr:sp macro="" textlink="">
      <xdr:nvSpPr>
        <xdr:cNvPr id="298" name="フローチャート: 判断 297"/>
        <xdr:cNvSpPr/>
      </xdr:nvSpPr>
      <xdr:spPr>
        <a:xfrm>
          <a:off x="9588500" y="618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128674</xdr:rowOff>
    </xdr:from>
    <xdr:ext cx="534377" cy="259045"/>
    <xdr:sp macro="" textlink="">
      <xdr:nvSpPr>
        <xdr:cNvPr id="299" name="テキスト ボックス 298"/>
        <xdr:cNvSpPr txBox="1"/>
      </xdr:nvSpPr>
      <xdr:spPr>
        <a:xfrm>
          <a:off x="9372111" y="595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58690</xdr:rowOff>
    </xdr:from>
    <xdr:to>
      <xdr:col>45</xdr:col>
      <xdr:colOff>177800</xdr:colOff>
      <xdr:row>38</xdr:row>
      <xdr:rowOff>74406</xdr:rowOff>
    </xdr:to>
    <xdr:cxnSp macro="">
      <xdr:nvCxnSpPr>
        <xdr:cNvPr id="300" name="直線コネクタ 299"/>
        <xdr:cNvCxnSpPr/>
      </xdr:nvCxnSpPr>
      <xdr:spPr>
        <a:xfrm flipV="1">
          <a:off x="7861300" y="6573790"/>
          <a:ext cx="889000" cy="1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159137</xdr:rowOff>
    </xdr:from>
    <xdr:to>
      <xdr:col>46</xdr:col>
      <xdr:colOff>38100</xdr:colOff>
      <xdr:row>36</xdr:row>
      <xdr:rowOff>89287</xdr:rowOff>
    </xdr:to>
    <xdr:sp macro="" textlink="">
      <xdr:nvSpPr>
        <xdr:cNvPr id="301" name="フローチャート: 判断 300"/>
        <xdr:cNvSpPr/>
      </xdr:nvSpPr>
      <xdr:spPr>
        <a:xfrm>
          <a:off x="8699500" y="615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105814</xdr:rowOff>
    </xdr:from>
    <xdr:ext cx="534377" cy="259045"/>
    <xdr:sp macro="" textlink="">
      <xdr:nvSpPr>
        <xdr:cNvPr id="302" name="テキスト ボックス 301"/>
        <xdr:cNvSpPr txBox="1"/>
      </xdr:nvSpPr>
      <xdr:spPr>
        <a:xfrm>
          <a:off x="8483111" y="593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74406</xdr:rowOff>
    </xdr:from>
    <xdr:to>
      <xdr:col>41</xdr:col>
      <xdr:colOff>50800</xdr:colOff>
      <xdr:row>38</xdr:row>
      <xdr:rowOff>118040</xdr:rowOff>
    </xdr:to>
    <xdr:cxnSp macro="">
      <xdr:nvCxnSpPr>
        <xdr:cNvPr id="303" name="直線コネクタ 302"/>
        <xdr:cNvCxnSpPr/>
      </xdr:nvCxnSpPr>
      <xdr:spPr>
        <a:xfrm flipV="1">
          <a:off x="6972300" y="6589506"/>
          <a:ext cx="889000" cy="4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112132</xdr:rowOff>
    </xdr:from>
    <xdr:to>
      <xdr:col>41</xdr:col>
      <xdr:colOff>101600</xdr:colOff>
      <xdr:row>36</xdr:row>
      <xdr:rowOff>42282</xdr:rowOff>
    </xdr:to>
    <xdr:sp macro="" textlink="">
      <xdr:nvSpPr>
        <xdr:cNvPr id="304" name="フローチャート: 判断 303"/>
        <xdr:cNvSpPr/>
      </xdr:nvSpPr>
      <xdr:spPr>
        <a:xfrm>
          <a:off x="7810500" y="611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58809</xdr:rowOff>
    </xdr:from>
    <xdr:ext cx="534377" cy="259045"/>
    <xdr:sp macro="" textlink="">
      <xdr:nvSpPr>
        <xdr:cNvPr id="305" name="テキスト ボックス 304"/>
        <xdr:cNvSpPr txBox="1"/>
      </xdr:nvSpPr>
      <xdr:spPr>
        <a:xfrm>
          <a:off x="7594111" y="588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117875</xdr:rowOff>
    </xdr:from>
    <xdr:to>
      <xdr:col>36</xdr:col>
      <xdr:colOff>165100</xdr:colOff>
      <xdr:row>39</xdr:row>
      <xdr:rowOff>48025</xdr:rowOff>
    </xdr:to>
    <xdr:sp macro="" textlink="">
      <xdr:nvSpPr>
        <xdr:cNvPr id="306" name="フローチャート: 判断 305"/>
        <xdr:cNvSpPr/>
      </xdr:nvSpPr>
      <xdr:spPr>
        <a:xfrm>
          <a:off x="6921500" y="663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39152</xdr:rowOff>
    </xdr:from>
    <xdr:ext cx="534377" cy="259045"/>
    <xdr:sp macro="" textlink="">
      <xdr:nvSpPr>
        <xdr:cNvPr id="307" name="テキスト ボックス 306"/>
        <xdr:cNvSpPr txBox="1"/>
      </xdr:nvSpPr>
      <xdr:spPr>
        <a:xfrm>
          <a:off x="6705111" y="672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137506</xdr:rowOff>
    </xdr:from>
    <xdr:to>
      <xdr:col>55</xdr:col>
      <xdr:colOff>50800</xdr:colOff>
      <xdr:row>38</xdr:row>
      <xdr:rowOff>67656</xdr:rowOff>
    </xdr:to>
    <xdr:sp macro="" textlink="">
      <xdr:nvSpPr>
        <xdr:cNvPr id="313" name="楕円 312"/>
        <xdr:cNvSpPr/>
      </xdr:nvSpPr>
      <xdr:spPr>
        <a:xfrm>
          <a:off x="10426700" y="648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52433</xdr:rowOff>
    </xdr:from>
    <xdr:ext cx="534377" cy="259045"/>
    <xdr:sp macro="" textlink="">
      <xdr:nvSpPr>
        <xdr:cNvPr id="314" name="補助費等該当値テキスト"/>
        <xdr:cNvSpPr txBox="1"/>
      </xdr:nvSpPr>
      <xdr:spPr>
        <a:xfrm>
          <a:off x="10528300" y="639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28292</xdr:rowOff>
    </xdr:from>
    <xdr:to>
      <xdr:col>50</xdr:col>
      <xdr:colOff>165100</xdr:colOff>
      <xdr:row>38</xdr:row>
      <xdr:rowOff>129892</xdr:rowOff>
    </xdr:to>
    <xdr:sp macro="" textlink="">
      <xdr:nvSpPr>
        <xdr:cNvPr id="315" name="楕円 314"/>
        <xdr:cNvSpPr/>
      </xdr:nvSpPr>
      <xdr:spPr>
        <a:xfrm>
          <a:off x="9588500" y="654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121019</xdr:rowOff>
    </xdr:from>
    <xdr:ext cx="534377" cy="259045"/>
    <xdr:sp macro="" textlink="">
      <xdr:nvSpPr>
        <xdr:cNvPr id="316" name="テキスト ボックス 315"/>
        <xdr:cNvSpPr txBox="1"/>
      </xdr:nvSpPr>
      <xdr:spPr>
        <a:xfrm>
          <a:off x="9372111" y="6636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7890</xdr:rowOff>
    </xdr:from>
    <xdr:to>
      <xdr:col>46</xdr:col>
      <xdr:colOff>38100</xdr:colOff>
      <xdr:row>38</xdr:row>
      <xdr:rowOff>109490</xdr:rowOff>
    </xdr:to>
    <xdr:sp macro="" textlink="">
      <xdr:nvSpPr>
        <xdr:cNvPr id="317" name="楕円 316"/>
        <xdr:cNvSpPr/>
      </xdr:nvSpPr>
      <xdr:spPr>
        <a:xfrm>
          <a:off x="8699500" y="652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100617</xdr:rowOff>
    </xdr:from>
    <xdr:ext cx="534377" cy="259045"/>
    <xdr:sp macro="" textlink="">
      <xdr:nvSpPr>
        <xdr:cNvPr id="318" name="テキスト ボックス 317"/>
        <xdr:cNvSpPr txBox="1"/>
      </xdr:nvSpPr>
      <xdr:spPr>
        <a:xfrm>
          <a:off x="8483111" y="661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23606</xdr:rowOff>
    </xdr:from>
    <xdr:to>
      <xdr:col>41</xdr:col>
      <xdr:colOff>101600</xdr:colOff>
      <xdr:row>38</xdr:row>
      <xdr:rowOff>125206</xdr:rowOff>
    </xdr:to>
    <xdr:sp macro="" textlink="">
      <xdr:nvSpPr>
        <xdr:cNvPr id="319" name="楕円 318"/>
        <xdr:cNvSpPr/>
      </xdr:nvSpPr>
      <xdr:spPr>
        <a:xfrm>
          <a:off x="7810500" y="653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116333</xdr:rowOff>
    </xdr:from>
    <xdr:ext cx="534377" cy="259045"/>
    <xdr:sp macro="" textlink="">
      <xdr:nvSpPr>
        <xdr:cNvPr id="320" name="テキスト ボックス 319"/>
        <xdr:cNvSpPr txBox="1"/>
      </xdr:nvSpPr>
      <xdr:spPr>
        <a:xfrm>
          <a:off x="7594111" y="663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67240</xdr:rowOff>
    </xdr:from>
    <xdr:to>
      <xdr:col>36</xdr:col>
      <xdr:colOff>165100</xdr:colOff>
      <xdr:row>38</xdr:row>
      <xdr:rowOff>168840</xdr:rowOff>
    </xdr:to>
    <xdr:sp macro="" textlink="">
      <xdr:nvSpPr>
        <xdr:cNvPr id="321" name="楕円 320"/>
        <xdr:cNvSpPr/>
      </xdr:nvSpPr>
      <xdr:spPr>
        <a:xfrm>
          <a:off x="6921500" y="658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13917</xdr:rowOff>
    </xdr:from>
    <xdr:ext cx="534377" cy="259045"/>
    <xdr:sp macro="" textlink="">
      <xdr:nvSpPr>
        <xdr:cNvPr id="322" name="テキスト ボックス 321"/>
        <xdr:cNvSpPr txBox="1"/>
      </xdr:nvSpPr>
      <xdr:spPr>
        <a:xfrm>
          <a:off x="6705111" y="6357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3" name="テキスト ボックス 332"/>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5" name="テキスト ボックス 334"/>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70630</xdr:rowOff>
    </xdr:from>
    <xdr:to>
      <xdr:col>54</xdr:col>
      <xdr:colOff>189865</xdr:colOff>
      <xdr:row>59</xdr:row>
      <xdr:rowOff>45517</xdr:rowOff>
    </xdr:to>
    <xdr:cxnSp macro="">
      <xdr:nvCxnSpPr>
        <xdr:cNvPr id="349" name="直線コネクタ 348"/>
        <xdr:cNvCxnSpPr/>
      </xdr:nvCxnSpPr>
      <xdr:spPr>
        <a:xfrm flipV="1">
          <a:off x="10475595" y="8986030"/>
          <a:ext cx="1270" cy="1175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49344</xdr:rowOff>
    </xdr:from>
    <xdr:ext cx="534377" cy="259045"/>
    <xdr:sp macro="" textlink="">
      <xdr:nvSpPr>
        <xdr:cNvPr id="350" name="普通建設事業費最小値テキスト"/>
        <xdr:cNvSpPr txBox="1"/>
      </xdr:nvSpPr>
      <xdr:spPr>
        <a:xfrm>
          <a:off x="10528300" y="1016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45517</xdr:rowOff>
    </xdr:from>
    <xdr:to>
      <xdr:col>55</xdr:col>
      <xdr:colOff>88900</xdr:colOff>
      <xdr:row>59</xdr:row>
      <xdr:rowOff>45517</xdr:rowOff>
    </xdr:to>
    <xdr:cxnSp macro="">
      <xdr:nvCxnSpPr>
        <xdr:cNvPr id="351" name="直線コネクタ 350"/>
        <xdr:cNvCxnSpPr/>
      </xdr:nvCxnSpPr>
      <xdr:spPr>
        <a:xfrm>
          <a:off x="10388600" y="10161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17307</xdr:rowOff>
    </xdr:from>
    <xdr:ext cx="534377" cy="259045"/>
    <xdr:sp macro="" textlink="">
      <xdr:nvSpPr>
        <xdr:cNvPr id="352" name="普通建設事業費最大値テキスト"/>
        <xdr:cNvSpPr txBox="1"/>
      </xdr:nvSpPr>
      <xdr:spPr>
        <a:xfrm>
          <a:off x="10528300" y="876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70630</xdr:rowOff>
    </xdr:from>
    <xdr:to>
      <xdr:col>55</xdr:col>
      <xdr:colOff>88900</xdr:colOff>
      <xdr:row>52</xdr:row>
      <xdr:rowOff>70630</xdr:rowOff>
    </xdr:to>
    <xdr:cxnSp macro="">
      <xdr:nvCxnSpPr>
        <xdr:cNvPr id="353" name="直線コネクタ 352"/>
        <xdr:cNvCxnSpPr/>
      </xdr:nvCxnSpPr>
      <xdr:spPr>
        <a:xfrm>
          <a:off x="10388600" y="898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70630</xdr:rowOff>
    </xdr:from>
    <xdr:to>
      <xdr:col>55</xdr:col>
      <xdr:colOff>0</xdr:colOff>
      <xdr:row>54</xdr:row>
      <xdr:rowOff>111566</xdr:rowOff>
    </xdr:to>
    <xdr:cxnSp macro="">
      <xdr:nvCxnSpPr>
        <xdr:cNvPr id="354" name="直線コネクタ 353"/>
        <xdr:cNvCxnSpPr/>
      </xdr:nvCxnSpPr>
      <xdr:spPr>
        <a:xfrm flipV="1">
          <a:off x="9639300" y="8986030"/>
          <a:ext cx="838200" cy="38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82611</xdr:rowOff>
    </xdr:from>
    <xdr:ext cx="534377" cy="259045"/>
    <xdr:sp macro="" textlink="">
      <xdr:nvSpPr>
        <xdr:cNvPr id="355" name="普通建設事業費平均値テキスト"/>
        <xdr:cNvSpPr txBox="1"/>
      </xdr:nvSpPr>
      <xdr:spPr>
        <a:xfrm>
          <a:off x="10528300" y="96838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104184</xdr:rowOff>
    </xdr:from>
    <xdr:to>
      <xdr:col>55</xdr:col>
      <xdr:colOff>50800</xdr:colOff>
      <xdr:row>57</xdr:row>
      <xdr:rowOff>34334</xdr:rowOff>
    </xdr:to>
    <xdr:sp macro="" textlink="">
      <xdr:nvSpPr>
        <xdr:cNvPr id="356" name="フローチャート: 判断 355"/>
        <xdr:cNvSpPr/>
      </xdr:nvSpPr>
      <xdr:spPr>
        <a:xfrm>
          <a:off x="10426700" y="970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148534</xdr:rowOff>
    </xdr:from>
    <xdr:to>
      <xdr:col>50</xdr:col>
      <xdr:colOff>114300</xdr:colOff>
      <xdr:row>54</xdr:row>
      <xdr:rowOff>111566</xdr:rowOff>
    </xdr:to>
    <xdr:cxnSp macro="">
      <xdr:nvCxnSpPr>
        <xdr:cNvPr id="357" name="直線コネクタ 356"/>
        <xdr:cNvCxnSpPr/>
      </xdr:nvCxnSpPr>
      <xdr:spPr>
        <a:xfrm>
          <a:off x="8750300" y="8721034"/>
          <a:ext cx="889000" cy="64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41956</xdr:rowOff>
    </xdr:from>
    <xdr:to>
      <xdr:col>50</xdr:col>
      <xdr:colOff>165100</xdr:colOff>
      <xdr:row>56</xdr:row>
      <xdr:rowOff>143556</xdr:rowOff>
    </xdr:to>
    <xdr:sp macro="" textlink="">
      <xdr:nvSpPr>
        <xdr:cNvPr id="358" name="フローチャート: 判断 357"/>
        <xdr:cNvSpPr/>
      </xdr:nvSpPr>
      <xdr:spPr>
        <a:xfrm>
          <a:off x="9588500" y="964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134683</xdr:rowOff>
    </xdr:from>
    <xdr:ext cx="534377" cy="259045"/>
    <xdr:sp macro="" textlink="">
      <xdr:nvSpPr>
        <xdr:cNvPr id="359" name="テキスト ボックス 358"/>
        <xdr:cNvSpPr txBox="1"/>
      </xdr:nvSpPr>
      <xdr:spPr>
        <a:xfrm>
          <a:off x="9372111" y="973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148534</xdr:rowOff>
    </xdr:from>
    <xdr:to>
      <xdr:col>45</xdr:col>
      <xdr:colOff>177800</xdr:colOff>
      <xdr:row>54</xdr:row>
      <xdr:rowOff>93001</xdr:rowOff>
    </xdr:to>
    <xdr:cxnSp macro="">
      <xdr:nvCxnSpPr>
        <xdr:cNvPr id="360" name="直線コネクタ 359"/>
        <xdr:cNvCxnSpPr/>
      </xdr:nvCxnSpPr>
      <xdr:spPr>
        <a:xfrm flipV="1">
          <a:off x="7861300" y="8721034"/>
          <a:ext cx="889000" cy="63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29807</xdr:rowOff>
    </xdr:from>
    <xdr:to>
      <xdr:col>46</xdr:col>
      <xdr:colOff>38100</xdr:colOff>
      <xdr:row>56</xdr:row>
      <xdr:rowOff>131407</xdr:rowOff>
    </xdr:to>
    <xdr:sp macro="" textlink="">
      <xdr:nvSpPr>
        <xdr:cNvPr id="361" name="フローチャート: 判断 360"/>
        <xdr:cNvSpPr/>
      </xdr:nvSpPr>
      <xdr:spPr>
        <a:xfrm>
          <a:off x="8699500" y="963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122534</xdr:rowOff>
    </xdr:from>
    <xdr:ext cx="534377" cy="259045"/>
    <xdr:sp macro="" textlink="">
      <xdr:nvSpPr>
        <xdr:cNvPr id="362" name="テキスト ボックス 361"/>
        <xdr:cNvSpPr txBox="1"/>
      </xdr:nvSpPr>
      <xdr:spPr>
        <a:xfrm>
          <a:off x="8483111" y="972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93001</xdr:rowOff>
    </xdr:from>
    <xdr:to>
      <xdr:col>41</xdr:col>
      <xdr:colOff>50800</xdr:colOff>
      <xdr:row>55</xdr:row>
      <xdr:rowOff>150281</xdr:rowOff>
    </xdr:to>
    <xdr:cxnSp macro="">
      <xdr:nvCxnSpPr>
        <xdr:cNvPr id="363" name="直線コネクタ 362"/>
        <xdr:cNvCxnSpPr/>
      </xdr:nvCxnSpPr>
      <xdr:spPr>
        <a:xfrm flipV="1">
          <a:off x="6972300" y="9351301"/>
          <a:ext cx="889000" cy="22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31815</xdr:rowOff>
    </xdr:from>
    <xdr:to>
      <xdr:col>41</xdr:col>
      <xdr:colOff>101600</xdr:colOff>
      <xdr:row>56</xdr:row>
      <xdr:rowOff>133415</xdr:rowOff>
    </xdr:to>
    <xdr:sp macro="" textlink="">
      <xdr:nvSpPr>
        <xdr:cNvPr id="364" name="フローチャート: 判断 363"/>
        <xdr:cNvSpPr/>
      </xdr:nvSpPr>
      <xdr:spPr>
        <a:xfrm>
          <a:off x="7810500" y="963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124542</xdr:rowOff>
    </xdr:from>
    <xdr:ext cx="534377" cy="259045"/>
    <xdr:sp macro="" textlink="">
      <xdr:nvSpPr>
        <xdr:cNvPr id="365" name="テキスト ボックス 364"/>
        <xdr:cNvSpPr txBox="1"/>
      </xdr:nvSpPr>
      <xdr:spPr>
        <a:xfrm>
          <a:off x="7594111" y="972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129656</xdr:rowOff>
    </xdr:from>
    <xdr:to>
      <xdr:col>36</xdr:col>
      <xdr:colOff>165100</xdr:colOff>
      <xdr:row>57</xdr:row>
      <xdr:rowOff>59806</xdr:rowOff>
    </xdr:to>
    <xdr:sp macro="" textlink="">
      <xdr:nvSpPr>
        <xdr:cNvPr id="366" name="フローチャート: 判断 365"/>
        <xdr:cNvSpPr/>
      </xdr:nvSpPr>
      <xdr:spPr>
        <a:xfrm>
          <a:off x="6921500" y="973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50933</xdr:rowOff>
    </xdr:from>
    <xdr:ext cx="534377" cy="259045"/>
    <xdr:sp macro="" textlink="">
      <xdr:nvSpPr>
        <xdr:cNvPr id="367" name="テキスト ボックス 366"/>
        <xdr:cNvSpPr txBox="1"/>
      </xdr:nvSpPr>
      <xdr:spPr>
        <a:xfrm>
          <a:off x="6705111" y="982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19830</xdr:rowOff>
    </xdr:from>
    <xdr:to>
      <xdr:col>55</xdr:col>
      <xdr:colOff>50800</xdr:colOff>
      <xdr:row>52</xdr:row>
      <xdr:rowOff>121430</xdr:rowOff>
    </xdr:to>
    <xdr:sp macro="" textlink="">
      <xdr:nvSpPr>
        <xdr:cNvPr id="373" name="楕円 372"/>
        <xdr:cNvSpPr/>
      </xdr:nvSpPr>
      <xdr:spPr>
        <a:xfrm>
          <a:off x="10426700" y="893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144307</xdr:rowOff>
    </xdr:from>
    <xdr:ext cx="534377" cy="259045"/>
    <xdr:sp macro="" textlink="">
      <xdr:nvSpPr>
        <xdr:cNvPr id="374" name="普通建設事業費該当値テキスト"/>
        <xdr:cNvSpPr txBox="1"/>
      </xdr:nvSpPr>
      <xdr:spPr>
        <a:xfrm>
          <a:off x="10528300" y="888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60766</xdr:rowOff>
    </xdr:from>
    <xdr:to>
      <xdr:col>50</xdr:col>
      <xdr:colOff>165100</xdr:colOff>
      <xdr:row>54</xdr:row>
      <xdr:rowOff>162366</xdr:rowOff>
    </xdr:to>
    <xdr:sp macro="" textlink="">
      <xdr:nvSpPr>
        <xdr:cNvPr id="375" name="楕円 374"/>
        <xdr:cNvSpPr/>
      </xdr:nvSpPr>
      <xdr:spPr>
        <a:xfrm>
          <a:off x="9588500" y="931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7443</xdr:rowOff>
    </xdr:from>
    <xdr:ext cx="534377" cy="259045"/>
    <xdr:sp macro="" textlink="">
      <xdr:nvSpPr>
        <xdr:cNvPr id="376" name="テキスト ボックス 375"/>
        <xdr:cNvSpPr txBox="1"/>
      </xdr:nvSpPr>
      <xdr:spPr>
        <a:xfrm>
          <a:off x="9372111" y="909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97734</xdr:rowOff>
    </xdr:from>
    <xdr:to>
      <xdr:col>46</xdr:col>
      <xdr:colOff>38100</xdr:colOff>
      <xdr:row>51</xdr:row>
      <xdr:rowOff>27884</xdr:rowOff>
    </xdr:to>
    <xdr:sp macro="" textlink="">
      <xdr:nvSpPr>
        <xdr:cNvPr id="377" name="楕円 376"/>
        <xdr:cNvSpPr/>
      </xdr:nvSpPr>
      <xdr:spPr>
        <a:xfrm>
          <a:off x="8699500" y="867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49</xdr:row>
      <xdr:rowOff>44411</xdr:rowOff>
    </xdr:from>
    <xdr:ext cx="599010" cy="259045"/>
    <xdr:sp macro="" textlink="">
      <xdr:nvSpPr>
        <xdr:cNvPr id="378" name="テキスト ボックス 377"/>
        <xdr:cNvSpPr txBox="1"/>
      </xdr:nvSpPr>
      <xdr:spPr>
        <a:xfrm>
          <a:off x="8450795" y="8445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42201</xdr:rowOff>
    </xdr:from>
    <xdr:to>
      <xdr:col>41</xdr:col>
      <xdr:colOff>101600</xdr:colOff>
      <xdr:row>54</xdr:row>
      <xdr:rowOff>143801</xdr:rowOff>
    </xdr:to>
    <xdr:sp macro="" textlink="">
      <xdr:nvSpPr>
        <xdr:cNvPr id="379" name="楕円 378"/>
        <xdr:cNvSpPr/>
      </xdr:nvSpPr>
      <xdr:spPr>
        <a:xfrm>
          <a:off x="7810500" y="930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160328</xdr:rowOff>
    </xdr:from>
    <xdr:ext cx="534377" cy="259045"/>
    <xdr:sp macro="" textlink="">
      <xdr:nvSpPr>
        <xdr:cNvPr id="380" name="テキスト ボックス 379"/>
        <xdr:cNvSpPr txBox="1"/>
      </xdr:nvSpPr>
      <xdr:spPr>
        <a:xfrm>
          <a:off x="7594111" y="907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99481</xdr:rowOff>
    </xdr:from>
    <xdr:to>
      <xdr:col>36</xdr:col>
      <xdr:colOff>165100</xdr:colOff>
      <xdr:row>56</xdr:row>
      <xdr:rowOff>29631</xdr:rowOff>
    </xdr:to>
    <xdr:sp macro="" textlink="">
      <xdr:nvSpPr>
        <xdr:cNvPr id="381" name="楕円 380"/>
        <xdr:cNvSpPr/>
      </xdr:nvSpPr>
      <xdr:spPr>
        <a:xfrm>
          <a:off x="6921500" y="952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46158</xdr:rowOff>
    </xdr:from>
    <xdr:ext cx="534377" cy="259045"/>
    <xdr:sp macro="" textlink="">
      <xdr:nvSpPr>
        <xdr:cNvPr id="382" name="テキスト ボックス 381"/>
        <xdr:cNvSpPr txBox="1"/>
      </xdr:nvSpPr>
      <xdr:spPr>
        <a:xfrm>
          <a:off x="6705111" y="930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4" name="テキスト ボックス 403"/>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86502</xdr:rowOff>
    </xdr:from>
    <xdr:to>
      <xdr:col>54</xdr:col>
      <xdr:colOff>189865</xdr:colOff>
      <xdr:row>78</xdr:row>
      <xdr:rowOff>112855</xdr:rowOff>
    </xdr:to>
    <xdr:cxnSp macro="">
      <xdr:nvCxnSpPr>
        <xdr:cNvPr id="408" name="直線コネクタ 407"/>
        <xdr:cNvCxnSpPr/>
      </xdr:nvCxnSpPr>
      <xdr:spPr>
        <a:xfrm flipV="1">
          <a:off x="10475595" y="12088002"/>
          <a:ext cx="1270" cy="1397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116682</xdr:rowOff>
    </xdr:from>
    <xdr:ext cx="469744" cy="259045"/>
    <xdr:sp macro="" textlink="">
      <xdr:nvSpPr>
        <xdr:cNvPr id="409" name="普通建設事業費 （ うち新規整備　）最小値テキスト"/>
        <xdr:cNvSpPr txBox="1"/>
      </xdr:nvSpPr>
      <xdr:spPr>
        <a:xfrm>
          <a:off x="10528300" y="1348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112855</xdr:rowOff>
    </xdr:from>
    <xdr:to>
      <xdr:col>55</xdr:col>
      <xdr:colOff>88900</xdr:colOff>
      <xdr:row>78</xdr:row>
      <xdr:rowOff>112855</xdr:rowOff>
    </xdr:to>
    <xdr:cxnSp macro="">
      <xdr:nvCxnSpPr>
        <xdr:cNvPr id="410" name="直線コネクタ 409"/>
        <xdr:cNvCxnSpPr/>
      </xdr:nvCxnSpPr>
      <xdr:spPr>
        <a:xfrm>
          <a:off x="10388600" y="1348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33179</xdr:rowOff>
    </xdr:from>
    <xdr:ext cx="534377" cy="259045"/>
    <xdr:sp macro="" textlink="">
      <xdr:nvSpPr>
        <xdr:cNvPr id="411" name="普通建設事業費 （ うち新規整備　）最大値テキスト"/>
        <xdr:cNvSpPr txBox="1"/>
      </xdr:nvSpPr>
      <xdr:spPr>
        <a:xfrm>
          <a:off x="10528300" y="1186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86502</xdr:rowOff>
    </xdr:from>
    <xdr:to>
      <xdr:col>55</xdr:col>
      <xdr:colOff>88900</xdr:colOff>
      <xdr:row>70</xdr:row>
      <xdr:rowOff>86502</xdr:rowOff>
    </xdr:to>
    <xdr:cxnSp macro="">
      <xdr:nvCxnSpPr>
        <xdr:cNvPr id="412" name="直線コネクタ 411"/>
        <xdr:cNvCxnSpPr/>
      </xdr:nvCxnSpPr>
      <xdr:spPr>
        <a:xfrm>
          <a:off x="10388600" y="12088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86502</xdr:rowOff>
    </xdr:from>
    <xdr:to>
      <xdr:col>55</xdr:col>
      <xdr:colOff>0</xdr:colOff>
      <xdr:row>77</xdr:row>
      <xdr:rowOff>22788</xdr:rowOff>
    </xdr:to>
    <xdr:cxnSp macro="">
      <xdr:nvCxnSpPr>
        <xdr:cNvPr id="413" name="直線コネクタ 412"/>
        <xdr:cNvCxnSpPr/>
      </xdr:nvCxnSpPr>
      <xdr:spPr>
        <a:xfrm flipV="1">
          <a:off x="9639300" y="12088002"/>
          <a:ext cx="838200" cy="113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61318</xdr:rowOff>
    </xdr:from>
    <xdr:ext cx="534377" cy="259045"/>
    <xdr:sp macro="" textlink="">
      <xdr:nvSpPr>
        <xdr:cNvPr id="414" name="普通建設事業費 （ うち新規整備　）平均値テキスト"/>
        <xdr:cNvSpPr txBox="1"/>
      </xdr:nvSpPr>
      <xdr:spPr>
        <a:xfrm>
          <a:off x="10528300" y="13091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82891</xdr:rowOff>
    </xdr:from>
    <xdr:to>
      <xdr:col>55</xdr:col>
      <xdr:colOff>50800</xdr:colOff>
      <xdr:row>77</xdr:row>
      <xdr:rowOff>13041</xdr:rowOff>
    </xdr:to>
    <xdr:sp macro="" textlink="">
      <xdr:nvSpPr>
        <xdr:cNvPr id="415" name="フローチャート: 判断 414"/>
        <xdr:cNvSpPr/>
      </xdr:nvSpPr>
      <xdr:spPr>
        <a:xfrm>
          <a:off x="10426700" y="1311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38202</xdr:rowOff>
    </xdr:from>
    <xdr:to>
      <xdr:col>50</xdr:col>
      <xdr:colOff>114300</xdr:colOff>
      <xdr:row>77</xdr:row>
      <xdr:rowOff>22788</xdr:rowOff>
    </xdr:to>
    <xdr:cxnSp macro="">
      <xdr:nvCxnSpPr>
        <xdr:cNvPr id="416" name="直線コネクタ 415"/>
        <xdr:cNvCxnSpPr/>
      </xdr:nvCxnSpPr>
      <xdr:spPr>
        <a:xfrm>
          <a:off x="8750300" y="13068402"/>
          <a:ext cx="889000" cy="15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92721</xdr:rowOff>
    </xdr:from>
    <xdr:to>
      <xdr:col>50</xdr:col>
      <xdr:colOff>165100</xdr:colOff>
      <xdr:row>77</xdr:row>
      <xdr:rowOff>22871</xdr:rowOff>
    </xdr:to>
    <xdr:sp macro="" textlink="">
      <xdr:nvSpPr>
        <xdr:cNvPr id="417" name="フローチャート: 判断 416"/>
        <xdr:cNvSpPr/>
      </xdr:nvSpPr>
      <xdr:spPr>
        <a:xfrm>
          <a:off x="9588500" y="1312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39398</xdr:rowOff>
    </xdr:from>
    <xdr:ext cx="534377" cy="259045"/>
    <xdr:sp macro="" textlink="">
      <xdr:nvSpPr>
        <xdr:cNvPr id="418" name="テキスト ボックス 417"/>
        <xdr:cNvSpPr txBox="1"/>
      </xdr:nvSpPr>
      <xdr:spPr>
        <a:xfrm>
          <a:off x="9372111" y="1289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38202</xdr:rowOff>
    </xdr:from>
    <xdr:to>
      <xdr:col>45</xdr:col>
      <xdr:colOff>177800</xdr:colOff>
      <xdr:row>76</xdr:row>
      <xdr:rowOff>67952</xdr:rowOff>
    </xdr:to>
    <xdr:cxnSp macro="">
      <xdr:nvCxnSpPr>
        <xdr:cNvPr id="419" name="直線コネクタ 418"/>
        <xdr:cNvCxnSpPr/>
      </xdr:nvCxnSpPr>
      <xdr:spPr>
        <a:xfrm flipV="1">
          <a:off x="7861300" y="13068402"/>
          <a:ext cx="889000" cy="2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17610</xdr:rowOff>
    </xdr:from>
    <xdr:to>
      <xdr:col>46</xdr:col>
      <xdr:colOff>38100</xdr:colOff>
      <xdr:row>76</xdr:row>
      <xdr:rowOff>119210</xdr:rowOff>
    </xdr:to>
    <xdr:sp macro="" textlink="">
      <xdr:nvSpPr>
        <xdr:cNvPr id="420" name="フローチャート: 判断 419"/>
        <xdr:cNvSpPr/>
      </xdr:nvSpPr>
      <xdr:spPr>
        <a:xfrm>
          <a:off x="8699500" y="1304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110337</xdr:rowOff>
    </xdr:from>
    <xdr:ext cx="534377" cy="259045"/>
    <xdr:sp macro="" textlink="">
      <xdr:nvSpPr>
        <xdr:cNvPr id="421" name="テキスト ボックス 420"/>
        <xdr:cNvSpPr txBox="1"/>
      </xdr:nvSpPr>
      <xdr:spPr>
        <a:xfrm>
          <a:off x="8483111" y="1314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67952</xdr:rowOff>
    </xdr:from>
    <xdr:to>
      <xdr:col>41</xdr:col>
      <xdr:colOff>50800</xdr:colOff>
      <xdr:row>77</xdr:row>
      <xdr:rowOff>10345</xdr:rowOff>
    </xdr:to>
    <xdr:cxnSp macro="">
      <xdr:nvCxnSpPr>
        <xdr:cNvPr id="422" name="直線コネクタ 421"/>
        <xdr:cNvCxnSpPr/>
      </xdr:nvCxnSpPr>
      <xdr:spPr>
        <a:xfrm flipV="1">
          <a:off x="6972300" y="13098152"/>
          <a:ext cx="889000" cy="11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73127</xdr:rowOff>
    </xdr:from>
    <xdr:to>
      <xdr:col>41</xdr:col>
      <xdr:colOff>101600</xdr:colOff>
      <xdr:row>76</xdr:row>
      <xdr:rowOff>3277</xdr:rowOff>
    </xdr:to>
    <xdr:sp macro="" textlink="">
      <xdr:nvSpPr>
        <xdr:cNvPr id="423" name="フローチャート: 判断 422"/>
        <xdr:cNvSpPr/>
      </xdr:nvSpPr>
      <xdr:spPr>
        <a:xfrm>
          <a:off x="7810500" y="1293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19804</xdr:rowOff>
    </xdr:from>
    <xdr:ext cx="534377" cy="259045"/>
    <xdr:sp macro="" textlink="">
      <xdr:nvSpPr>
        <xdr:cNvPr id="424" name="テキスト ボックス 423"/>
        <xdr:cNvSpPr txBox="1"/>
      </xdr:nvSpPr>
      <xdr:spPr>
        <a:xfrm>
          <a:off x="7594111" y="1270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94582</xdr:rowOff>
    </xdr:from>
    <xdr:to>
      <xdr:col>36</xdr:col>
      <xdr:colOff>165100</xdr:colOff>
      <xdr:row>78</xdr:row>
      <xdr:rowOff>24732</xdr:rowOff>
    </xdr:to>
    <xdr:sp macro="" textlink="">
      <xdr:nvSpPr>
        <xdr:cNvPr id="425" name="フローチャート: 判断 424"/>
        <xdr:cNvSpPr/>
      </xdr:nvSpPr>
      <xdr:spPr>
        <a:xfrm>
          <a:off x="6921500" y="1329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15859</xdr:rowOff>
    </xdr:from>
    <xdr:ext cx="469744" cy="259045"/>
    <xdr:sp macro="" textlink="">
      <xdr:nvSpPr>
        <xdr:cNvPr id="426" name="テキスト ボックス 425"/>
        <xdr:cNvSpPr txBox="1"/>
      </xdr:nvSpPr>
      <xdr:spPr>
        <a:xfrm>
          <a:off x="6737428" y="13388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35702</xdr:rowOff>
    </xdr:from>
    <xdr:to>
      <xdr:col>55</xdr:col>
      <xdr:colOff>50800</xdr:colOff>
      <xdr:row>70</xdr:row>
      <xdr:rowOff>137302</xdr:rowOff>
    </xdr:to>
    <xdr:sp macro="" textlink="">
      <xdr:nvSpPr>
        <xdr:cNvPr id="432" name="楕円 431"/>
        <xdr:cNvSpPr/>
      </xdr:nvSpPr>
      <xdr:spPr>
        <a:xfrm>
          <a:off x="10426700" y="1203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160179</xdr:rowOff>
    </xdr:from>
    <xdr:ext cx="534377" cy="259045"/>
    <xdr:sp macro="" textlink="">
      <xdr:nvSpPr>
        <xdr:cNvPr id="433" name="普通建設事業費 （ うち新規整備　）該当値テキスト"/>
        <xdr:cNvSpPr txBox="1"/>
      </xdr:nvSpPr>
      <xdr:spPr>
        <a:xfrm>
          <a:off x="10528300" y="11990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143438</xdr:rowOff>
    </xdr:from>
    <xdr:to>
      <xdr:col>50</xdr:col>
      <xdr:colOff>165100</xdr:colOff>
      <xdr:row>77</xdr:row>
      <xdr:rowOff>73588</xdr:rowOff>
    </xdr:to>
    <xdr:sp macro="" textlink="">
      <xdr:nvSpPr>
        <xdr:cNvPr id="434" name="楕円 433"/>
        <xdr:cNvSpPr/>
      </xdr:nvSpPr>
      <xdr:spPr>
        <a:xfrm>
          <a:off x="9588500" y="1317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64715</xdr:rowOff>
    </xdr:from>
    <xdr:ext cx="534377" cy="259045"/>
    <xdr:sp macro="" textlink="">
      <xdr:nvSpPr>
        <xdr:cNvPr id="435" name="テキスト ボックス 434"/>
        <xdr:cNvSpPr txBox="1"/>
      </xdr:nvSpPr>
      <xdr:spPr>
        <a:xfrm>
          <a:off x="9372111" y="1326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158852</xdr:rowOff>
    </xdr:from>
    <xdr:to>
      <xdr:col>46</xdr:col>
      <xdr:colOff>38100</xdr:colOff>
      <xdr:row>76</xdr:row>
      <xdr:rowOff>89002</xdr:rowOff>
    </xdr:to>
    <xdr:sp macro="" textlink="">
      <xdr:nvSpPr>
        <xdr:cNvPr id="436" name="楕円 435"/>
        <xdr:cNvSpPr/>
      </xdr:nvSpPr>
      <xdr:spPr>
        <a:xfrm>
          <a:off x="8699500" y="1301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105529</xdr:rowOff>
    </xdr:from>
    <xdr:ext cx="534377" cy="259045"/>
    <xdr:sp macro="" textlink="">
      <xdr:nvSpPr>
        <xdr:cNvPr id="437" name="テキスト ボックス 436"/>
        <xdr:cNvSpPr txBox="1"/>
      </xdr:nvSpPr>
      <xdr:spPr>
        <a:xfrm>
          <a:off x="8483111" y="1279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17152</xdr:rowOff>
    </xdr:from>
    <xdr:to>
      <xdr:col>41</xdr:col>
      <xdr:colOff>101600</xdr:colOff>
      <xdr:row>76</xdr:row>
      <xdr:rowOff>118752</xdr:rowOff>
    </xdr:to>
    <xdr:sp macro="" textlink="">
      <xdr:nvSpPr>
        <xdr:cNvPr id="438" name="楕円 437"/>
        <xdr:cNvSpPr/>
      </xdr:nvSpPr>
      <xdr:spPr>
        <a:xfrm>
          <a:off x="7810500" y="1304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109879</xdr:rowOff>
    </xdr:from>
    <xdr:ext cx="534377" cy="259045"/>
    <xdr:sp macro="" textlink="">
      <xdr:nvSpPr>
        <xdr:cNvPr id="439" name="テキスト ボックス 438"/>
        <xdr:cNvSpPr txBox="1"/>
      </xdr:nvSpPr>
      <xdr:spPr>
        <a:xfrm>
          <a:off x="7594111" y="1314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130995</xdr:rowOff>
    </xdr:from>
    <xdr:to>
      <xdr:col>36</xdr:col>
      <xdr:colOff>165100</xdr:colOff>
      <xdr:row>77</xdr:row>
      <xdr:rowOff>61145</xdr:rowOff>
    </xdr:to>
    <xdr:sp macro="" textlink="">
      <xdr:nvSpPr>
        <xdr:cNvPr id="440" name="楕円 439"/>
        <xdr:cNvSpPr/>
      </xdr:nvSpPr>
      <xdr:spPr>
        <a:xfrm>
          <a:off x="6921500" y="1316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77672</xdr:rowOff>
    </xdr:from>
    <xdr:ext cx="534377" cy="259045"/>
    <xdr:sp macro="" textlink="">
      <xdr:nvSpPr>
        <xdr:cNvPr id="441" name="テキスト ボックス 440"/>
        <xdr:cNvSpPr txBox="1"/>
      </xdr:nvSpPr>
      <xdr:spPr>
        <a:xfrm>
          <a:off x="6705111" y="1293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1" name="テキスト ボックス 46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95</xdr:row>
      <xdr:rowOff>287</xdr:rowOff>
    </xdr:from>
    <xdr:to>
      <xdr:col>54</xdr:col>
      <xdr:colOff>189865</xdr:colOff>
      <xdr:row>98</xdr:row>
      <xdr:rowOff>87792</xdr:rowOff>
    </xdr:to>
    <xdr:cxnSp macro="">
      <xdr:nvCxnSpPr>
        <xdr:cNvPr id="467" name="直線コネクタ 466"/>
        <xdr:cNvCxnSpPr/>
      </xdr:nvCxnSpPr>
      <xdr:spPr>
        <a:xfrm flipV="1">
          <a:off x="10475595" y="16288037"/>
          <a:ext cx="1270" cy="601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91619</xdr:rowOff>
    </xdr:from>
    <xdr:ext cx="534377" cy="259045"/>
    <xdr:sp macro="" textlink="">
      <xdr:nvSpPr>
        <xdr:cNvPr id="468" name="普通建設事業費 （ うち更新整備　）最小値テキスト"/>
        <xdr:cNvSpPr txBox="1"/>
      </xdr:nvSpPr>
      <xdr:spPr>
        <a:xfrm>
          <a:off x="10528300" y="1689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87792</xdr:rowOff>
    </xdr:from>
    <xdr:to>
      <xdr:col>55</xdr:col>
      <xdr:colOff>88900</xdr:colOff>
      <xdr:row>98</xdr:row>
      <xdr:rowOff>87792</xdr:rowOff>
    </xdr:to>
    <xdr:cxnSp macro="">
      <xdr:nvCxnSpPr>
        <xdr:cNvPr id="469" name="直線コネクタ 468"/>
        <xdr:cNvCxnSpPr/>
      </xdr:nvCxnSpPr>
      <xdr:spPr>
        <a:xfrm>
          <a:off x="10388600" y="16889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118414</xdr:rowOff>
    </xdr:from>
    <xdr:ext cx="534377" cy="259045"/>
    <xdr:sp macro="" textlink="">
      <xdr:nvSpPr>
        <xdr:cNvPr id="470" name="普通建設事業費 （ うち更新整備　）最大値テキスト"/>
        <xdr:cNvSpPr txBox="1"/>
      </xdr:nvSpPr>
      <xdr:spPr>
        <a:xfrm>
          <a:off x="10528300" y="1606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95</xdr:row>
      <xdr:rowOff>287</xdr:rowOff>
    </xdr:from>
    <xdr:to>
      <xdr:col>55</xdr:col>
      <xdr:colOff>88900</xdr:colOff>
      <xdr:row>95</xdr:row>
      <xdr:rowOff>287</xdr:rowOff>
    </xdr:to>
    <xdr:cxnSp macro="">
      <xdr:nvCxnSpPr>
        <xdr:cNvPr id="471" name="直線コネクタ 470"/>
        <xdr:cNvCxnSpPr/>
      </xdr:nvCxnSpPr>
      <xdr:spPr>
        <a:xfrm>
          <a:off x="10388600" y="16288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3373</xdr:rowOff>
    </xdr:from>
    <xdr:to>
      <xdr:col>55</xdr:col>
      <xdr:colOff>0</xdr:colOff>
      <xdr:row>95</xdr:row>
      <xdr:rowOff>111843</xdr:rowOff>
    </xdr:to>
    <xdr:cxnSp macro="">
      <xdr:nvCxnSpPr>
        <xdr:cNvPr id="472" name="直線コネクタ 471"/>
        <xdr:cNvCxnSpPr/>
      </xdr:nvCxnSpPr>
      <xdr:spPr>
        <a:xfrm>
          <a:off x="9639300" y="16291123"/>
          <a:ext cx="838200" cy="10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141769</xdr:rowOff>
    </xdr:from>
    <xdr:ext cx="534377" cy="259045"/>
    <xdr:sp macro="" textlink="">
      <xdr:nvSpPr>
        <xdr:cNvPr id="473" name="普通建設事業費 （ うち更新整備　）平均値テキスト"/>
        <xdr:cNvSpPr txBox="1"/>
      </xdr:nvSpPr>
      <xdr:spPr>
        <a:xfrm>
          <a:off x="10528300" y="16600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163342</xdr:rowOff>
    </xdr:from>
    <xdr:to>
      <xdr:col>55</xdr:col>
      <xdr:colOff>50800</xdr:colOff>
      <xdr:row>97</xdr:row>
      <xdr:rowOff>93492</xdr:rowOff>
    </xdr:to>
    <xdr:sp macro="" textlink="">
      <xdr:nvSpPr>
        <xdr:cNvPr id="474" name="フローチャート: 判断 473"/>
        <xdr:cNvSpPr/>
      </xdr:nvSpPr>
      <xdr:spPr>
        <a:xfrm>
          <a:off x="10426700" y="1662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30854</xdr:rowOff>
    </xdr:from>
    <xdr:to>
      <xdr:col>50</xdr:col>
      <xdr:colOff>114300</xdr:colOff>
      <xdr:row>95</xdr:row>
      <xdr:rowOff>3373</xdr:rowOff>
    </xdr:to>
    <xdr:cxnSp macro="">
      <xdr:nvCxnSpPr>
        <xdr:cNvPr id="475" name="直線コネクタ 474"/>
        <xdr:cNvCxnSpPr/>
      </xdr:nvCxnSpPr>
      <xdr:spPr>
        <a:xfrm>
          <a:off x="8750300" y="15632804"/>
          <a:ext cx="889000" cy="65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121312</xdr:rowOff>
    </xdr:from>
    <xdr:to>
      <xdr:col>50</xdr:col>
      <xdr:colOff>165100</xdr:colOff>
      <xdr:row>97</xdr:row>
      <xdr:rowOff>51462</xdr:rowOff>
    </xdr:to>
    <xdr:sp macro="" textlink="">
      <xdr:nvSpPr>
        <xdr:cNvPr id="476" name="フローチャート: 判断 475"/>
        <xdr:cNvSpPr/>
      </xdr:nvSpPr>
      <xdr:spPr>
        <a:xfrm>
          <a:off x="9588500" y="1658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42589</xdr:rowOff>
    </xdr:from>
    <xdr:ext cx="534377" cy="259045"/>
    <xdr:sp macro="" textlink="">
      <xdr:nvSpPr>
        <xdr:cNvPr id="477" name="テキスト ボックス 476"/>
        <xdr:cNvSpPr txBox="1"/>
      </xdr:nvSpPr>
      <xdr:spPr>
        <a:xfrm>
          <a:off x="9372111" y="1667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30854</xdr:rowOff>
    </xdr:from>
    <xdr:to>
      <xdr:col>45</xdr:col>
      <xdr:colOff>177800</xdr:colOff>
      <xdr:row>95</xdr:row>
      <xdr:rowOff>14590</xdr:rowOff>
    </xdr:to>
    <xdr:cxnSp macro="">
      <xdr:nvCxnSpPr>
        <xdr:cNvPr id="478" name="直線コネクタ 477"/>
        <xdr:cNvCxnSpPr/>
      </xdr:nvCxnSpPr>
      <xdr:spPr>
        <a:xfrm flipV="1">
          <a:off x="7861300" y="15632804"/>
          <a:ext cx="889000" cy="66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135927</xdr:rowOff>
    </xdr:from>
    <xdr:to>
      <xdr:col>46</xdr:col>
      <xdr:colOff>38100</xdr:colOff>
      <xdr:row>97</xdr:row>
      <xdr:rowOff>66077</xdr:rowOff>
    </xdr:to>
    <xdr:sp macro="" textlink="">
      <xdr:nvSpPr>
        <xdr:cNvPr id="479" name="フローチャート: 判断 478"/>
        <xdr:cNvSpPr/>
      </xdr:nvSpPr>
      <xdr:spPr>
        <a:xfrm>
          <a:off x="8699500" y="1659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57204</xdr:rowOff>
    </xdr:from>
    <xdr:ext cx="534377" cy="259045"/>
    <xdr:sp macro="" textlink="">
      <xdr:nvSpPr>
        <xdr:cNvPr id="480" name="テキスト ボックス 479"/>
        <xdr:cNvSpPr txBox="1"/>
      </xdr:nvSpPr>
      <xdr:spPr>
        <a:xfrm>
          <a:off x="8483111" y="1668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14590</xdr:rowOff>
    </xdr:from>
    <xdr:to>
      <xdr:col>41</xdr:col>
      <xdr:colOff>50800</xdr:colOff>
      <xdr:row>96</xdr:row>
      <xdr:rowOff>53615</xdr:rowOff>
    </xdr:to>
    <xdr:cxnSp macro="">
      <xdr:nvCxnSpPr>
        <xdr:cNvPr id="481" name="直線コネクタ 480"/>
        <xdr:cNvCxnSpPr/>
      </xdr:nvCxnSpPr>
      <xdr:spPr>
        <a:xfrm flipV="1">
          <a:off x="6972300" y="16302340"/>
          <a:ext cx="889000" cy="21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24076</xdr:rowOff>
    </xdr:from>
    <xdr:to>
      <xdr:col>41</xdr:col>
      <xdr:colOff>101600</xdr:colOff>
      <xdr:row>97</xdr:row>
      <xdr:rowOff>125676</xdr:rowOff>
    </xdr:to>
    <xdr:sp macro="" textlink="">
      <xdr:nvSpPr>
        <xdr:cNvPr id="482" name="フローチャート: 判断 481"/>
        <xdr:cNvSpPr/>
      </xdr:nvSpPr>
      <xdr:spPr>
        <a:xfrm>
          <a:off x="7810500" y="1665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116803</xdr:rowOff>
    </xdr:from>
    <xdr:ext cx="534377" cy="259045"/>
    <xdr:sp macro="" textlink="">
      <xdr:nvSpPr>
        <xdr:cNvPr id="483" name="テキスト ボックス 482"/>
        <xdr:cNvSpPr txBox="1"/>
      </xdr:nvSpPr>
      <xdr:spPr>
        <a:xfrm>
          <a:off x="7594111" y="1674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66269</xdr:rowOff>
    </xdr:from>
    <xdr:to>
      <xdr:col>36</xdr:col>
      <xdr:colOff>165100</xdr:colOff>
      <xdr:row>96</xdr:row>
      <xdr:rowOff>167869</xdr:rowOff>
    </xdr:to>
    <xdr:sp macro="" textlink="">
      <xdr:nvSpPr>
        <xdr:cNvPr id="484" name="フローチャート: 判断 483"/>
        <xdr:cNvSpPr/>
      </xdr:nvSpPr>
      <xdr:spPr>
        <a:xfrm>
          <a:off x="6921500" y="1652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158996</xdr:rowOff>
    </xdr:from>
    <xdr:ext cx="534377" cy="259045"/>
    <xdr:sp macro="" textlink="">
      <xdr:nvSpPr>
        <xdr:cNvPr id="485" name="テキスト ボックス 484"/>
        <xdr:cNvSpPr txBox="1"/>
      </xdr:nvSpPr>
      <xdr:spPr>
        <a:xfrm>
          <a:off x="6705111" y="1661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61043</xdr:rowOff>
    </xdr:from>
    <xdr:to>
      <xdr:col>55</xdr:col>
      <xdr:colOff>50800</xdr:colOff>
      <xdr:row>95</xdr:row>
      <xdr:rowOff>162643</xdr:rowOff>
    </xdr:to>
    <xdr:sp macro="" textlink="">
      <xdr:nvSpPr>
        <xdr:cNvPr id="491" name="楕円 490"/>
        <xdr:cNvSpPr/>
      </xdr:nvSpPr>
      <xdr:spPr>
        <a:xfrm>
          <a:off x="10426700" y="1634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147420</xdr:rowOff>
    </xdr:from>
    <xdr:ext cx="534377" cy="259045"/>
    <xdr:sp macro="" textlink="">
      <xdr:nvSpPr>
        <xdr:cNvPr id="492" name="普通建設事業費 （ うち更新整備　）該当値テキスト"/>
        <xdr:cNvSpPr txBox="1"/>
      </xdr:nvSpPr>
      <xdr:spPr>
        <a:xfrm>
          <a:off x="10528300" y="1626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124023</xdr:rowOff>
    </xdr:from>
    <xdr:to>
      <xdr:col>50</xdr:col>
      <xdr:colOff>165100</xdr:colOff>
      <xdr:row>95</xdr:row>
      <xdr:rowOff>54173</xdr:rowOff>
    </xdr:to>
    <xdr:sp macro="" textlink="">
      <xdr:nvSpPr>
        <xdr:cNvPr id="493" name="楕円 492"/>
        <xdr:cNvSpPr/>
      </xdr:nvSpPr>
      <xdr:spPr>
        <a:xfrm>
          <a:off x="9588500" y="1624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70700</xdr:rowOff>
    </xdr:from>
    <xdr:ext cx="534377" cy="259045"/>
    <xdr:sp macro="" textlink="">
      <xdr:nvSpPr>
        <xdr:cNvPr id="494" name="テキスト ボックス 493"/>
        <xdr:cNvSpPr txBox="1"/>
      </xdr:nvSpPr>
      <xdr:spPr>
        <a:xfrm>
          <a:off x="9372111" y="16015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151504</xdr:rowOff>
    </xdr:from>
    <xdr:to>
      <xdr:col>46</xdr:col>
      <xdr:colOff>38100</xdr:colOff>
      <xdr:row>91</xdr:row>
      <xdr:rowOff>81654</xdr:rowOff>
    </xdr:to>
    <xdr:sp macro="" textlink="">
      <xdr:nvSpPr>
        <xdr:cNvPr id="495" name="楕円 494"/>
        <xdr:cNvSpPr/>
      </xdr:nvSpPr>
      <xdr:spPr>
        <a:xfrm>
          <a:off x="8699500" y="1558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89</xdr:row>
      <xdr:rowOff>98181</xdr:rowOff>
    </xdr:from>
    <xdr:ext cx="534377" cy="259045"/>
    <xdr:sp macro="" textlink="">
      <xdr:nvSpPr>
        <xdr:cNvPr id="496" name="テキスト ボックス 495"/>
        <xdr:cNvSpPr txBox="1"/>
      </xdr:nvSpPr>
      <xdr:spPr>
        <a:xfrm>
          <a:off x="8483111" y="153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135240</xdr:rowOff>
    </xdr:from>
    <xdr:to>
      <xdr:col>41</xdr:col>
      <xdr:colOff>101600</xdr:colOff>
      <xdr:row>95</xdr:row>
      <xdr:rowOff>65390</xdr:rowOff>
    </xdr:to>
    <xdr:sp macro="" textlink="">
      <xdr:nvSpPr>
        <xdr:cNvPr id="497" name="楕円 496"/>
        <xdr:cNvSpPr/>
      </xdr:nvSpPr>
      <xdr:spPr>
        <a:xfrm>
          <a:off x="7810500" y="1625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81917</xdr:rowOff>
    </xdr:from>
    <xdr:ext cx="534377" cy="259045"/>
    <xdr:sp macro="" textlink="">
      <xdr:nvSpPr>
        <xdr:cNvPr id="498" name="テキスト ボックス 497"/>
        <xdr:cNvSpPr txBox="1"/>
      </xdr:nvSpPr>
      <xdr:spPr>
        <a:xfrm>
          <a:off x="7594111" y="1602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2815</xdr:rowOff>
    </xdr:from>
    <xdr:to>
      <xdr:col>36</xdr:col>
      <xdr:colOff>165100</xdr:colOff>
      <xdr:row>96</xdr:row>
      <xdr:rowOff>104415</xdr:rowOff>
    </xdr:to>
    <xdr:sp macro="" textlink="">
      <xdr:nvSpPr>
        <xdr:cNvPr id="499" name="楕円 498"/>
        <xdr:cNvSpPr/>
      </xdr:nvSpPr>
      <xdr:spPr>
        <a:xfrm>
          <a:off x="6921500" y="1646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120942</xdr:rowOff>
    </xdr:from>
    <xdr:ext cx="534377" cy="259045"/>
    <xdr:sp macro="" textlink="">
      <xdr:nvSpPr>
        <xdr:cNvPr id="500" name="テキスト ボックス 499"/>
        <xdr:cNvSpPr txBox="1"/>
      </xdr:nvSpPr>
      <xdr:spPr>
        <a:xfrm>
          <a:off x="6705111" y="1623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1" name="直線コネクタ 51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2" name="テキスト ボックス 51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3" name="直線コネクタ 51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4" name="テキスト ボックス 51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5" name="直線コネクタ 51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6" name="テキスト ボックス 51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7" name="直線コネクタ 51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8" name="テキスト ボックス 51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25537</xdr:rowOff>
    </xdr:from>
    <xdr:to>
      <xdr:col>85</xdr:col>
      <xdr:colOff>126364</xdr:colOff>
      <xdr:row>38</xdr:row>
      <xdr:rowOff>139700</xdr:rowOff>
    </xdr:to>
    <xdr:cxnSp macro="">
      <xdr:nvCxnSpPr>
        <xdr:cNvPr id="522" name="直線コネクタ 521"/>
        <xdr:cNvCxnSpPr/>
      </xdr:nvCxnSpPr>
      <xdr:spPr>
        <a:xfrm flipV="1">
          <a:off x="16317595" y="5340487"/>
          <a:ext cx="1269" cy="1314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4" name="直線コネクタ 52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143664</xdr:rowOff>
    </xdr:from>
    <xdr:ext cx="534377" cy="259045"/>
    <xdr:sp macro="" textlink="">
      <xdr:nvSpPr>
        <xdr:cNvPr id="525" name="災害復旧事業費最大値テキスト"/>
        <xdr:cNvSpPr txBox="1"/>
      </xdr:nvSpPr>
      <xdr:spPr>
        <a:xfrm>
          <a:off x="16370300" y="511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25537</xdr:rowOff>
    </xdr:from>
    <xdr:to>
      <xdr:col>86</xdr:col>
      <xdr:colOff>25400</xdr:colOff>
      <xdr:row>31</xdr:row>
      <xdr:rowOff>25537</xdr:rowOff>
    </xdr:to>
    <xdr:cxnSp macro="">
      <xdr:nvCxnSpPr>
        <xdr:cNvPr id="526" name="直線コネクタ 525"/>
        <xdr:cNvCxnSpPr/>
      </xdr:nvCxnSpPr>
      <xdr:spPr>
        <a:xfrm>
          <a:off x="16230600" y="534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139105</xdr:rowOff>
    </xdr:from>
    <xdr:to>
      <xdr:col>85</xdr:col>
      <xdr:colOff>127000</xdr:colOff>
      <xdr:row>38</xdr:row>
      <xdr:rowOff>139105</xdr:rowOff>
    </xdr:to>
    <xdr:cxnSp macro="">
      <xdr:nvCxnSpPr>
        <xdr:cNvPr id="527" name="直線コネクタ 526"/>
        <xdr:cNvCxnSpPr/>
      </xdr:nvCxnSpPr>
      <xdr:spPr>
        <a:xfrm>
          <a:off x="15481300" y="66542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154891</xdr:rowOff>
    </xdr:from>
    <xdr:ext cx="469744" cy="259045"/>
    <xdr:sp macro="" textlink="">
      <xdr:nvSpPr>
        <xdr:cNvPr id="528" name="災害復旧事業費平均値テキスト"/>
        <xdr:cNvSpPr txBox="1"/>
      </xdr:nvSpPr>
      <xdr:spPr>
        <a:xfrm>
          <a:off x="16370300" y="63270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132014</xdr:rowOff>
    </xdr:from>
    <xdr:to>
      <xdr:col>85</xdr:col>
      <xdr:colOff>177800</xdr:colOff>
      <xdr:row>38</xdr:row>
      <xdr:rowOff>62164</xdr:rowOff>
    </xdr:to>
    <xdr:sp macro="" textlink="">
      <xdr:nvSpPr>
        <xdr:cNvPr id="529" name="フローチャート: 判断 528"/>
        <xdr:cNvSpPr/>
      </xdr:nvSpPr>
      <xdr:spPr>
        <a:xfrm>
          <a:off x="16268700" y="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136637</xdr:rowOff>
    </xdr:from>
    <xdr:to>
      <xdr:col>81</xdr:col>
      <xdr:colOff>50800</xdr:colOff>
      <xdr:row>38</xdr:row>
      <xdr:rowOff>139105</xdr:rowOff>
    </xdr:to>
    <xdr:cxnSp macro="">
      <xdr:nvCxnSpPr>
        <xdr:cNvPr id="530" name="直線コネクタ 529"/>
        <xdr:cNvCxnSpPr/>
      </xdr:nvCxnSpPr>
      <xdr:spPr>
        <a:xfrm>
          <a:off x="14592300" y="6651737"/>
          <a:ext cx="889000" cy="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68966</xdr:rowOff>
    </xdr:from>
    <xdr:to>
      <xdr:col>81</xdr:col>
      <xdr:colOff>101600</xdr:colOff>
      <xdr:row>38</xdr:row>
      <xdr:rowOff>170566</xdr:rowOff>
    </xdr:to>
    <xdr:sp macro="" textlink="">
      <xdr:nvSpPr>
        <xdr:cNvPr id="531" name="フローチャート: 判断 530"/>
        <xdr:cNvSpPr/>
      </xdr:nvSpPr>
      <xdr:spPr>
        <a:xfrm>
          <a:off x="15430500" y="658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15643</xdr:rowOff>
    </xdr:from>
    <xdr:ext cx="378565" cy="259045"/>
    <xdr:sp macro="" textlink="">
      <xdr:nvSpPr>
        <xdr:cNvPr id="532" name="テキスト ボックス 531"/>
        <xdr:cNvSpPr txBox="1"/>
      </xdr:nvSpPr>
      <xdr:spPr>
        <a:xfrm>
          <a:off x="15292017" y="63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136637</xdr:rowOff>
    </xdr:from>
    <xdr:to>
      <xdr:col>76</xdr:col>
      <xdr:colOff>114300</xdr:colOff>
      <xdr:row>38</xdr:row>
      <xdr:rowOff>139105</xdr:rowOff>
    </xdr:to>
    <xdr:cxnSp macro="">
      <xdr:nvCxnSpPr>
        <xdr:cNvPr id="533" name="直線コネクタ 532"/>
        <xdr:cNvCxnSpPr/>
      </xdr:nvCxnSpPr>
      <xdr:spPr>
        <a:xfrm flipV="1">
          <a:off x="13703300" y="6651737"/>
          <a:ext cx="889000" cy="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50633</xdr:rowOff>
    </xdr:from>
    <xdr:to>
      <xdr:col>76</xdr:col>
      <xdr:colOff>165100</xdr:colOff>
      <xdr:row>38</xdr:row>
      <xdr:rowOff>152233</xdr:rowOff>
    </xdr:to>
    <xdr:sp macro="" textlink="">
      <xdr:nvSpPr>
        <xdr:cNvPr id="534" name="フローチャート: 判断 533"/>
        <xdr:cNvSpPr/>
      </xdr:nvSpPr>
      <xdr:spPr>
        <a:xfrm>
          <a:off x="14541500" y="65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168759</xdr:rowOff>
    </xdr:from>
    <xdr:ext cx="378565" cy="259045"/>
    <xdr:sp macro="" textlink="">
      <xdr:nvSpPr>
        <xdr:cNvPr id="535" name="テキスト ボックス 534"/>
        <xdr:cNvSpPr txBox="1"/>
      </xdr:nvSpPr>
      <xdr:spPr>
        <a:xfrm>
          <a:off x="14403017" y="63409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129916</xdr:rowOff>
    </xdr:from>
    <xdr:to>
      <xdr:col>71</xdr:col>
      <xdr:colOff>177800</xdr:colOff>
      <xdr:row>38</xdr:row>
      <xdr:rowOff>139105</xdr:rowOff>
    </xdr:to>
    <xdr:cxnSp macro="">
      <xdr:nvCxnSpPr>
        <xdr:cNvPr id="536" name="直線コネクタ 535"/>
        <xdr:cNvCxnSpPr/>
      </xdr:nvCxnSpPr>
      <xdr:spPr>
        <a:xfrm>
          <a:off x="12814300" y="6645016"/>
          <a:ext cx="889000" cy="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53330</xdr:rowOff>
    </xdr:from>
    <xdr:to>
      <xdr:col>72</xdr:col>
      <xdr:colOff>38100</xdr:colOff>
      <xdr:row>38</xdr:row>
      <xdr:rowOff>154930</xdr:rowOff>
    </xdr:to>
    <xdr:sp macro="" textlink="">
      <xdr:nvSpPr>
        <xdr:cNvPr id="537" name="フローチャート: 判断 536"/>
        <xdr:cNvSpPr/>
      </xdr:nvSpPr>
      <xdr:spPr>
        <a:xfrm>
          <a:off x="13652500" y="656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xdr:rowOff>
    </xdr:from>
    <xdr:ext cx="378565" cy="259045"/>
    <xdr:sp macro="" textlink="">
      <xdr:nvSpPr>
        <xdr:cNvPr id="538" name="テキスト ボックス 537"/>
        <xdr:cNvSpPr txBox="1"/>
      </xdr:nvSpPr>
      <xdr:spPr>
        <a:xfrm>
          <a:off x="13514017" y="6343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76007</xdr:rowOff>
    </xdr:from>
    <xdr:to>
      <xdr:col>67</xdr:col>
      <xdr:colOff>101600</xdr:colOff>
      <xdr:row>39</xdr:row>
      <xdr:rowOff>6157</xdr:rowOff>
    </xdr:to>
    <xdr:sp macro="" textlink="">
      <xdr:nvSpPr>
        <xdr:cNvPr id="539" name="フローチャート: 判断 538"/>
        <xdr:cNvSpPr/>
      </xdr:nvSpPr>
      <xdr:spPr>
        <a:xfrm>
          <a:off x="12763500" y="659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22684</xdr:rowOff>
    </xdr:from>
    <xdr:ext cx="378565" cy="259045"/>
    <xdr:sp macro="" textlink="">
      <xdr:nvSpPr>
        <xdr:cNvPr id="540" name="テキスト ボックス 539"/>
        <xdr:cNvSpPr txBox="1"/>
      </xdr:nvSpPr>
      <xdr:spPr>
        <a:xfrm>
          <a:off x="12625017" y="6366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88305</xdr:rowOff>
    </xdr:from>
    <xdr:to>
      <xdr:col>85</xdr:col>
      <xdr:colOff>177800</xdr:colOff>
      <xdr:row>39</xdr:row>
      <xdr:rowOff>18455</xdr:rowOff>
    </xdr:to>
    <xdr:sp macro="" textlink="">
      <xdr:nvSpPr>
        <xdr:cNvPr id="546" name="楕円 545"/>
        <xdr:cNvSpPr/>
      </xdr:nvSpPr>
      <xdr:spPr>
        <a:xfrm>
          <a:off x="16268700" y="660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3232</xdr:rowOff>
    </xdr:from>
    <xdr:ext cx="313932" cy="259045"/>
    <xdr:sp macro="" textlink="">
      <xdr:nvSpPr>
        <xdr:cNvPr id="547" name="災害復旧事業費該当値テキスト"/>
        <xdr:cNvSpPr txBox="1"/>
      </xdr:nvSpPr>
      <xdr:spPr>
        <a:xfrm>
          <a:off x="16370300" y="65183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88305</xdr:rowOff>
    </xdr:from>
    <xdr:to>
      <xdr:col>81</xdr:col>
      <xdr:colOff>101600</xdr:colOff>
      <xdr:row>39</xdr:row>
      <xdr:rowOff>18455</xdr:rowOff>
    </xdr:to>
    <xdr:sp macro="" textlink="">
      <xdr:nvSpPr>
        <xdr:cNvPr id="548" name="楕円 547"/>
        <xdr:cNvSpPr/>
      </xdr:nvSpPr>
      <xdr:spPr>
        <a:xfrm>
          <a:off x="15430500" y="660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9582</xdr:rowOff>
    </xdr:from>
    <xdr:ext cx="313932" cy="259045"/>
    <xdr:sp macro="" textlink="">
      <xdr:nvSpPr>
        <xdr:cNvPr id="549" name="テキスト ボックス 548"/>
        <xdr:cNvSpPr txBox="1"/>
      </xdr:nvSpPr>
      <xdr:spPr>
        <a:xfrm>
          <a:off x="15324333" y="6696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85837</xdr:rowOff>
    </xdr:from>
    <xdr:to>
      <xdr:col>76</xdr:col>
      <xdr:colOff>165100</xdr:colOff>
      <xdr:row>39</xdr:row>
      <xdr:rowOff>15987</xdr:rowOff>
    </xdr:to>
    <xdr:sp macro="" textlink="">
      <xdr:nvSpPr>
        <xdr:cNvPr id="550" name="楕円 549"/>
        <xdr:cNvSpPr/>
      </xdr:nvSpPr>
      <xdr:spPr>
        <a:xfrm>
          <a:off x="14541500" y="660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7114</xdr:rowOff>
    </xdr:from>
    <xdr:ext cx="313932" cy="259045"/>
    <xdr:sp macro="" textlink="">
      <xdr:nvSpPr>
        <xdr:cNvPr id="551" name="テキスト ボックス 550"/>
        <xdr:cNvSpPr txBox="1"/>
      </xdr:nvSpPr>
      <xdr:spPr>
        <a:xfrm>
          <a:off x="14435333" y="66936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88305</xdr:rowOff>
    </xdr:from>
    <xdr:to>
      <xdr:col>72</xdr:col>
      <xdr:colOff>38100</xdr:colOff>
      <xdr:row>39</xdr:row>
      <xdr:rowOff>18455</xdr:rowOff>
    </xdr:to>
    <xdr:sp macro="" textlink="">
      <xdr:nvSpPr>
        <xdr:cNvPr id="552" name="楕円 551"/>
        <xdr:cNvSpPr/>
      </xdr:nvSpPr>
      <xdr:spPr>
        <a:xfrm>
          <a:off x="13652500" y="660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9582</xdr:rowOff>
    </xdr:from>
    <xdr:ext cx="313932" cy="259045"/>
    <xdr:sp macro="" textlink="">
      <xdr:nvSpPr>
        <xdr:cNvPr id="553" name="テキスト ボックス 552"/>
        <xdr:cNvSpPr txBox="1"/>
      </xdr:nvSpPr>
      <xdr:spPr>
        <a:xfrm>
          <a:off x="13546333" y="6696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79116</xdr:rowOff>
    </xdr:from>
    <xdr:to>
      <xdr:col>67</xdr:col>
      <xdr:colOff>101600</xdr:colOff>
      <xdr:row>39</xdr:row>
      <xdr:rowOff>9266</xdr:rowOff>
    </xdr:to>
    <xdr:sp macro="" textlink="">
      <xdr:nvSpPr>
        <xdr:cNvPr id="554" name="楕円 553"/>
        <xdr:cNvSpPr/>
      </xdr:nvSpPr>
      <xdr:spPr>
        <a:xfrm>
          <a:off x="12763500" y="659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393</xdr:rowOff>
    </xdr:from>
    <xdr:ext cx="378565" cy="259045"/>
    <xdr:sp macro="" textlink="">
      <xdr:nvSpPr>
        <xdr:cNvPr id="555" name="テキスト ボックス 554"/>
        <xdr:cNvSpPr txBox="1"/>
      </xdr:nvSpPr>
      <xdr:spPr>
        <a:xfrm>
          <a:off x="12625017" y="6686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5" name="テキスト ボックス 614"/>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7" name="テキスト ボックス 616"/>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128132</xdr:rowOff>
    </xdr:from>
    <xdr:to>
      <xdr:col>85</xdr:col>
      <xdr:colOff>126364</xdr:colOff>
      <xdr:row>79</xdr:row>
      <xdr:rowOff>71875</xdr:rowOff>
    </xdr:to>
    <xdr:cxnSp macro="">
      <xdr:nvCxnSpPr>
        <xdr:cNvPr id="627" name="直線コネクタ 626"/>
        <xdr:cNvCxnSpPr/>
      </xdr:nvCxnSpPr>
      <xdr:spPr>
        <a:xfrm flipV="1">
          <a:off x="16317595" y="12301082"/>
          <a:ext cx="1269" cy="1315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75702</xdr:rowOff>
    </xdr:from>
    <xdr:ext cx="534377" cy="259045"/>
    <xdr:sp macro="" textlink="">
      <xdr:nvSpPr>
        <xdr:cNvPr id="628" name="公債費最小値テキスト"/>
        <xdr:cNvSpPr txBox="1"/>
      </xdr:nvSpPr>
      <xdr:spPr>
        <a:xfrm>
          <a:off x="16370300" y="1362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71875</xdr:rowOff>
    </xdr:from>
    <xdr:to>
      <xdr:col>86</xdr:col>
      <xdr:colOff>25400</xdr:colOff>
      <xdr:row>79</xdr:row>
      <xdr:rowOff>71875</xdr:rowOff>
    </xdr:to>
    <xdr:cxnSp macro="">
      <xdr:nvCxnSpPr>
        <xdr:cNvPr id="629" name="直線コネクタ 628"/>
        <xdr:cNvCxnSpPr/>
      </xdr:nvCxnSpPr>
      <xdr:spPr>
        <a:xfrm>
          <a:off x="16230600" y="1361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74809</xdr:rowOff>
    </xdr:from>
    <xdr:ext cx="534377" cy="259045"/>
    <xdr:sp macro="" textlink="">
      <xdr:nvSpPr>
        <xdr:cNvPr id="630" name="公債費最大値テキスト"/>
        <xdr:cNvSpPr txBox="1"/>
      </xdr:nvSpPr>
      <xdr:spPr>
        <a:xfrm>
          <a:off x="16370300" y="1207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128132</xdr:rowOff>
    </xdr:from>
    <xdr:to>
      <xdr:col>86</xdr:col>
      <xdr:colOff>25400</xdr:colOff>
      <xdr:row>71</xdr:row>
      <xdr:rowOff>128132</xdr:rowOff>
    </xdr:to>
    <xdr:cxnSp macro="">
      <xdr:nvCxnSpPr>
        <xdr:cNvPr id="631" name="直線コネクタ 630"/>
        <xdr:cNvCxnSpPr/>
      </xdr:nvCxnSpPr>
      <xdr:spPr>
        <a:xfrm>
          <a:off x="16230600" y="12301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17948</xdr:rowOff>
    </xdr:from>
    <xdr:to>
      <xdr:col>85</xdr:col>
      <xdr:colOff>127000</xdr:colOff>
      <xdr:row>77</xdr:row>
      <xdr:rowOff>51941</xdr:rowOff>
    </xdr:to>
    <xdr:cxnSp macro="">
      <xdr:nvCxnSpPr>
        <xdr:cNvPr id="632" name="直線コネクタ 631"/>
        <xdr:cNvCxnSpPr/>
      </xdr:nvCxnSpPr>
      <xdr:spPr>
        <a:xfrm flipV="1">
          <a:off x="15481300" y="13219598"/>
          <a:ext cx="838200" cy="3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82676</xdr:rowOff>
    </xdr:from>
    <xdr:ext cx="534377" cy="259045"/>
    <xdr:sp macro="" textlink="">
      <xdr:nvSpPr>
        <xdr:cNvPr id="633" name="公債費平均値テキスト"/>
        <xdr:cNvSpPr txBox="1"/>
      </xdr:nvSpPr>
      <xdr:spPr>
        <a:xfrm>
          <a:off x="16370300" y="129414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59799</xdr:rowOff>
    </xdr:from>
    <xdr:to>
      <xdr:col>85</xdr:col>
      <xdr:colOff>177800</xdr:colOff>
      <xdr:row>76</xdr:row>
      <xdr:rowOff>161399</xdr:rowOff>
    </xdr:to>
    <xdr:sp macro="" textlink="">
      <xdr:nvSpPr>
        <xdr:cNvPr id="634" name="フローチャート: 判断 633"/>
        <xdr:cNvSpPr/>
      </xdr:nvSpPr>
      <xdr:spPr>
        <a:xfrm>
          <a:off x="162687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51941</xdr:rowOff>
    </xdr:from>
    <xdr:to>
      <xdr:col>81</xdr:col>
      <xdr:colOff>50800</xdr:colOff>
      <xdr:row>77</xdr:row>
      <xdr:rowOff>93157</xdr:rowOff>
    </xdr:to>
    <xdr:cxnSp macro="">
      <xdr:nvCxnSpPr>
        <xdr:cNvPr id="635" name="直線コネクタ 634"/>
        <xdr:cNvCxnSpPr/>
      </xdr:nvCxnSpPr>
      <xdr:spPr>
        <a:xfrm flipV="1">
          <a:off x="14592300" y="13253591"/>
          <a:ext cx="889000" cy="4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37785</xdr:rowOff>
    </xdr:from>
    <xdr:to>
      <xdr:col>81</xdr:col>
      <xdr:colOff>101600</xdr:colOff>
      <xdr:row>76</xdr:row>
      <xdr:rowOff>139385</xdr:rowOff>
    </xdr:to>
    <xdr:sp macro="" textlink="">
      <xdr:nvSpPr>
        <xdr:cNvPr id="636" name="フローチャート: 判断 635"/>
        <xdr:cNvSpPr/>
      </xdr:nvSpPr>
      <xdr:spPr>
        <a:xfrm>
          <a:off x="15430500" y="1306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155912</xdr:rowOff>
    </xdr:from>
    <xdr:ext cx="534377" cy="259045"/>
    <xdr:sp macro="" textlink="">
      <xdr:nvSpPr>
        <xdr:cNvPr id="637" name="テキスト ボックス 636"/>
        <xdr:cNvSpPr txBox="1"/>
      </xdr:nvSpPr>
      <xdr:spPr>
        <a:xfrm>
          <a:off x="15214111" y="1284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65725</xdr:rowOff>
    </xdr:from>
    <xdr:to>
      <xdr:col>76</xdr:col>
      <xdr:colOff>114300</xdr:colOff>
      <xdr:row>77</xdr:row>
      <xdr:rowOff>93157</xdr:rowOff>
    </xdr:to>
    <xdr:cxnSp macro="">
      <xdr:nvCxnSpPr>
        <xdr:cNvPr id="638" name="直線コネクタ 637"/>
        <xdr:cNvCxnSpPr/>
      </xdr:nvCxnSpPr>
      <xdr:spPr>
        <a:xfrm>
          <a:off x="13703300" y="13267375"/>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39591</xdr:rowOff>
    </xdr:from>
    <xdr:to>
      <xdr:col>76</xdr:col>
      <xdr:colOff>165100</xdr:colOff>
      <xdr:row>76</xdr:row>
      <xdr:rowOff>141191</xdr:rowOff>
    </xdr:to>
    <xdr:sp macro="" textlink="">
      <xdr:nvSpPr>
        <xdr:cNvPr id="639" name="フローチャート: 判断 638"/>
        <xdr:cNvSpPr/>
      </xdr:nvSpPr>
      <xdr:spPr>
        <a:xfrm>
          <a:off x="14541500" y="1306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157718</xdr:rowOff>
    </xdr:from>
    <xdr:ext cx="534377" cy="259045"/>
    <xdr:sp macro="" textlink="">
      <xdr:nvSpPr>
        <xdr:cNvPr id="640" name="テキスト ボックス 639"/>
        <xdr:cNvSpPr txBox="1"/>
      </xdr:nvSpPr>
      <xdr:spPr>
        <a:xfrm>
          <a:off x="14325111" y="1284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15708</xdr:rowOff>
    </xdr:from>
    <xdr:to>
      <xdr:col>71</xdr:col>
      <xdr:colOff>177800</xdr:colOff>
      <xdr:row>77</xdr:row>
      <xdr:rowOff>65725</xdr:rowOff>
    </xdr:to>
    <xdr:cxnSp macro="">
      <xdr:nvCxnSpPr>
        <xdr:cNvPr id="641" name="直線コネクタ 640"/>
        <xdr:cNvCxnSpPr/>
      </xdr:nvCxnSpPr>
      <xdr:spPr>
        <a:xfrm>
          <a:off x="12814300" y="13217358"/>
          <a:ext cx="889000" cy="50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64486</xdr:rowOff>
    </xdr:from>
    <xdr:to>
      <xdr:col>72</xdr:col>
      <xdr:colOff>38100</xdr:colOff>
      <xdr:row>76</xdr:row>
      <xdr:rowOff>166086</xdr:rowOff>
    </xdr:to>
    <xdr:sp macro="" textlink="">
      <xdr:nvSpPr>
        <xdr:cNvPr id="642" name="フローチャート: 判断 641"/>
        <xdr:cNvSpPr/>
      </xdr:nvSpPr>
      <xdr:spPr>
        <a:xfrm>
          <a:off x="13652500" y="1309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11162</xdr:rowOff>
    </xdr:from>
    <xdr:ext cx="534377" cy="259045"/>
    <xdr:sp macro="" textlink="">
      <xdr:nvSpPr>
        <xdr:cNvPr id="643" name="テキスト ボックス 642"/>
        <xdr:cNvSpPr txBox="1"/>
      </xdr:nvSpPr>
      <xdr:spPr>
        <a:xfrm>
          <a:off x="13436111" y="1286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3494</xdr:rowOff>
    </xdr:from>
    <xdr:to>
      <xdr:col>67</xdr:col>
      <xdr:colOff>101600</xdr:colOff>
      <xdr:row>77</xdr:row>
      <xdr:rowOff>105094</xdr:rowOff>
    </xdr:to>
    <xdr:sp macro="" textlink="">
      <xdr:nvSpPr>
        <xdr:cNvPr id="644" name="フローチャート: 判断 643"/>
        <xdr:cNvSpPr/>
      </xdr:nvSpPr>
      <xdr:spPr>
        <a:xfrm>
          <a:off x="12763500" y="1320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96221</xdr:rowOff>
    </xdr:from>
    <xdr:ext cx="534377" cy="259045"/>
    <xdr:sp macro="" textlink="">
      <xdr:nvSpPr>
        <xdr:cNvPr id="645" name="テキスト ボックス 644"/>
        <xdr:cNvSpPr txBox="1"/>
      </xdr:nvSpPr>
      <xdr:spPr>
        <a:xfrm>
          <a:off x="12547111" y="13297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138598</xdr:rowOff>
    </xdr:from>
    <xdr:to>
      <xdr:col>85</xdr:col>
      <xdr:colOff>177800</xdr:colOff>
      <xdr:row>77</xdr:row>
      <xdr:rowOff>68748</xdr:rowOff>
    </xdr:to>
    <xdr:sp macro="" textlink="">
      <xdr:nvSpPr>
        <xdr:cNvPr id="651" name="楕円 650"/>
        <xdr:cNvSpPr/>
      </xdr:nvSpPr>
      <xdr:spPr>
        <a:xfrm>
          <a:off x="16268700" y="1316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117025</xdr:rowOff>
    </xdr:from>
    <xdr:ext cx="534377" cy="259045"/>
    <xdr:sp macro="" textlink="">
      <xdr:nvSpPr>
        <xdr:cNvPr id="652" name="公債費該当値テキスト"/>
        <xdr:cNvSpPr txBox="1"/>
      </xdr:nvSpPr>
      <xdr:spPr>
        <a:xfrm>
          <a:off x="16370300" y="1314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1141</xdr:rowOff>
    </xdr:from>
    <xdr:to>
      <xdr:col>81</xdr:col>
      <xdr:colOff>101600</xdr:colOff>
      <xdr:row>77</xdr:row>
      <xdr:rowOff>102741</xdr:rowOff>
    </xdr:to>
    <xdr:sp macro="" textlink="">
      <xdr:nvSpPr>
        <xdr:cNvPr id="653" name="楕円 652"/>
        <xdr:cNvSpPr/>
      </xdr:nvSpPr>
      <xdr:spPr>
        <a:xfrm>
          <a:off x="15430500" y="1320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93868</xdr:rowOff>
    </xdr:from>
    <xdr:ext cx="534377" cy="259045"/>
    <xdr:sp macro="" textlink="">
      <xdr:nvSpPr>
        <xdr:cNvPr id="654" name="テキスト ボックス 653"/>
        <xdr:cNvSpPr txBox="1"/>
      </xdr:nvSpPr>
      <xdr:spPr>
        <a:xfrm>
          <a:off x="15214111" y="1329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42357</xdr:rowOff>
    </xdr:from>
    <xdr:to>
      <xdr:col>76</xdr:col>
      <xdr:colOff>165100</xdr:colOff>
      <xdr:row>77</xdr:row>
      <xdr:rowOff>143957</xdr:rowOff>
    </xdr:to>
    <xdr:sp macro="" textlink="">
      <xdr:nvSpPr>
        <xdr:cNvPr id="655" name="楕円 654"/>
        <xdr:cNvSpPr/>
      </xdr:nvSpPr>
      <xdr:spPr>
        <a:xfrm>
          <a:off x="14541500" y="1324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135084</xdr:rowOff>
    </xdr:from>
    <xdr:ext cx="534377" cy="259045"/>
    <xdr:sp macro="" textlink="">
      <xdr:nvSpPr>
        <xdr:cNvPr id="656" name="テキスト ボックス 655"/>
        <xdr:cNvSpPr txBox="1"/>
      </xdr:nvSpPr>
      <xdr:spPr>
        <a:xfrm>
          <a:off x="14325111" y="1333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14925</xdr:rowOff>
    </xdr:from>
    <xdr:to>
      <xdr:col>72</xdr:col>
      <xdr:colOff>38100</xdr:colOff>
      <xdr:row>77</xdr:row>
      <xdr:rowOff>116525</xdr:rowOff>
    </xdr:to>
    <xdr:sp macro="" textlink="">
      <xdr:nvSpPr>
        <xdr:cNvPr id="657" name="楕円 656"/>
        <xdr:cNvSpPr/>
      </xdr:nvSpPr>
      <xdr:spPr>
        <a:xfrm>
          <a:off x="13652500" y="1321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107652</xdr:rowOff>
    </xdr:from>
    <xdr:ext cx="534377" cy="259045"/>
    <xdr:sp macro="" textlink="">
      <xdr:nvSpPr>
        <xdr:cNvPr id="658" name="テキスト ボックス 657"/>
        <xdr:cNvSpPr txBox="1"/>
      </xdr:nvSpPr>
      <xdr:spPr>
        <a:xfrm>
          <a:off x="13436111" y="1330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136358</xdr:rowOff>
    </xdr:from>
    <xdr:to>
      <xdr:col>67</xdr:col>
      <xdr:colOff>101600</xdr:colOff>
      <xdr:row>77</xdr:row>
      <xdr:rowOff>66508</xdr:rowOff>
    </xdr:to>
    <xdr:sp macro="" textlink="">
      <xdr:nvSpPr>
        <xdr:cNvPr id="659" name="楕円 658"/>
        <xdr:cNvSpPr/>
      </xdr:nvSpPr>
      <xdr:spPr>
        <a:xfrm>
          <a:off x="12763500" y="1316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83035</xdr:rowOff>
    </xdr:from>
    <xdr:ext cx="534377" cy="259045"/>
    <xdr:sp macro="" textlink="">
      <xdr:nvSpPr>
        <xdr:cNvPr id="660" name="テキスト ボックス 659"/>
        <xdr:cNvSpPr txBox="1"/>
      </xdr:nvSpPr>
      <xdr:spPr>
        <a:xfrm>
          <a:off x="12547111" y="1294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95</xdr:row>
      <xdr:rowOff>54627</xdr:rowOff>
    </xdr:from>
    <xdr:ext cx="467179" cy="259045"/>
    <xdr:sp macro="" textlink="">
      <xdr:nvSpPr>
        <xdr:cNvPr id="674" name="テキスト ボックス 673"/>
        <xdr:cNvSpPr txBox="1"/>
      </xdr:nvSpPr>
      <xdr:spPr>
        <a:xfrm>
          <a:off x="11978821" y="1634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6" name="テキスト ボックス 67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8" name="テキスト ボックス 677"/>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0" name="テキスト ボックス 67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87762</xdr:rowOff>
    </xdr:from>
    <xdr:to>
      <xdr:col>85</xdr:col>
      <xdr:colOff>126364</xdr:colOff>
      <xdr:row>98</xdr:row>
      <xdr:rowOff>134945</xdr:rowOff>
    </xdr:to>
    <xdr:cxnSp macro="">
      <xdr:nvCxnSpPr>
        <xdr:cNvPr id="682" name="直線コネクタ 681"/>
        <xdr:cNvCxnSpPr/>
      </xdr:nvCxnSpPr>
      <xdr:spPr>
        <a:xfrm flipV="1">
          <a:off x="16317595" y="15518262"/>
          <a:ext cx="1269" cy="141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138772</xdr:rowOff>
    </xdr:from>
    <xdr:ext cx="313932" cy="259045"/>
    <xdr:sp macro="" textlink="">
      <xdr:nvSpPr>
        <xdr:cNvPr id="683" name="積立金最小値テキスト"/>
        <xdr:cNvSpPr txBox="1"/>
      </xdr:nvSpPr>
      <xdr:spPr>
        <a:xfrm>
          <a:off x="16370300" y="169408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134945</xdr:rowOff>
    </xdr:from>
    <xdr:to>
      <xdr:col>86</xdr:col>
      <xdr:colOff>25400</xdr:colOff>
      <xdr:row>98</xdr:row>
      <xdr:rowOff>134945</xdr:rowOff>
    </xdr:to>
    <xdr:cxnSp macro="">
      <xdr:nvCxnSpPr>
        <xdr:cNvPr id="684" name="直線コネクタ 683"/>
        <xdr:cNvCxnSpPr/>
      </xdr:nvCxnSpPr>
      <xdr:spPr>
        <a:xfrm>
          <a:off x="16230600" y="1693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34439</xdr:rowOff>
    </xdr:from>
    <xdr:ext cx="534377" cy="259045"/>
    <xdr:sp macro="" textlink="">
      <xdr:nvSpPr>
        <xdr:cNvPr id="685" name="積立金最大値テキスト"/>
        <xdr:cNvSpPr txBox="1"/>
      </xdr:nvSpPr>
      <xdr:spPr>
        <a:xfrm>
          <a:off x="16370300" y="1529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87762</xdr:rowOff>
    </xdr:from>
    <xdr:to>
      <xdr:col>86</xdr:col>
      <xdr:colOff>25400</xdr:colOff>
      <xdr:row>90</xdr:row>
      <xdr:rowOff>87762</xdr:rowOff>
    </xdr:to>
    <xdr:cxnSp macro="">
      <xdr:nvCxnSpPr>
        <xdr:cNvPr id="686" name="直線コネクタ 685"/>
        <xdr:cNvCxnSpPr/>
      </xdr:nvCxnSpPr>
      <xdr:spPr>
        <a:xfrm>
          <a:off x="16230600" y="15518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87762</xdr:rowOff>
    </xdr:from>
    <xdr:to>
      <xdr:col>85</xdr:col>
      <xdr:colOff>127000</xdr:colOff>
      <xdr:row>92</xdr:row>
      <xdr:rowOff>76698</xdr:rowOff>
    </xdr:to>
    <xdr:cxnSp macro="">
      <xdr:nvCxnSpPr>
        <xdr:cNvPr id="687" name="直線コネクタ 686"/>
        <xdr:cNvCxnSpPr/>
      </xdr:nvCxnSpPr>
      <xdr:spPr>
        <a:xfrm flipV="1">
          <a:off x="15481300" y="15518262"/>
          <a:ext cx="838200" cy="33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20876</xdr:rowOff>
    </xdr:from>
    <xdr:ext cx="469744" cy="259045"/>
    <xdr:sp macro="" textlink="">
      <xdr:nvSpPr>
        <xdr:cNvPr id="688" name="積立金平均値テキスト"/>
        <xdr:cNvSpPr txBox="1"/>
      </xdr:nvSpPr>
      <xdr:spPr>
        <a:xfrm>
          <a:off x="16370300" y="163086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42449</xdr:rowOff>
    </xdr:from>
    <xdr:to>
      <xdr:col>85</xdr:col>
      <xdr:colOff>177800</xdr:colOff>
      <xdr:row>95</xdr:row>
      <xdr:rowOff>144049</xdr:rowOff>
    </xdr:to>
    <xdr:sp macro="" textlink="">
      <xdr:nvSpPr>
        <xdr:cNvPr id="689" name="フローチャート: 判断 688"/>
        <xdr:cNvSpPr/>
      </xdr:nvSpPr>
      <xdr:spPr>
        <a:xfrm>
          <a:off x="16268700" y="1633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88402</xdr:rowOff>
    </xdr:from>
    <xdr:to>
      <xdr:col>81</xdr:col>
      <xdr:colOff>50800</xdr:colOff>
      <xdr:row>92</xdr:row>
      <xdr:rowOff>76698</xdr:rowOff>
    </xdr:to>
    <xdr:cxnSp macro="">
      <xdr:nvCxnSpPr>
        <xdr:cNvPr id="690" name="直線コネクタ 689"/>
        <xdr:cNvCxnSpPr/>
      </xdr:nvCxnSpPr>
      <xdr:spPr>
        <a:xfrm>
          <a:off x="14592300" y="15690352"/>
          <a:ext cx="889000" cy="15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63114</xdr:rowOff>
    </xdr:from>
    <xdr:to>
      <xdr:col>81</xdr:col>
      <xdr:colOff>101600</xdr:colOff>
      <xdr:row>95</xdr:row>
      <xdr:rowOff>164714</xdr:rowOff>
    </xdr:to>
    <xdr:sp macro="" textlink="">
      <xdr:nvSpPr>
        <xdr:cNvPr id="691" name="フローチャート: 判断 690"/>
        <xdr:cNvSpPr/>
      </xdr:nvSpPr>
      <xdr:spPr>
        <a:xfrm>
          <a:off x="15430500" y="16350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155841</xdr:rowOff>
    </xdr:from>
    <xdr:ext cx="469744" cy="259045"/>
    <xdr:sp macro="" textlink="">
      <xdr:nvSpPr>
        <xdr:cNvPr id="692" name="テキスト ボックス 691"/>
        <xdr:cNvSpPr txBox="1"/>
      </xdr:nvSpPr>
      <xdr:spPr>
        <a:xfrm>
          <a:off x="15246428" y="16443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78527</xdr:rowOff>
    </xdr:from>
    <xdr:to>
      <xdr:col>76</xdr:col>
      <xdr:colOff>114300</xdr:colOff>
      <xdr:row>91</xdr:row>
      <xdr:rowOff>88402</xdr:rowOff>
    </xdr:to>
    <xdr:cxnSp macro="">
      <xdr:nvCxnSpPr>
        <xdr:cNvPr id="693" name="直線コネクタ 692"/>
        <xdr:cNvCxnSpPr/>
      </xdr:nvCxnSpPr>
      <xdr:spPr>
        <a:xfrm>
          <a:off x="13703300" y="15509027"/>
          <a:ext cx="889000" cy="18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51867</xdr:rowOff>
    </xdr:from>
    <xdr:to>
      <xdr:col>76</xdr:col>
      <xdr:colOff>165100</xdr:colOff>
      <xdr:row>95</xdr:row>
      <xdr:rowOff>153467</xdr:rowOff>
    </xdr:to>
    <xdr:sp macro="" textlink="">
      <xdr:nvSpPr>
        <xdr:cNvPr id="694" name="フローチャート: 判断 693"/>
        <xdr:cNvSpPr/>
      </xdr:nvSpPr>
      <xdr:spPr>
        <a:xfrm>
          <a:off x="14541500" y="1633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144594</xdr:rowOff>
    </xdr:from>
    <xdr:ext cx="469744" cy="259045"/>
    <xdr:sp macro="" textlink="">
      <xdr:nvSpPr>
        <xdr:cNvPr id="695" name="テキスト ボックス 694"/>
        <xdr:cNvSpPr txBox="1"/>
      </xdr:nvSpPr>
      <xdr:spPr>
        <a:xfrm>
          <a:off x="14357428" y="16432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78527</xdr:rowOff>
    </xdr:from>
    <xdr:to>
      <xdr:col>71</xdr:col>
      <xdr:colOff>177800</xdr:colOff>
      <xdr:row>92</xdr:row>
      <xdr:rowOff>27046</xdr:rowOff>
    </xdr:to>
    <xdr:cxnSp macro="">
      <xdr:nvCxnSpPr>
        <xdr:cNvPr id="696" name="直線コネクタ 695"/>
        <xdr:cNvCxnSpPr/>
      </xdr:nvCxnSpPr>
      <xdr:spPr>
        <a:xfrm flipV="1">
          <a:off x="12814300" y="15509027"/>
          <a:ext cx="889000" cy="291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11816</xdr:rowOff>
    </xdr:from>
    <xdr:to>
      <xdr:col>72</xdr:col>
      <xdr:colOff>38100</xdr:colOff>
      <xdr:row>93</xdr:row>
      <xdr:rowOff>113416</xdr:rowOff>
    </xdr:to>
    <xdr:sp macro="" textlink="">
      <xdr:nvSpPr>
        <xdr:cNvPr id="697" name="フローチャート: 判断 696"/>
        <xdr:cNvSpPr/>
      </xdr:nvSpPr>
      <xdr:spPr>
        <a:xfrm>
          <a:off x="13652500" y="1595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104543</xdr:rowOff>
    </xdr:from>
    <xdr:ext cx="534377" cy="259045"/>
    <xdr:sp macro="" textlink="">
      <xdr:nvSpPr>
        <xdr:cNvPr id="698" name="テキスト ボックス 697"/>
        <xdr:cNvSpPr txBox="1"/>
      </xdr:nvSpPr>
      <xdr:spPr>
        <a:xfrm>
          <a:off x="13436111" y="1604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127488</xdr:rowOff>
    </xdr:from>
    <xdr:to>
      <xdr:col>67</xdr:col>
      <xdr:colOff>101600</xdr:colOff>
      <xdr:row>94</xdr:row>
      <xdr:rowOff>57638</xdr:rowOff>
    </xdr:to>
    <xdr:sp macro="" textlink="">
      <xdr:nvSpPr>
        <xdr:cNvPr id="699" name="フローチャート: 判断 698"/>
        <xdr:cNvSpPr/>
      </xdr:nvSpPr>
      <xdr:spPr>
        <a:xfrm>
          <a:off x="12763500" y="16072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48765</xdr:rowOff>
    </xdr:from>
    <xdr:ext cx="469744" cy="259045"/>
    <xdr:sp macro="" textlink="">
      <xdr:nvSpPr>
        <xdr:cNvPr id="700" name="テキスト ボックス 699"/>
        <xdr:cNvSpPr txBox="1"/>
      </xdr:nvSpPr>
      <xdr:spPr>
        <a:xfrm>
          <a:off x="12579428" y="16165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36962</xdr:rowOff>
    </xdr:from>
    <xdr:to>
      <xdr:col>85</xdr:col>
      <xdr:colOff>177800</xdr:colOff>
      <xdr:row>90</xdr:row>
      <xdr:rowOff>138562</xdr:rowOff>
    </xdr:to>
    <xdr:sp macro="" textlink="">
      <xdr:nvSpPr>
        <xdr:cNvPr id="706" name="楕円 705"/>
        <xdr:cNvSpPr/>
      </xdr:nvSpPr>
      <xdr:spPr>
        <a:xfrm>
          <a:off x="16268700" y="1546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161439</xdr:rowOff>
    </xdr:from>
    <xdr:ext cx="534377" cy="259045"/>
    <xdr:sp macro="" textlink="">
      <xdr:nvSpPr>
        <xdr:cNvPr id="707" name="積立金該当値テキスト"/>
        <xdr:cNvSpPr txBox="1"/>
      </xdr:nvSpPr>
      <xdr:spPr>
        <a:xfrm>
          <a:off x="16370300" y="1542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25898</xdr:rowOff>
    </xdr:from>
    <xdr:to>
      <xdr:col>81</xdr:col>
      <xdr:colOff>101600</xdr:colOff>
      <xdr:row>92</xdr:row>
      <xdr:rowOff>127498</xdr:rowOff>
    </xdr:to>
    <xdr:sp macro="" textlink="">
      <xdr:nvSpPr>
        <xdr:cNvPr id="708" name="楕円 707"/>
        <xdr:cNvSpPr/>
      </xdr:nvSpPr>
      <xdr:spPr>
        <a:xfrm>
          <a:off x="15430500" y="1579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144025</xdr:rowOff>
    </xdr:from>
    <xdr:ext cx="534377" cy="259045"/>
    <xdr:sp macro="" textlink="">
      <xdr:nvSpPr>
        <xdr:cNvPr id="709" name="テキスト ボックス 708"/>
        <xdr:cNvSpPr txBox="1"/>
      </xdr:nvSpPr>
      <xdr:spPr>
        <a:xfrm>
          <a:off x="15214111" y="1557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37602</xdr:rowOff>
    </xdr:from>
    <xdr:to>
      <xdr:col>76</xdr:col>
      <xdr:colOff>165100</xdr:colOff>
      <xdr:row>91</xdr:row>
      <xdr:rowOff>139202</xdr:rowOff>
    </xdr:to>
    <xdr:sp macro="" textlink="">
      <xdr:nvSpPr>
        <xdr:cNvPr id="710" name="楕円 709"/>
        <xdr:cNvSpPr/>
      </xdr:nvSpPr>
      <xdr:spPr>
        <a:xfrm>
          <a:off x="14541500" y="1563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155729</xdr:rowOff>
    </xdr:from>
    <xdr:ext cx="534377" cy="259045"/>
    <xdr:sp macro="" textlink="">
      <xdr:nvSpPr>
        <xdr:cNvPr id="711" name="テキスト ボックス 710"/>
        <xdr:cNvSpPr txBox="1"/>
      </xdr:nvSpPr>
      <xdr:spPr>
        <a:xfrm>
          <a:off x="14325111" y="1541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27727</xdr:rowOff>
    </xdr:from>
    <xdr:to>
      <xdr:col>72</xdr:col>
      <xdr:colOff>38100</xdr:colOff>
      <xdr:row>90</xdr:row>
      <xdr:rowOff>129327</xdr:rowOff>
    </xdr:to>
    <xdr:sp macro="" textlink="">
      <xdr:nvSpPr>
        <xdr:cNvPr id="712" name="楕円 711"/>
        <xdr:cNvSpPr/>
      </xdr:nvSpPr>
      <xdr:spPr>
        <a:xfrm>
          <a:off x="13652500" y="1545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88</xdr:row>
      <xdr:rowOff>145854</xdr:rowOff>
    </xdr:from>
    <xdr:ext cx="534377" cy="259045"/>
    <xdr:sp macro="" textlink="">
      <xdr:nvSpPr>
        <xdr:cNvPr id="713" name="テキスト ボックス 712"/>
        <xdr:cNvSpPr txBox="1"/>
      </xdr:nvSpPr>
      <xdr:spPr>
        <a:xfrm>
          <a:off x="13436111" y="1523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147696</xdr:rowOff>
    </xdr:from>
    <xdr:to>
      <xdr:col>67</xdr:col>
      <xdr:colOff>101600</xdr:colOff>
      <xdr:row>92</xdr:row>
      <xdr:rowOff>77846</xdr:rowOff>
    </xdr:to>
    <xdr:sp macro="" textlink="">
      <xdr:nvSpPr>
        <xdr:cNvPr id="714" name="楕円 713"/>
        <xdr:cNvSpPr/>
      </xdr:nvSpPr>
      <xdr:spPr>
        <a:xfrm>
          <a:off x="12763500" y="1574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94373</xdr:rowOff>
    </xdr:from>
    <xdr:ext cx="534377" cy="259045"/>
    <xdr:sp macro="" textlink="">
      <xdr:nvSpPr>
        <xdr:cNvPr id="715" name="テキスト ボックス 714"/>
        <xdr:cNvSpPr txBox="1"/>
      </xdr:nvSpPr>
      <xdr:spPr>
        <a:xfrm>
          <a:off x="12547111" y="1552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1" name="テキスト ボックス 73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3" name="テキスト ボックス 73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56032</xdr:rowOff>
    </xdr:from>
    <xdr:to>
      <xdr:col>116</xdr:col>
      <xdr:colOff>62864</xdr:colOff>
      <xdr:row>38</xdr:row>
      <xdr:rowOff>139700</xdr:rowOff>
    </xdr:to>
    <xdr:cxnSp macro="">
      <xdr:nvCxnSpPr>
        <xdr:cNvPr id="737" name="直線コネクタ 736"/>
        <xdr:cNvCxnSpPr/>
      </xdr:nvCxnSpPr>
      <xdr:spPr>
        <a:xfrm flipV="1">
          <a:off x="22159595" y="5199532"/>
          <a:ext cx="1269" cy="145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2709</xdr:rowOff>
    </xdr:from>
    <xdr:ext cx="469744" cy="259045"/>
    <xdr:sp macro="" textlink="">
      <xdr:nvSpPr>
        <xdr:cNvPr id="740" name="投資及び出資金最大値テキスト"/>
        <xdr:cNvSpPr txBox="1"/>
      </xdr:nvSpPr>
      <xdr:spPr>
        <a:xfrm>
          <a:off x="22212300" y="497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56032</xdr:rowOff>
    </xdr:from>
    <xdr:to>
      <xdr:col>116</xdr:col>
      <xdr:colOff>152400</xdr:colOff>
      <xdr:row>30</xdr:row>
      <xdr:rowOff>56032</xdr:rowOff>
    </xdr:to>
    <xdr:cxnSp macro="">
      <xdr:nvCxnSpPr>
        <xdr:cNvPr id="741" name="直線コネクタ 740"/>
        <xdr:cNvCxnSpPr/>
      </xdr:nvCxnSpPr>
      <xdr:spPr>
        <a:xfrm>
          <a:off x="22072600" y="519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47803</xdr:rowOff>
    </xdr:from>
    <xdr:to>
      <xdr:col>116</xdr:col>
      <xdr:colOff>63500</xdr:colOff>
      <xdr:row>36</xdr:row>
      <xdr:rowOff>1169</xdr:rowOff>
    </xdr:to>
    <xdr:cxnSp macro="">
      <xdr:nvCxnSpPr>
        <xdr:cNvPr id="742" name="直線コネクタ 741"/>
        <xdr:cNvCxnSpPr/>
      </xdr:nvCxnSpPr>
      <xdr:spPr>
        <a:xfrm>
          <a:off x="21323300" y="6048553"/>
          <a:ext cx="838200" cy="12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24808</xdr:rowOff>
    </xdr:from>
    <xdr:ext cx="469744" cy="259045"/>
    <xdr:sp macro="" textlink="">
      <xdr:nvSpPr>
        <xdr:cNvPr id="743" name="投資及び出資金平均値テキスト"/>
        <xdr:cNvSpPr txBox="1"/>
      </xdr:nvSpPr>
      <xdr:spPr>
        <a:xfrm>
          <a:off x="22212300" y="61970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46381</xdr:rowOff>
    </xdr:from>
    <xdr:to>
      <xdr:col>116</xdr:col>
      <xdr:colOff>114300</xdr:colOff>
      <xdr:row>36</xdr:row>
      <xdr:rowOff>147981</xdr:rowOff>
    </xdr:to>
    <xdr:sp macro="" textlink="">
      <xdr:nvSpPr>
        <xdr:cNvPr id="744" name="フローチャート: 判断 743"/>
        <xdr:cNvSpPr/>
      </xdr:nvSpPr>
      <xdr:spPr>
        <a:xfrm>
          <a:off x="22110700" y="621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47803</xdr:rowOff>
    </xdr:from>
    <xdr:to>
      <xdr:col>111</xdr:col>
      <xdr:colOff>177800</xdr:colOff>
      <xdr:row>35</xdr:row>
      <xdr:rowOff>55575</xdr:rowOff>
    </xdr:to>
    <xdr:cxnSp macro="">
      <xdr:nvCxnSpPr>
        <xdr:cNvPr id="745" name="直線コネクタ 744"/>
        <xdr:cNvCxnSpPr/>
      </xdr:nvCxnSpPr>
      <xdr:spPr>
        <a:xfrm flipV="1">
          <a:off x="20434300" y="6048553"/>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79070</xdr:rowOff>
    </xdr:from>
    <xdr:to>
      <xdr:col>112</xdr:col>
      <xdr:colOff>38100</xdr:colOff>
      <xdr:row>37</xdr:row>
      <xdr:rowOff>9220</xdr:rowOff>
    </xdr:to>
    <xdr:sp macro="" textlink="">
      <xdr:nvSpPr>
        <xdr:cNvPr id="746" name="フローチャート: 判断 745"/>
        <xdr:cNvSpPr/>
      </xdr:nvSpPr>
      <xdr:spPr>
        <a:xfrm>
          <a:off x="21272500" y="62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347</xdr:rowOff>
    </xdr:from>
    <xdr:ext cx="469744" cy="259045"/>
    <xdr:sp macro="" textlink="">
      <xdr:nvSpPr>
        <xdr:cNvPr id="747" name="テキスト ボックス 746"/>
        <xdr:cNvSpPr txBox="1"/>
      </xdr:nvSpPr>
      <xdr:spPr>
        <a:xfrm>
          <a:off x="21088428" y="634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55575</xdr:rowOff>
    </xdr:from>
    <xdr:to>
      <xdr:col>107</xdr:col>
      <xdr:colOff>50800</xdr:colOff>
      <xdr:row>38</xdr:row>
      <xdr:rowOff>133985</xdr:rowOff>
    </xdr:to>
    <xdr:cxnSp macro="">
      <xdr:nvCxnSpPr>
        <xdr:cNvPr id="748" name="直線コネクタ 747"/>
        <xdr:cNvCxnSpPr/>
      </xdr:nvCxnSpPr>
      <xdr:spPr>
        <a:xfrm flipV="1">
          <a:off x="19545300" y="6056325"/>
          <a:ext cx="889000" cy="592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105359</xdr:rowOff>
    </xdr:from>
    <xdr:to>
      <xdr:col>107</xdr:col>
      <xdr:colOff>101600</xdr:colOff>
      <xdr:row>37</xdr:row>
      <xdr:rowOff>35509</xdr:rowOff>
    </xdr:to>
    <xdr:sp macro="" textlink="">
      <xdr:nvSpPr>
        <xdr:cNvPr id="749" name="フローチャート: 判断 748"/>
        <xdr:cNvSpPr/>
      </xdr:nvSpPr>
      <xdr:spPr>
        <a:xfrm>
          <a:off x="20383500" y="627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26636</xdr:rowOff>
    </xdr:from>
    <xdr:ext cx="469744" cy="259045"/>
    <xdr:sp macro="" textlink="">
      <xdr:nvSpPr>
        <xdr:cNvPr id="750" name="テキスト ボックス 749"/>
        <xdr:cNvSpPr txBox="1"/>
      </xdr:nvSpPr>
      <xdr:spPr>
        <a:xfrm>
          <a:off x="20199428" y="6370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132842</xdr:rowOff>
    </xdr:from>
    <xdr:to>
      <xdr:col>102</xdr:col>
      <xdr:colOff>114300</xdr:colOff>
      <xdr:row>38</xdr:row>
      <xdr:rowOff>133985</xdr:rowOff>
    </xdr:to>
    <xdr:cxnSp macro="">
      <xdr:nvCxnSpPr>
        <xdr:cNvPr id="751" name="直線コネクタ 750"/>
        <xdr:cNvCxnSpPr/>
      </xdr:nvCxnSpPr>
      <xdr:spPr>
        <a:xfrm>
          <a:off x="18656300" y="6647942"/>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153822</xdr:rowOff>
    </xdr:from>
    <xdr:to>
      <xdr:col>102</xdr:col>
      <xdr:colOff>165100</xdr:colOff>
      <xdr:row>37</xdr:row>
      <xdr:rowOff>83972</xdr:rowOff>
    </xdr:to>
    <xdr:sp macro="" textlink="">
      <xdr:nvSpPr>
        <xdr:cNvPr id="752" name="フローチャート: 判断 751"/>
        <xdr:cNvSpPr/>
      </xdr:nvSpPr>
      <xdr:spPr>
        <a:xfrm>
          <a:off x="19494500" y="632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100499</xdr:rowOff>
    </xdr:from>
    <xdr:ext cx="469744" cy="259045"/>
    <xdr:sp macro="" textlink="">
      <xdr:nvSpPr>
        <xdr:cNvPr id="753" name="テキスト ボックス 752"/>
        <xdr:cNvSpPr txBox="1"/>
      </xdr:nvSpPr>
      <xdr:spPr>
        <a:xfrm>
          <a:off x="19310428" y="61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66497</xdr:rowOff>
    </xdr:from>
    <xdr:to>
      <xdr:col>98</xdr:col>
      <xdr:colOff>38100</xdr:colOff>
      <xdr:row>38</xdr:row>
      <xdr:rowOff>168097</xdr:rowOff>
    </xdr:to>
    <xdr:sp macro="" textlink="">
      <xdr:nvSpPr>
        <xdr:cNvPr id="754" name="フローチャート: 判断 753"/>
        <xdr:cNvSpPr/>
      </xdr:nvSpPr>
      <xdr:spPr>
        <a:xfrm>
          <a:off x="18605500" y="6581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13174</xdr:rowOff>
    </xdr:from>
    <xdr:ext cx="313932" cy="259045"/>
    <xdr:sp macro="" textlink="">
      <xdr:nvSpPr>
        <xdr:cNvPr id="755" name="テキスト ボックス 754"/>
        <xdr:cNvSpPr txBox="1"/>
      </xdr:nvSpPr>
      <xdr:spPr>
        <a:xfrm>
          <a:off x="18499333" y="63568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121819</xdr:rowOff>
    </xdr:from>
    <xdr:to>
      <xdr:col>116</xdr:col>
      <xdr:colOff>114300</xdr:colOff>
      <xdr:row>36</xdr:row>
      <xdr:rowOff>51969</xdr:rowOff>
    </xdr:to>
    <xdr:sp macro="" textlink="">
      <xdr:nvSpPr>
        <xdr:cNvPr id="761" name="楕円 760"/>
        <xdr:cNvSpPr/>
      </xdr:nvSpPr>
      <xdr:spPr>
        <a:xfrm>
          <a:off x="22110700" y="612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144696</xdr:rowOff>
    </xdr:from>
    <xdr:ext cx="469744" cy="259045"/>
    <xdr:sp macro="" textlink="">
      <xdr:nvSpPr>
        <xdr:cNvPr id="762" name="投資及び出資金該当値テキスト"/>
        <xdr:cNvSpPr txBox="1"/>
      </xdr:nvSpPr>
      <xdr:spPr>
        <a:xfrm>
          <a:off x="22212300" y="597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168453</xdr:rowOff>
    </xdr:from>
    <xdr:to>
      <xdr:col>112</xdr:col>
      <xdr:colOff>38100</xdr:colOff>
      <xdr:row>35</xdr:row>
      <xdr:rowOff>98603</xdr:rowOff>
    </xdr:to>
    <xdr:sp macro="" textlink="">
      <xdr:nvSpPr>
        <xdr:cNvPr id="763" name="楕円 762"/>
        <xdr:cNvSpPr/>
      </xdr:nvSpPr>
      <xdr:spPr>
        <a:xfrm>
          <a:off x="21272500" y="599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115130</xdr:rowOff>
    </xdr:from>
    <xdr:ext cx="469744" cy="259045"/>
    <xdr:sp macro="" textlink="">
      <xdr:nvSpPr>
        <xdr:cNvPr id="764" name="テキスト ボックス 763"/>
        <xdr:cNvSpPr txBox="1"/>
      </xdr:nvSpPr>
      <xdr:spPr>
        <a:xfrm>
          <a:off x="21088428" y="577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4775</xdr:rowOff>
    </xdr:from>
    <xdr:to>
      <xdr:col>107</xdr:col>
      <xdr:colOff>101600</xdr:colOff>
      <xdr:row>35</xdr:row>
      <xdr:rowOff>106375</xdr:rowOff>
    </xdr:to>
    <xdr:sp macro="" textlink="">
      <xdr:nvSpPr>
        <xdr:cNvPr id="765" name="楕円 764"/>
        <xdr:cNvSpPr/>
      </xdr:nvSpPr>
      <xdr:spPr>
        <a:xfrm>
          <a:off x="20383500" y="600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122902</xdr:rowOff>
    </xdr:from>
    <xdr:ext cx="469744" cy="259045"/>
    <xdr:sp macro="" textlink="">
      <xdr:nvSpPr>
        <xdr:cNvPr id="766" name="テキスト ボックス 765"/>
        <xdr:cNvSpPr txBox="1"/>
      </xdr:nvSpPr>
      <xdr:spPr>
        <a:xfrm>
          <a:off x="20199428" y="5780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83185</xdr:rowOff>
    </xdr:from>
    <xdr:to>
      <xdr:col>102</xdr:col>
      <xdr:colOff>165100</xdr:colOff>
      <xdr:row>39</xdr:row>
      <xdr:rowOff>13335</xdr:rowOff>
    </xdr:to>
    <xdr:sp macro="" textlink="">
      <xdr:nvSpPr>
        <xdr:cNvPr id="767" name="楕円 766"/>
        <xdr:cNvSpPr/>
      </xdr:nvSpPr>
      <xdr:spPr>
        <a:xfrm>
          <a:off x="19494500" y="659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4462</xdr:rowOff>
    </xdr:from>
    <xdr:ext cx="313932" cy="259045"/>
    <xdr:sp macro="" textlink="">
      <xdr:nvSpPr>
        <xdr:cNvPr id="768" name="テキスト ボックス 767"/>
        <xdr:cNvSpPr txBox="1"/>
      </xdr:nvSpPr>
      <xdr:spPr>
        <a:xfrm>
          <a:off x="19388333" y="6691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82042</xdr:rowOff>
    </xdr:from>
    <xdr:to>
      <xdr:col>98</xdr:col>
      <xdr:colOff>38100</xdr:colOff>
      <xdr:row>39</xdr:row>
      <xdr:rowOff>12192</xdr:rowOff>
    </xdr:to>
    <xdr:sp macro="" textlink="">
      <xdr:nvSpPr>
        <xdr:cNvPr id="769" name="楕円 768"/>
        <xdr:cNvSpPr/>
      </xdr:nvSpPr>
      <xdr:spPr>
        <a:xfrm>
          <a:off x="18605500" y="65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3319</xdr:rowOff>
    </xdr:from>
    <xdr:ext cx="313932" cy="259045"/>
    <xdr:sp macro="" textlink="">
      <xdr:nvSpPr>
        <xdr:cNvPr id="770" name="テキスト ボックス 769"/>
        <xdr:cNvSpPr txBox="1"/>
      </xdr:nvSpPr>
      <xdr:spPr>
        <a:xfrm>
          <a:off x="18499333" y="66898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4" name="テキスト ボックス 78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8" name="テキスト ボックス 78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104381</xdr:rowOff>
    </xdr:from>
    <xdr:to>
      <xdr:col>116</xdr:col>
      <xdr:colOff>62864</xdr:colOff>
      <xdr:row>59</xdr:row>
      <xdr:rowOff>42583</xdr:rowOff>
    </xdr:to>
    <xdr:cxnSp macro="">
      <xdr:nvCxnSpPr>
        <xdr:cNvPr id="794" name="直線コネクタ 793"/>
        <xdr:cNvCxnSpPr/>
      </xdr:nvCxnSpPr>
      <xdr:spPr>
        <a:xfrm flipV="1">
          <a:off x="22159595" y="8676881"/>
          <a:ext cx="1269" cy="1481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46410</xdr:rowOff>
    </xdr:from>
    <xdr:ext cx="313932" cy="259045"/>
    <xdr:sp macro="" textlink="">
      <xdr:nvSpPr>
        <xdr:cNvPr id="795" name="貸付金最小値テキスト"/>
        <xdr:cNvSpPr txBox="1"/>
      </xdr:nvSpPr>
      <xdr:spPr>
        <a:xfrm>
          <a:off x="22212300" y="101619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42583</xdr:rowOff>
    </xdr:from>
    <xdr:to>
      <xdr:col>116</xdr:col>
      <xdr:colOff>152400</xdr:colOff>
      <xdr:row>59</xdr:row>
      <xdr:rowOff>42583</xdr:rowOff>
    </xdr:to>
    <xdr:cxnSp macro="">
      <xdr:nvCxnSpPr>
        <xdr:cNvPr id="796" name="直線コネクタ 795"/>
        <xdr:cNvCxnSpPr/>
      </xdr:nvCxnSpPr>
      <xdr:spPr>
        <a:xfrm>
          <a:off x="22072600" y="1015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51058</xdr:rowOff>
    </xdr:from>
    <xdr:ext cx="534377" cy="259045"/>
    <xdr:sp macro="" textlink="">
      <xdr:nvSpPr>
        <xdr:cNvPr id="797" name="貸付金最大値テキスト"/>
        <xdr:cNvSpPr txBox="1"/>
      </xdr:nvSpPr>
      <xdr:spPr>
        <a:xfrm>
          <a:off x="22212300" y="845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104381</xdr:rowOff>
    </xdr:from>
    <xdr:to>
      <xdr:col>116</xdr:col>
      <xdr:colOff>152400</xdr:colOff>
      <xdr:row>50</xdr:row>
      <xdr:rowOff>104381</xdr:rowOff>
    </xdr:to>
    <xdr:cxnSp macro="">
      <xdr:nvCxnSpPr>
        <xdr:cNvPr id="798" name="直線コネクタ 797"/>
        <xdr:cNvCxnSpPr/>
      </xdr:nvCxnSpPr>
      <xdr:spPr>
        <a:xfrm>
          <a:off x="22072600" y="8676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13818</xdr:rowOff>
    </xdr:from>
    <xdr:to>
      <xdr:col>116</xdr:col>
      <xdr:colOff>63500</xdr:colOff>
      <xdr:row>59</xdr:row>
      <xdr:rowOff>31724</xdr:rowOff>
    </xdr:to>
    <xdr:cxnSp macro="">
      <xdr:nvCxnSpPr>
        <xdr:cNvPr id="799" name="直線コネクタ 798"/>
        <xdr:cNvCxnSpPr/>
      </xdr:nvCxnSpPr>
      <xdr:spPr>
        <a:xfrm flipV="1">
          <a:off x="21323300" y="10129368"/>
          <a:ext cx="838200" cy="1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6583</xdr:rowOff>
    </xdr:from>
    <xdr:ext cx="469744" cy="259045"/>
    <xdr:sp macro="" textlink="">
      <xdr:nvSpPr>
        <xdr:cNvPr id="800" name="貸付金平均値テキスト"/>
        <xdr:cNvSpPr txBox="1"/>
      </xdr:nvSpPr>
      <xdr:spPr>
        <a:xfrm>
          <a:off x="22212300" y="9607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155156</xdr:rowOff>
    </xdr:from>
    <xdr:to>
      <xdr:col>116</xdr:col>
      <xdr:colOff>114300</xdr:colOff>
      <xdr:row>57</xdr:row>
      <xdr:rowOff>85306</xdr:rowOff>
    </xdr:to>
    <xdr:sp macro="" textlink="">
      <xdr:nvSpPr>
        <xdr:cNvPr id="801" name="フローチャート: 判断 800"/>
        <xdr:cNvSpPr/>
      </xdr:nvSpPr>
      <xdr:spPr>
        <a:xfrm>
          <a:off x="22110700" y="9756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141986</xdr:rowOff>
    </xdr:from>
    <xdr:to>
      <xdr:col>111</xdr:col>
      <xdr:colOff>177800</xdr:colOff>
      <xdr:row>59</xdr:row>
      <xdr:rowOff>31724</xdr:rowOff>
    </xdr:to>
    <xdr:cxnSp macro="">
      <xdr:nvCxnSpPr>
        <xdr:cNvPr id="802" name="直線コネクタ 801"/>
        <xdr:cNvCxnSpPr/>
      </xdr:nvCxnSpPr>
      <xdr:spPr>
        <a:xfrm>
          <a:off x="20434300" y="10086086"/>
          <a:ext cx="889000" cy="6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128677</xdr:rowOff>
    </xdr:from>
    <xdr:to>
      <xdr:col>112</xdr:col>
      <xdr:colOff>38100</xdr:colOff>
      <xdr:row>57</xdr:row>
      <xdr:rowOff>58827</xdr:rowOff>
    </xdr:to>
    <xdr:sp macro="" textlink="">
      <xdr:nvSpPr>
        <xdr:cNvPr id="803" name="フローチャート: 判断 802"/>
        <xdr:cNvSpPr/>
      </xdr:nvSpPr>
      <xdr:spPr>
        <a:xfrm>
          <a:off x="21272500" y="972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75354</xdr:rowOff>
    </xdr:from>
    <xdr:ext cx="469744" cy="259045"/>
    <xdr:sp macro="" textlink="">
      <xdr:nvSpPr>
        <xdr:cNvPr id="804" name="テキスト ボックス 803"/>
        <xdr:cNvSpPr txBox="1"/>
      </xdr:nvSpPr>
      <xdr:spPr>
        <a:xfrm>
          <a:off x="21088428" y="950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140576</xdr:rowOff>
    </xdr:from>
    <xdr:to>
      <xdr:col>107</xdr:col>
      <xdr:colOff>50800</xdr:colOff>
      <xdr:row>58</xdr:row>
      <xdr:rowOff>141986</xdr:rowOff>
    </xdr:to>
    <xdr:cxnSp macro="">
      <xdr:nvCxnSpPr>
        <xdr:cNvPr id="805" name="直線コネクタ 804"/>
        <xdr:cNvCxnSpPr/>
      </xdr:nvCxnSpPr>
      <xdr:spPr>
        <a:xfrm>
          <a:off x="19545300" y="10084676"/>
          <a:ext cx="8890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107112</xdr:rowOff>
    </xdr:from>
    <xdr:to>
      <xdr:col>107</xdr:col>
      <xdr:colOff>101600</xdr:colOff>
      <xdr:row>57</xdr:row>
      <xdr:rowOff>37262</xdr:rowOff>
    </xdr:to>
    <xdr:sp macro="" textlink="">
      <xdr:nvSpPr>
        <xdr:cNvPr id="806" name="フローチャート: 判断 805"/>
        <xdr:cNvSpPr/>
      </xdr:nvSpPr>
      <xdr:spPr>
        <a:xfrm>
          <a:off x="20383500" y="970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53789</xdr:rowOff>
    </xdr:from>
    <xdr:ext cx="534377" cy="259045"/>
    <xdr:sp macro="" textlink="">
      <xdr:nvSpPr>
        <xdr:cNvPr id="807" name="テキスト ボックス 806"/>
        <xdr:cNvSpPr txBox="1"/>
      </xdr:nvSpPr>
      <xdr:spPr>
        <a:xfrm>
          <a:off x="20167111" y="948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140043</xdr:rowOff>
    </xdr:from>
    <xdr:to>
      <xdr:col>102</xdr:col>
      <xdr:colOff>114300</xdr:colOff>
      <xdr:row>58</xdr:row>
      <xdr:rowOff>140576</xdr:rowOff>
    </xdr:to>
    <xdr:cxnSp macro="">
      <xdr:nvCxnSpPr>
        <xdr:cNvPr id="808" name="直線コネクタ 807"/>
        <xdr:cNvCxnSpPr/>
      </xdr:nvCxnSpPr>
      <xdr:spPr>
        <a:xfrm>
          <a:off x="18656300" y="10084143"/>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36588</xdr:rowOff>
    </xdr:from>
    <xdr:to>
      <xdr:col>102</xdr:col>
      <xdr:colOff>165100</xdr:colOff>
      <xdr:row>56</xdr:row>
      <xdr:rowOff>138188</xdr:rowOff>
    </xdr:to>
    <xdr:sp macro="" textlink="">
      <xdr:nvSpPr>
        <xdr:cNvPr id="809" name="フローチャート: 判断 808"/>
        <xdr:cNvSpPr/>
      </xdr:nvSpPr>
      <xdr:spPr>
        <a:xfrm>
          <a:off x="19494500" y="963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154715</xdr:rowOff>
    </xdr:from>
    <xdr:ext cx="534377" cy="259045"/>
    <xdr:sp macro="" textlink="">
      <xdr:nvSpPr>
        <xdr:cNvPr id="810" name="テキスト ボックス 809"/>
        <xdr:cNvSpPr txBox="1"/>
      </xdr:nvSpPr>
      <xdr:spPr>
        <a:xfrm>
          <a:off x="19278111" y="941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72936</xdr:rowOff>
    </xdr:from>
    <xdr:to>
      <xdr:col>98</xdr:col>
      <xdr:colOff>38100</xdr:colOff>
      <xdr:row>57</xdr:row>
      <xdr:rowOff>3086</xdr:rowOff>
    </xdr:to>
    <xdr:sp macro="" textlink="">
      <xdr:nvSpPr>
        <xdr:cNvPr id="811" name="フローチャート: 判断 810"/>
        <xdr:cNvSpPr/>
      </xdr:nvSpPr>
      <xdr:spPr>
        <a:xfrm>
          <a:off x="18605500" y="967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19613</xdr:rowOff>
    </xdr:from>
    <xdr:ext cx="534377" cy="259045"/>
    <xdr:sp macro="" textlink="">
      <xdr:nvSpPr>
        <xdr:cNvPr id="812" name="テキスト ボックス 811"/>
        <xdr:cNvSpPr txBox="1"/>
      </xdr:nvSpPr>
      <xdr:spPr>
        <a:xfrm>
          <a:off x="18389111" y="944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134468</xdr:rowOff>
    </xdr:from>
    <xdr:to>
      <xdr:col>116</xdr:col>
      <xdr:colOff>114300</xdr:colOff>
      <xdr:row>59</xdr:row>
      <xdr:rowOff>64618</xdr:rowOff>
    </xdr:to>
    <xdr:sp macro="" textlink="">
      <xdr:nvSpPr>
        <xdr:cNvPr id="818" name="楕円 817"/>
        <xdr:cNvSpPr/>
      </xdr:nvSpPr>
      <xdr:spPr>
        <a:xfrm>
          <a:off x="22110700" y="1007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49395</xdr:rowOff>
    </xdr:from>
    <xdr:ext cx="378565" cy="259045"/>
    <xdr:sp macro="" textlink="">
      <xdr:nvSpPr>
        <xdr:cNvPr id="819" name="貸付金該当値テキスト"/>
        <xdr:cNvSpPr txBox="1"/>
      </xdr:nvSpPr>
      <xdr:spPr>
        <a:xfrm>
          <a:off x="22212300" y="9993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152374</xdr:rowOff>
    </xdr:from>
    <xdr:to>
      <xdr:col>112</xdr:col>
      <xdr:colOff>38100</xdr:colOff>
      <xdr:row>59</xdr:row>
      <xdr:rowOff>82524</xdr:rowOff>
    </xdr:to>
    <xdr:sp macro="" textlink="">
      <xdr:nvSpPr>
        <xdr:cNvPr id="820" name="楕円 819"/>
        <xdr:cNvSpPr/>
      </xdr:nvSpPr>
      <xdr:spPr>
        <a:xfrm>
          <a:off x="21272500" y="1009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73651</xdr:rowOff>
    </xdr:from>
    <xdr:ext cx="378565" cy="259045"/>
    <xdr:sp macro="" textlink="">
      <xdr:nvSpPr>
        <xdr:cNvPr id="821" name="テキスト ボックス 820"/>
        <xdr:cNvSpPr txBox="1"/>
      </xdr:nvSpPr>
      <xdr:spPr>
        <a:xfrm>
          <a:off x="21134017" y="10189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91186</xdr:rowOff>
    </xdr:from>
    <xdr:to>
      <xdr:col>107</xdr:col>
      <xdr:colOff>101600</xdr:colOff>
      <xdr:row>59</xdr:row>
      <xdr:rowOff>21336</xdr:rowOff>
    </xdr:to>
    <xdr:sp macro="" textlink="">
      <xdr:nvSpPr>
        <xdr:cNvPr id="822" name="楕円 821"/>
        <xdr:cNvSpPr/>
      </xdr:nvSpPr>
      <xdr:spPr>
        <a:xfrm>
          <a:off x="20383500" y="1003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12463</xdr:rowOff>
    </xdr:from>
    <xdr:ext cx="469744" cy="259045"/>
    <xdr:sp macro="" textlink="">
      <xdr:nvSpPr>
        <xdr:cNvPr id="823" name="テキスト ボックス 822"/>
        <xdr:cNvSpPr txBox="1"/>
      </xdr:nvSpPr>
      <xdr:spPr>
        <a:xfrm>
          <a:off x="20199428" y="1012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89776</xdr:rowOff>
    </xdr:from>
    <xdr:to>
      <xdr:col>102</xdr:col>
      <xdr:colOff>165100</xdr:colOff>
      <xdr:row>59</xdr:row>
      <xdr:rowOff>19926</xdr:rowOff>
    </xdr:to>
    <xdr:sp macro="" textlink="">
      <xdr:nvSpPr>
        <xdr:cNvPr id="824" name="楕円 823"/>
        <xdr:cNvSpPr/>
      </xdr:nvSpPr>
      <xdr:spPr>
        <a:xfrm>
          <a:off x="19494500" y="1003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11053</xdr:rowOff>
    </xdr:from>
    <xdr:ext cx="469744" cy="259045"/>
    <xdr:sp macro="" textlink="">
      <xdr:nvSpPr>
        <xdr:cNvPr id="825" name="テキスト ボックス 824"/>
        <xdr:cNvSpPr txBox="1"/>
      </xdr:nvSpPr>
      <xdr:spPr>
        <a:xfrm>
          <a:off x="19310428" y="1012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89243</xdr:rowOff>
    </xdr:from>
    <xdr:to>
      <xdr:col>98</xdr:col>
      <xdr:colOff>38100</xdr:colOff>
      <xdr:row>59</xdr:row>
      <xdr:rowOff>19393</xdr:rowOff>
    </xdr:to>
    <xdr:sp macro="" textlink="">
      <xdr:nvSpPr>
        <xdr:cNvPr id="826" name="楕円 825"/>
        <xdr:cNvSpPr/>
      </xdr:nvSpPr>
      <xdr:spPr>
        <a:xfrm>
          <a:off x="18605500" y="1003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10520</xdr:rowOff>
    </xdr:from>
    <xdr:ext cx="469744" cy="259045"/>
    <xdr:sp macro="" textlink="">
      <xdr:nvSpPr>
        <xdr:cNvPr id="827" name="テキスト ボックス 826"/>
        <xdr:cNvSpPr txBox="1"/>
      </xdr:nvSpPr>
      <xdr:spPr>
        <a:xfrm>
          <a:off x="18421428" y="1012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8" name="テキスト ボックス 847"/>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170599</xdr:rowOff>
    </xdr:from>
    <xdr:to>
      <xdr:col>116</xdr:col>
      <xdr:colOff>62864</xdr:colOff>
      <xdr:row>78</xdr:row>
      <xdr:rowOff>98704</xdr:rowOff>
    </xdr:to>
    <xdr:cxnSp macro="">
      <xdr:nvCxnSpPr>
        <xdr:cNvPr id="852" name="直線コネクタ 851"/>
        <xdr:cNvCxnSpPr/>
      </xdr:nvCxnSpPr>
      <xdr:spPr>
        <a:xfrm flipV="1">
          <a:off x="22159595" y="12172099"/>
          <a:ext cx="1269" cy="129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102531</xdr:rowOff>
    </xdr:from>
    <xdr:ext cx="534377" cy="259045"/>
    <xdr:sp macro="" textlink="">
      <xdr:nvSpPr>
        <xdr:cNvPr id="853" name="繰出金最小値テキスト"/>
        <xdr:cNvSpPr txBox="1"/>
      </xdr:nvSpPr>
      <xdr:spPr>
        <a:xfrm>
          <a:off x="22212300" y="1347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98704</xdr:rowOff>
    </xdr:from>
    <xdr:to>
      <xdr:col>116</xdr:col>
      <xdr:colOff>152400</xdr:colOff>
      <xdr:row>78</xdr:row>
      <xdr:rowOff>98704</xdr:rowOff>
    </xdr:to>
    <xdr:cxnSp macro="">
      <xdr:nvCxnSpPr>
        <xdr:cNvPr id="854" name="直線コネクタ 853"/>
        <xdr:cNvCxnSpPr/>
      </xdr:nvCxnSpPr>
      <xdr:spPr>
        <a:xfrm>
          <a:off x="22072600" y="1347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117276</xdr:rowOff>
    </xdr:from>
    <xdr:ext cx="534377" cy="259045"/>
    <xdr:sp macro="" textlink="">
      <xdr:nvSpPr>
        <xdr:cNvPr id="855" name="繰出金最大値テキスト"/>
        <xdr:cNvSpPr txBox="1"/>
      </xdr:nvSpPr>
      <xdr:spPr>
        <a:xfrm>
          <a:off x="22212300" y="1194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170599</xdr:rowOff>
    </xdr:from>
    <xdr:to>
      <xdr:col>116</xdr:col>
      <xdr:colOff>152400</xdr:colOff>
      <xdr:row>70</xdr:row>
      <xdr:rowOff>170599</xdr:rowOff>
    </xdr:to>
    <xdr:cxnSp macro="">
      <xdr:nvCxnSpPr>
        <xdr:cNvPr id="856" name="直線コネクタ 855"/>
        <xdr:cNvCxnSpPr/>
      </xdr:nvCxnSpPr>
      <xdr:spPr>
        <a:xfrm>
          <a:off x="22072600" y="12172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85598</xdr:rowOff>
    </xdr:from>
    <xdr:to>
      <xdr:col>116</xdr:col>
      <xdr:colOff>63500</xdr:colOff>
      <xdr:row>76</xdr:row>
      <xdr:rowOff>156311</xdr:rowOff>
    </xdr:to>
    <xdr:cxnSp macro="">
      <xdr:nvCxnSpPr>
        <xdr:cNvPr id="857" name="直線コネクタ 856"/>
        <xdr:cNvCxnSpPr/>
      </xdr:nvCxnSpPr>
      <xdr:spPr>
        <a:xfrm flipV="1">
          <a:off x="21323300" y="13115798"/>
          <a:ext cx="838200" cy="7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50817</xdr:rowOff>
    </xdr:from>
    <xdr:ext cx="534377" cy="259045"/>
    <xdr:sp macro="" textlink="">
      <xdr:nvSpPr>
        <xdr:cNvPr id="858" name="繰出金平均値テキスト"/>
        <xdr:cNvSpPr txBox="1"/>
      </xdr:nvSpPr>
      <xdr:spPr>
        <a:xfrm>
          <a:off x="22212300" y="12738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27940</xdr:rowOff>
    </xdr:from>
    <xdr:to>
      <xdr:col>116</xdr:col>
      <xdr:colOff>114300</xdr:colOff>
      <xdr:row>75</xdr:row>
      <xdr:rowOff>129540</xdr:rowOff>
    </xdr:to>
    <xdr:sp macro="" textlink="">
      <xdr:nvSpPr>
        <xdr:cNvPr id="859" name="フローチャート: 判断 858"/>
        <xdr:cNvSpPr/>
      </xdr:nvSpPr>
      <xdr:spPr>
        <a:xfrm>
          <a:off x="22110700" y="1288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156311</xdr:rowOff>
    </xdr:from>
    <xdr:to>
      <xdr:col>111</xdr:col>
      <xdr:colOff>177800</xdr:colOff>
      <xdr:row>77</xdr:row>
      <xdr:rowOff>3950</xdr:rowOff>
    </xdr:to>
    <xdr:cxnSp macro="">
      <xdr:nvCxnSpPr>
        <xdr:cNvPr id="860" name="直線コネクタ 859"/>
        <xdr:cNvCxnSpPr/>
      </xdr:nvCxnSpPr>
      <xdr:spPr>
        <a:xfrm flipV="1">
          <a:off x="20434300" y="13186511"/>
          <a:ext cx="889000" cy="1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927</xdr:rowOff>
    </xdr:from>
    <xdr:to>
      <xdr:col>112</xdr:col>
      <xdr:colOff>38100</xdr:colOff>
      <xdr:row>75</xdr:row>
      <xdr:rowOff>102527</xdr:rowOff>
    </xdr:to>
    <xdr:sp macro="" textlink="">
      <xdr:nvSpPr>
        <xdr:cNvPr id="861" name="フローチャート: 判断 860"/>
        <xdr:cNvSpPr/>
      </xdr:nvSpPr>
      <xdr:spPr>
        <a:xfrm>
          <a:off x="21272500" y="1285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119054</xdr:rowOff>
    </xdr:from>
    <xdr:ext cx="534377" cy="259045"/>
    <xdr:sp macro="" textlink="">
      <xdr:nvSpPr>
        <xdr:cNvPr id="862" name="テキスト ボックス 861"/>
        <xdr:cNvSpPr txBox="1"/>
      </xdr:nvSpPr>
      <xdr:spPr>
        <a:xfrm>
          <a:off x="21056111" y="12634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7379</xdr:rowOff>
    </xdr:from>
    <xdr:to>
      <xdr:col>107</xdr:col>
      <xdr:colOff>50800</xdr:colOff>
      <xdr:row>77</xdr:row>
      <xdr:rowOff>3950</xdr:rowOff>
    </xdr:to>
    <xdr:cxnSp macro="">
      <xdr:nvCxnSpPr>
        <xdr:cNvPr id="863" name="直線コネクタ 862"/>
        <xdr:cNvCxnSpPr/>
      </xdr:nvCxnSpPr>
      <xdr:spPr>
        <a:xfrm>
          <a:off x="19545300" y="13037579"/>
          <a:ext cx="889000" cy="16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164414</xdr:rowOff>
    </xdr:from>
    <xdr:to>
      <xdr:col>107</xdr:col>
      <xdr:colOff>101600</xdr:colOff>
      <xdr:row>75</xdr:row>
      <xdr:rowOff>94564</xdr:rowOff>
    </xdr:to>
    <xdr:sp macro="" textlink="">
      <xdr:nvSpPr>
        <xdr:cNvPr id="864" name="フローチャート: 判断 863"/>
        <xdr:cNvSpPr/>
      </xdr:nvSpPr>
      <xdr:spPr>
        <a:xfrm>
          <a:off x="20383500" y="128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111091</xdr:rowOff>
    </xdr:from>
    <xdr:ext cx="534377" cy="259045"/>
    <xdr:sp macro="" textlink="">
      <xdr:nvSpPr>
        <xdr:cNvPr id="865" name="テキスト ボックス 864"/>
        <xdr:cNvSpPr txBox="1"/>
      </xdr:nvSpPr>
      <xdr:spPr>
        <a:xfrm>
          <a:off x="20167111" y="126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7379</xdr:rowOff>
    </xdr:from>
    <xdr:to>
      <xdr:col>102</xdr:col>
      <xdr:colOff>114300</xdr:colOff>
      <xdr:row>76</xdr:row>
      <xdr:rowOff>45250</xdr:rowOff>
    </xdr:to>
    <xdr:cxnSp macro="">
      <xdr:nvCxnSpPr>
        <xdr:cNvPr id="866" name="直線コネクタ 865"/>
        <xdr:cNvCxnSpPr/>
      </xdr:nvCxnSpPr>
      <xdr:spPr>
        <a:xfrm flipV="1">
          <a:off x="18656300" y="13037579"/>
          <a:ext cx="889000" cy="3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94234</xdr:rowOff>
    </xdr:from>
    <xdr:to>
      <xdr:col>102</xdr:col>
      <xdr:colOff>165100</xdr:colOff>
      <xdr:row>75</xdr:row>
      <xdr:rowOff>24384</xdr:rowOff>
    </xdr:to>
    <xdr:sp macro="" textlink="">
      <xdr:nvSpPr>
        <xdr:cNvPr id="867" name="フローチャート: 判断 866"/>
        <xdr:cNvSpPr/>
      </xdr:nvSpPr>
      <xdr:spPr>
        <a:xfrm>
          <a:off x="19494500" y="1278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40911</xdr:rowOff>
    </xdr:from>
    <xdr:ext cx="534377" cy="259045"/>
    <xdr:sp macro="" textlink="">
      <xdr:nvSpPr>
        <xdr:cNvPr id="868" name="テキスト ボックス 867"/>
        <xdr:cNvSpPr txBox="1"/>
      </xdr:nvSpPr>
      <xdr:spPr>
        <a:xfrm>
          <a:off x="19278111" y="1255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122390</xdr:rowOff>
    </xdr:from>
    <xdr:to>
      <xdr:col>98</xdr:col>
      <xdr:colOff>38100</xdr:colOff>
      <xdr:row>75</xdr:row>
      <xdr:rowOff>52540</xdr:rowOff>
    </xdr:to>
    <xdr:sp macro="" textlink="">
      <xdr:nvSpPr>
        <xdr:cNvPr id="869" name="フローチャート: 判断 868"/>
        <xdr:cNvSpPr/>
      </xdr:nvSpPr>
      <xdr:spPr>
        <a:xfrm>
          <a:off x="18605500" y="1280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69067</xdr:rowOff>
    </xdr:from>
    <xdr:ext cx="534377" cy="259045"/>
    <xdr:sp macro="" textlink="">
      <xdr:nvSpPr>
        <xdr:cNvPr id="870" name="テキスト ボックス 869"/>
        <xdr:cNvSpPr txBox="1"/>
      </xdr:nvSpPr>
      <xdr:spPr>
        <a:xfrm>
          <a:off x="18389111" y="1258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34798</xdr:rowOff>
    </xdr:from>
    <xdr:to>
      <xdr:col>116</xdr:col>
      <xdr:colOff>114300</xdr:colOff>
      <xdr:row>76</xdr:row>
      <xdr:rowOff>136398</xdr:rowOff>
    </xdr:to>
    <xdr:sp macro="" textlink="">
      <xdr:nvSpPr>
        <xdr:cNvPr id="876" name="楕円 875"/>
        <xdr:cNvSpPr/>
      </xdr:nvSpPr>
      <xdr:spPr>
        <a:xfrm>
          <a:off x="22110700" y="1306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13225</xdr:rowOff>
    </xdr:from>
    <xdr:ext cx="534377" cy="259045"/>
    <xdr:sp macro="" textlink="">
      <xdr:nvSpPr>
        <xdr:cNvPr id="877" name="繰出金該当値テキスト"/>
        <xdr:cNvSpPr txBox="1"/>
      </xdr:nvSpPr>
      <xdr:spPr>
        <a:xfrm>
          <a:off x="22212300" y="1304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105511</xdr:rowOff>
    </xdr:from>
    <xdr:to>
      <xdr:col>112</xdr:col>
      <xdr:colOff>38100</xdr:colOff>
      <xdr:row>77</xdr:row>
      <xdr:rowOff>35661</xdr:rowOff>
    </xdr:to>
    <xdr:sp macro="" textlink="">
      <xdr:nvSpPr>
        <xdr:cNvPr id="878" name="楕円 877"/>
        <xdr:cNvSpPr/>
      </xdr:nvSpPr>
      <xdr:spPr>
        <a:xfrm>
          <a:off x="21272500" y="1313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26788</xdr:rowOff>
    </xdr:from>
    <xdr:ext cx="534377" cy="259045"/>
    <xdr:sp macro="" textlink="">
      <xdr:nvSpPr>
        <xdr:cNvPr id="879" name="テキスト ボックス 878"/>
        <xdr:cNvSpPr txBox="1"/>
      </xdr:nvSpPr>
      <xdr:spPr>
        <a:xfrm>
          <a:off x="21056111" y="1322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124600</xdr:rowOff>
    </xdr:from>
    <xdr:to>
      <xdr:col>107</xdr:col>
      <xdr:colOff>101600</xdr:colOff>
      <xdr:row>77</xdr:row>
      <xdr:rowOff>54750</xdr:rowOff>
    </xdr:to>
    <xdr:sp macro="" textlink="">
      <xdr:nvSpPr>
        <xdr:cNvPr id="880" name="楕円 879"/>
        <xdr:cNvSpPr/>
      </xdr:nvSpPr>
      <xdr:spPr>
        <a:xfrm>
          <a:off x="20383500" y="131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45877</xdr:rowOff>
    </xdr:from>
    <xdr:ext cx="534377" cy="259045"/>
    <xdr:sp macro="" textlink="">
      <xdr:nvSpPr>
        <xdr:cNvPr id="881" name="テキスト ボックス 880"/>
        <xdr:cNvSpPr txBox="1"/>
      </xdr:nvSpPr>
      <xdr:spPr>
        <a:xfrm>
          <a:off x="20167111" y="1324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128029</xdr:rowOff>
    </xdr:from>
    <xdr:to>
      <xdr:col>102</xdr:col>
      <xdr:colOff>165100</xdr:colOff>
      <xdr:row>76</xdr:row>
      <xdr:rowOff>58179</xdr:rowOff>
    </xdr:to>
    <xdr:sp macro="" textlink="">
      <xdr:nvSpPr>
        <xdr:cNvPr id="882" name="楕円 881"/>
        <xdr:cNvSpPr/>
      </xdr:nvSpPr>
      <xdr:spPr>
        <a:xfrm>
          <a:off x="19494500" y="1298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49306</xdr:rowOff>
    </xdr:from>
    <xdr:ext cx="534377" cy="259045"/>
    <xdr:sp macro="" textlink="">
      <xdr:nvSpPr>
        <xdr:cNvPr id="883" name="テキスト ボックス 882"/>
        <xdr:cNvSpPr txBox="1"/>
      </xdr:nvSpPr>
      <xdr:spPr>
        <a:xfrm>
          <a:off x="19278111" y="1307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165900</xdr:rowOff>
    </xdr:from>
    <xdr:to>
      <xdr:col>98</xdr:col>
      <xdr:colOff>38100</xdr:colOff>
      <xdr:row>76</xdr:row>
      <xdr:rowOff>96050</xdr:rowOff>
    </xdr:to>
    <xdr:sp macro="" textlink="">
      <xdr:nvSpPr>
        <xdr:cNvPr id="884" name="楕円 883"/>
        <xdr:cNvSpPr/>
      </xdr:nvSpPr>
      <xdr:spPr>
        <a:xfrm>
          <a:off x="18605500" y="1302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87177</xdr:rowOff>
    </xdr:from>
    <xdr:ext cx="534377" cy="259045"/>
    <xdr:sp macro="" textlink="">
      <xdr:nvSpPr>
        <xdr:cNvPr id="885" name="テキスト ボックス 884"/>
        <xdr:cNvSpPr txBox="1"/>
      </xdr:nvSpPr>
      <xdr:spPr>
        <a:xfrm>
          <a:off x="18389111" y="1311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類似団体平均と比較して特徴的な指標は、人件費、物件費、普通建設事業費、積立金であり、いずれも高い位置で推移している。</a:t>
          </a:r>
        </a:p>
        <a:p>
          <a:r>
            <a:rPr kumimoji="1" lang="ja-JP" altLang="en-US" sz="1100">
              <a:latin typeface="ＭＳ Ｐゴシック" panose="020B0600070205080204" pitchFamily="50" charset="-128"/>
              <a:ea typeface="ＭＳ Ｐゴシック" panose="020B0600070205080204" pitchFamily="50" charset="-128"/>
            </a:rPr>
            <a:t>　・人件費は、住民一人当たり</a:t>
          </a:r>
          <a:r>
            <a:rPr kumimoji="1" lang="en-US" altLang="ja-JP" sz="1100">
              <a:latin typeface="ＭＳ Ｐゴシック" panose="020B0600070205080204" pitchFamily="50" charset="-128"/>
              <a:ea typeface="ＭＳ Ｐゴシック" panose="020B0600070205080204" pitchFamily="50" charset="-128"/>
            </a:rPr>
            <a:t>69,699</a:t>
          </a:r>
          <a:r>
            <a:rPr kumimoji="1" lang="ja-JP" altLang="en-US" sz="1100">
              <a:latin typeface="ＭＳ Ｐゴシック" panose="020B0600070205080204" pitchFamily="50" charset="-128"/>
              <a:ea typeface="ＭＳ Ｐゴシック" panose="020B0600070205080204" pitchFamily="50" charset="-128"/>
            </a:rPr>
            <a:t>円となっており、給与改定の影響及び非常勤職員の報酬の増額による。</a:t>
          </a:r>
        </a:p>
        <a:p>
          <a:r>
            <a:rPr kumimoji="1" lang="ja-JP" altLang="en-US" sz="1100">
              <a:latin typeface="ＭＳ Ｐゴシック" panose="020B0600070205080204" pitchFamily="50" charset="-128"/>
              <a:ea typeface="ＭＳ Ｐゴシック" panose="020B0600070205080204" pitchFamily="50" charset="-128"/>
            </a:rPr>
            <a:t>　・物件費は、住民一人当たり</a:t>
          </a:r>
          <a:r>
            <a:rPr kumimoji="1" lang="en-US" altLang="ja-JP" sz="1100">
              <a:latin typeface="ＭＳ Ｐゴシック" panose="020B0600070205080204" pitchFamily="50" charset="-128"/>
              <a:ea typeface="ＭＳ Ｐゴシック" panose="020B0600070205080204" pitchFamily="50" charset="-128"/>
            </a:rPr>
            <a:t>63,001</a:t>
          </a:r>
          <a:r>
            <a:rPr kumimoji="1" lang="ja-JP" altLang="en-US" sz="1100">
              <a:latin typeface="ＭＳ Ｐゴシック" panose="020B0600070205080204" pitchFamily="50" charset="-128"/>
              <a:ea typeface="ＭＳ Ｐゴシック" panose="020B0600070205080204" pitchFamily="50" charset="-128"/>
            </a:rPr>
            <a:t>円となっており、地形的な要因により管理する公共施設が多いため、指定管理料や光熱水費、修繕料などの管理経費が増加傾向にある。</a:t>
          </a:r>
        </a:p>
        <a:p>
          <a:r>
            <a:rPr kumimoji="1" lang="ja-JP" altLang="en-US" sz="1100">
              <a:latin typeface="ＭＳ Ｐゴシック" panose="020B0600070205080204" pitchFamily="50" charset="-128"/>
              <a:ea typeface="ＭＳ Ｐゴシック" panose="020B0600070205080204" pitchFamily="50" charset="-128"/>
            </a:rPr>
            <a:t>　・普通建設事業は、住民一人当たり</a:t>
          </a:r>
          <a:r>
            <a:rPr kumimoji="1" lang="en-US" altLang="ja-JP" sz="1100">
              <a:latin typeface="ＭＳ Ｐゴシック" panose="020B0600070205080204" pitchFamily="50" charset="-128"/>
              <a:ea typeface="ＭＳ Ｐゴシック" panose="020B0600070205080204" pitchFamily="50" charset="-128"/>
            </a:rPr>
            <a:t>95,230</a:t>
          </a:r>
          <a:r>
            <a:rPr kumimoji="1" lang="ja-JP" altLang="en-US" sz="1100">
              <a:latin typeface="ＭＳ Ｐゴシック" panose="020B0600070205080204" pitchFamily="50" charset="-128"/>
              <a:ea typeface="ＭＳ Ｐゴシック" panose="020B0600070205080204" pitchFamily="50" charset="-128"/>
            </a:rPr>
            <a:t>円となっており、新庁舎整備事業（第</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期工事）や大甕駅周辺地区整備事業の実施が影響している。</a:t>
          </a:r>
        </a:p>
        <a:p>
          <a:r>
            <a:rPr kumimoji="1" lang="ja-JP" altLang="en-US" sz="1100">
              <a:latin typeface="ＭＳ Ｐゴシック" panose="020B0600070205080204" pitchFamily="50" charset="-128"/>
              <a:ea typeface="ＭＳ Ｐゴシック" panose="020B0600070205080204" pitchFamily="50" charset="-128"/>
            </a:rPr>
            <a:t>　・積立金は、住民一人当たり</a:t>
          </a:r>
          <a:r>
            <a:rPr kumimoji="1" lang="en-US" altLang="ja-JP" sz="1100">
              <a:latin typeface="ＭＳ Ｐゴシック" panose="020B0600070205080204" pitchFamily="50" charset="-128"/>
              <a:ea typeface="ＭＳ Ｐゴシック" panose="020B0600070205080204" pitchFamily="50" charset="-128"/>
            </a:rPr>
            <a:t>15,568</a:t>
          </a:r>
          <a:r>
            <a:rPr kumimoji="1" lang="ja-JP" altLang="en-US" sz="1100">
              <a:latin typeface="ＭＳ Ｐゴシック" panose="020B0600070205080204" pitchFamily="50" charset="-128"/>
              <a:ea typeface="ＭＳ Ｐゴシック" panose="020B0600070205080204" pitchFamily="50" charset="-128"/>
            </a:rPr>
            <a:t>円となっており、ふるさと寄附金の積立や今後の公共施設の維持管理のための積立を行っている。</a:t>
          </a:r>
        </a:p>
        <a:p>
          <a:r>
            <a:rPr kumimoji="1" lang="ja-JP" altLang="en-US" sz="1100">
              <a:latin typeface="ＭＳ Ｐゴシック" panose="020B0600070205080204" pitchFamily="50" charset="-128"/>
              <a:ea typeface="ＭＳ Ｐゴシック" panose="020B0600070205080204" pitchFamily="50" charset="-128"/>
            </a:rPr>
            <a:t>　普通建設事業は、復興事業の総仕上げとなる新庁舎整備事業や、施設の老朽化に伴う建替えがあり高い水準となっている。人件費については、事務の効率化と適正な定員管理を進めながら削減に努める。物件費は、施設の統廃合を含め、経費削減に努める。</a:t>
          </a:r>
        </a:p>
        <a:p>
          <a:r>
            <a:rPr kumimoji="1" lang="ja-JP" altLang="en-US" sz="1100">
              <a:latin typeface="ＭＳ Ｐゴシック" panose="020B0600070205080204" pitchFamily="50" charset="-128"/>
              <a:ea typeface="ＭＳ Ｐゴシック" panose="020B0600070205080204" pitchFamily="50" charset="-128"/>
            </a:rPr>
            <a:t>　公債費が増加傾向となっているが、復興事業の償還が開始されたためであり、引き続き、市債発行の抑制を図り、後年度の財政負担の軽減に努める。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茨城県日立市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180,304
178,300
225.78
78,968,400
74,998,425
3,266,783
38,401,990
58,821,995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27033</xdr:rowOff>
    </xdr:from>
    <xdr:to>
      <xdr:col>24</xdr:col>
      <xdr:colOff>62865</xdr:colOff>
      <xdr:row>38</xdr:row>
      <xdr:rowOff>38463</xdr:rowOff>
    </xdr:to>
    <xdr:cxnSp macro="">
      <xdr:nvCxnSpPr>
        <xdr:cNvPr id="58" name="直線コネクタ 57"/>
        <xdr:cNvCxnSpPr/>
      </xdr:nvCxnSpPr>
      <xdr:spPr>
        <a:xfrm flipV="1">
          <a:off x="4633595" y="5170533"/>
          <a:ext cx="127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42290</xdr:rowOff>
    </xdr:from>
    <xdr:ext cx="469744" cy="259045"/>
    <xdr:sp macro="" textlink="">
      <xdr:nvSpPr>
        <xdr:cNvPr id="59" name="議会費最小値テキスト"/>
        <xdr:cNvSpPr txBox="1"/>
      </xdr:nvSpPr>
      <xdr:spPr>
        <a:xfrm>
          <a:off x="4686300" y="655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38463</xdr:rowOff>
    </xdr:from>
    <xdr:to>
      <xdr:col>24</xdr:col>
      <xdr:colOff>152400</xdr:colOff>
      <xdr:row>38</xdr:row>
      <xdr:rowOff>38463</xdr:rowOff>
    </xdr:to>
    <xdr:cxnSp macro="">
      <xdr:nvCxnSpPr>
        <xdr:cNvPr id="60" name="直線コネクタ 59"/>
        <xdr:cNvCxnSpPr/>
      </xdr:nvCxnSpPr>
      <xdr:spPr>
        <a:xfrm>
          <a:off x="4546600" y="655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145160</xdr:rowOff>
    </xdr:from>
    <xdr:ext cx="469744" cy="259045"/>
    <xdr:sp macro="" textlink="">
      <xdr:nvSpPr>
        <xdr:cNvPr id="61" name="議会費最大値テキスト"/>
        <xdr:cNvSpPr txBox="1"/>
      </xdr:nvSpPr>
      <xdr:spPr>
        <a:xfrm>
          <a:off x="4686300" y="4945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27033</xdr:rowOff>
    </xdr:from>
    <xdr:to>
      <xdr:col>24</xdr:col>
      <xdr:colOff>152400</xdr:colOff>
      <xdr:row>30</xdr:row>
      <xdr:rowOff>27033</xdr:rowOff>
    </xdr:to>
    <xdr:cxnSp macro="">
      <xdr:nvCxnSpPr>
        <xdr:cNvPr id="62" name="直線コネクタ 61"/>
        <xdr:cNvCxnSpPr/>
      </xdr:nvCxnSpPr>
      <xdr:spPr>
        <a:xfrm>
          <a:off x="4546600" y="5170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28666</xdr:rowOff>
    </xdr:from>
    <xdr:to>
      <xdr:col>24</xdr:col>
      <xdr:colOff>63500</xdr:colOff>
      <xdr:row>34</xdr:row>
      <xdr:rowOff>82550</xdr:rowOff>
    </xdr:to>
    <xdr:cxnSp macro="">
      <xdr:nvCxnSpPr>
        <xdr:cNvPr id="63" name="直線コネクタ 62"/>
        <xdr:cNvCxnSpPr/>
      </xdr:nvCxnSpPr>
      <xdr:spPr>
        <a:xfrm>
          <a:off x="3797300" y="5857966"/>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78757</xdr:rowOff>
    </xdr:from>
    <xdr:ext cx="469744" cy="259045"/>
    <xdr:sp macro="" textlink="">
      <xdr:nvSpPr>
        <xdr:cNvPr id="64" name="議会費平均値テキスト"/>
        <xdr:cNvSpPr txBox="1"/>
      </xdr:nvSpPr>
      <xdr:spPr>
        <a:xfrm>
          <a:off x="4686300" y="5908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100330</xdr:rowOff>
    </xdr:from>
    <xdr:to>
      <xdr:col>24</xdr:col>
      <xdr:colOff>114300</xdr:colOff>
      <xdr:row>35</xdr:row>
      <xdr:rowOff>30480</xdr:rowOff>
    </xdr:to>
    <xdr:sp macro="" textlink="">
      <xdr:nvSpPr>
        <xdr:cNvPr id="65" name="フローチャート: 判断 64"/>
        <xdr:cNvSpPr/>
      </xdr:nvSpPr>
      <xdr:spPr>
        <a:xfrm>
          <a:off x="4584700" y="592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28666</xdr:rowOff>
    </xdr:from>
    <xdr:to>
      <xdr:col>19</xdr:col>
      <xdr:colOff>177800</xdr:colOff>
      <xdr:row>34</xdr:row>
      <xdr:rowOff>64589</xdr:rowOff>
    </xdr:to>
    <xdr:cxnSp macro="">
      <xdr:nvCxnSpPr>
        <xdr:cNvPr id="66" name="直線コネクタ 65"/>
        <xdr:cNvCxnSpPr/>
      </xdr:nvCxnSpPr>
      <xdr:spPr>
        <a:xfrm flipV="1">
          <a:off x="2908300" y="585796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118292</xdr:rowOff>
    </xdr:from>
    <xdr:to>
      <xdr:col>20</xdr:col>
      <xdr:colOff>38100</xdr:colOff>
      <xdr:row>35</xdr:row>
      <xdr:rowOff>48442</xdr:rowOff>
    </xdr:to>
    <xdr:sp macro="" textlink="">
      <xdr:nvSpPr>
        <xdr:cNvPr id="67" name="フローチャート: 判断 66"/>
        <xdr:cNvSpPr/>
      </xdr:nvSpPr>
      <xdr:spPr>
        <a:xfrm>
          <a:off x="3746500" y="594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39569</xdr:rowOff>
    </xdr:from>
    <xdr:ext cx="469744" cy="259045"/>
    <xdr:sp macro="" textlink="">
      <xdr:nvSpPr>
        <xdr:cNvPr id="68" name="テキスト ボックス 67"/>
        <xdr:cNvSpPr txBox="1"/>
      </xdr:nvSpPr>
      <xdr:spPr>
        <a:xfrm>
          <a:off x="3562428" y="604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85816</xdr:rowOff>
    </xdr:from>
    <xdr:to>
      <xdr:col>15</xdr:col>
      <xdr:colOff>50800</xdr:colOff>
      <xdr:row>34</xdr:row>
      <xdr:rowOff>64589</xdr:rowOff>
    </xdr:to>
    <xdr:cxnSp macro="">
      <xdr:nvCxnSpPr>
        <xdr:cNvPr id="69" name="直線コネクタ 68"/>
        <xdr:cNvCxnSpPr/>
      </xdr:nvCxnSpPr>
      <xdr:spPr>
        <a:xfrm>
          <a:off x="2019300" y="5572216"/>
          <a:ext cx="889000" cy="32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87267</xdr:rowOff>
    </xdr:from>
    <xdr:to>
      <xdr:col>15</xdr:col>
      <xdr:colOff>101600</xdr:colOff>
      <xdr:row>35</xdr:row>
      <xdr:rowOff>17417</xdr:rowOff>
    </xdr:to>
    <xdr:sp macro="" textlink="">
      <xdr:nvSpPr>
        <xdr:cNvPr id="70" name="フローチャート: 判断 69"/>
        <xdr:cNvSpPr/>
      </xdr:nvSpPr>
      <xdr:spPr>
        <a:xfrm>
          <a:off x="2857500" y="591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8544</xdr:rowOff>
    </xdr:from>
    <xdr:ext cx="469744" cy="259045"/>
    <xdr:sp macro="" textlink="">
      <xdr:nvSpPr>
        <xdr:cNvPr id="71" name="テキスト ボックス 70"/>
        <xdr:cNvSpPr txBox="1"/>
      </xdr:nvSpPr>
      <xdr:spPr>
        <a:xfrm>
          <a:off x="2673428" y="600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85816</xdr:rowOff>
    </xdr:from>
    <xdr:to>
      <xdr:col>10</xdr:col>
      <xdr:colOff>114300</xdr:colOff>
      <xdr:row>33</xdr:row>
      <xdr:rowOff>131536</xdr:rowOff>
    </xdr:to>
    <xdr:cxnSp macro="">
      <xdr:nvCxnSpPr>
        <xdr:cNvPr id="72" name="直線コネクタ 71"/>
        <xdr:cNvCxnSpPr/>
      </xdr:nvCxnSpPr>
      <xdr:spPr>
        <a:xfrm flipV="1">
          <a:off x="1130300" y="5572216"/>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39914</xdr:rowOff>
    </xdr:from>
    <xdr:to>
      <xdr:col>10</xdr:col>
      <xdr:colOff>165100</xdr:colOff>
      <xdr:row>32</xdr:row>
      <xdr:rowOff>141514</xdr:rowOff>
    </xdr:to>
    <xdr:sp macro="" textlink="">
      <xdr:nvSpPr>
        <xdr:cNvPr id="73" name="フローチャート: 判断 72"/>
        <xdr:cNvSpPr/>
      </xdr:nvSpPr>
      <xdr:spPr>
        <a:xfrm>
          <a:off x="1968500" y="552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132641</xdr:rowOff>
    </xdr:from>
    <xdr:ext cx="469744" cy="259045"/>
    <xdr:sp macro="" textlink="">
      <xdr:nvSpPr>
        <xdr:cNvPr id="74" name="テキスト ボックス 73"/>
        <xdr:cNvSpPr txBox="1"/>
      </xdr:nvSpPr>
      <xdr:spPr>
        <a:xfrm>
          <a:off x="1784428" y="5619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69306</xdr:rowOff>
    </xdr:from>
    <xdr:to>
      <xdr:col>6</xdr:col>
      <xdr:colOff>38100</xdr:colOff>
      <xdr:row>33</xdr:row>
      <xdr:rowOff>170906</xdr:rowOff>
    </xdr:to>
    <xdr:sp macro="" textlink="">
      <xdr:nvSpPr>
        <xdr:cNvPr id="75" name="フローチャート: 判断 74"/>
        <xdr:cNvSpPr/>
      </xdr:nvSpPr>
      <xdr:spPr>
        <a:xfrm>
          <a:off x="1079500" y="5727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15983</xdr:rowOff>
    </xdr:from>
    <xdr:ext cx="469744" cy="259045"/>
    <xdr:sp macro="" textlink="">
      <xdr:nvSpPr>
        <xdr:cNvPr id="76" name="テキスト ボックス 75"/>
        <xdr:cNvSpPr txBox="1"/>
      </xdr:nvSpPr>
      <xdr:spPr>
        <a:xfrm>
          <a:off x="895428" y="5502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31750</xdr:rowOff>
    </xdr:from>
    <xdr:to>
      <xdr:col>24</xdr:col>
      <xdr:colOff>114300</xdr:colOff>
      <xdr:row>34</xdr:row>
      <xdr:rowOff>133350</xdr:rowOff>
    </xdr:to>
    <xdr:sp macro="" textlink="">
      <xdr:nvSpPr>
        <xdr:cNvPr id="82" name="楕円 81"/>
        <xdr:cNvSpPr/>
      </xdr:nvSpPr>
      <xdr:spPr>
        <a:xfrm>
          <a:off x="4584700" y="58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54627</xdr:rowOff>
    </xdr:from>
    <xdr:ext cx="469744" cy="259045"/>
    <xdr:sp macro="" textlink="">
      <xdr:nvSpPr>
        <xdr:cNvPr id="83" name="議会費該当値テキスト"/>
        <xdr:cNvSpPr txBox="1"/>
      </xdr:nvSpPr>
      <xdr:spPr>
        <a:xfrm>
          <a:off x="4686300" y="571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149316</xdr:rowOff>
    </xdr:from>
    <xdr:to>
      <xdr:col>20</xdr:col>
      <xdr:colOff>38100</xdr:colOff>
      <xdr:row>34</xdr:row>
      <xdr:rowOff>79466</xdr:rowOff>
    </xdr:to>
    <xdr:sp macro="" textlink="">
      <xdr:nvSpPr>
        <xdr:cNvPr id="84" name="楕円 83"/>
        <xdr:cNvSpPr/>
      </xdr:nvSpPr>
      <xdr:spPr>
        <a:xfrm>
          <a:off x="3746500" y="580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95993</xdr:rowOff>
    </xdr:from>
    <xdr:ext cx="469744" cy="259045"/>
    <xdr:sp macro="" textlink="">
      <xdr:nvSpPr>
        <xdr:cNvPr id="85" name="テキスト ボックス 84"/>
        <xdr:cNvSpPr txBox="1"/>
      </xdr:nvSpPr>
      <xdr:spPr>
        <a:xfrm>
          <a:off x="3562428" y="558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13789</xdr:rowOff>
    </xdr:from>
    <xdr:to>
      <xdr:col>15</xdr:col>
      <xdr:colOff>101600</xdr:colOff>
      <xdr:row>34</xdr:row>
      <xdr:rowOff>115389</xdr:rowOff>
    </xdr:to>
    <xdr:sp macro="" textlink="">
      <xdr:nvSpPr>
        <xdr:cNvPr id="86" name="楕円 85"/>
        <xdr:cNvSpPr/>
      </xdr:nvSpPr>
      <xdr:spPr>
        <a:xfrm>
          <a:off x="2857500" y="584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131916</xdr:rowOff>
    </xdr:from>
    <xdr:ext cx="469744" cy="259045"/>
    <xdr:sp macro="" textlink="">
      <xdr:nvSpPr>
        <xdr:cNvPr id="87" name="テキスト ボックス 86"/>
        <xdr:cNvSpPr txBox="1"/>
      </xdr:nvSpPr>
      <xdr:spPr>
        <a:xfrm>
          <a:off x="2673428" y="561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35016</xdr:rowOff>
    </xdr:from>
    <xdr:to>
      <xdr:col>10</xdr:col>
      <xdr:colOff>165100</xdr:colOff>
      <xdr:row>32</xdr:row>
      <xdr:rowOff>136616</xdr:rowOff>
    </xdr:to>
    <xdr:sp macro="" textlink="">
      <xdr:nvSpPr>
        <xdr:cNvPr id="88" name="楕円 87"/>
        <xdr:cNvSpPr/>
      </xdr:nvSpPr>
      <xdr:spPr>
        <a:xfrm>
          <a:off x="1968500" y="55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153143</xdr:rowOff>
    </xdr:from>
    <xdr:ext cx="469744" cy="259045"/>
    <xdr:sp macro="" textlink="">
      <xdr:nvSpPr>
        <xdr:cNvPr id="89" name="テキスト ボックス 88"/>
        <xdr:cNvSpPr txBox="1"/>
      </xdr:nvSpPr>
      <xdr:spPr>
        <a:xfrm>
          <a:off x="1784428" y="529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80736</xdr:rowOff>
    </xdr:from>
    <xdr:to>
      <xdr:col>6</xdr:col>
      <xdr:colOff>38100</xdr:colOff>
      <xdr:row>34</xdr:row>
      <xdr:rowOff>10886</xdr:rowOff>
    </xdr:to>
    <xdr:sp macro="" textlink="">
      <xdr:nvSpPr>
        <xdr:cNvPr id="90" name="楕円 89"/>
        <xdr:cNvSpPr/>
      </xdr:nvSpPr>
      <xdr:spPr>
        <a:xfrm>
          <a:off x="1079500" y="57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2013</xdr:rowOff>
    </xdr:from>
    <xdr:ext cx="469744" cy="259045"/>
    <xdr:sp macro="" textlink="">
      <xdr:nvSpPr>
        <xdr:cNvPr id="91" name="テキスト ボックス 90"/>
        <xdr:cNvSpPr txBox="1"/>
      </xdr:nvSpPr>
      <xdr:spPr>
        <a:xfrm>
          <a:off x="895428" y="583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87046</xdr:rowOff>
    </xdr:from>
    <xdr:to>
      <xdr:col>24</xdr:col>
      <xdr:colOff>62865</xdr:colOff>
      <xdr:row>58</xdr:row>
      <xdr:rowOff>61843</xdr:rowOff>
    </xdr:to>
    <xdr:cxnSp macro="">
      <xdr:nvCxnSpPr>
        <xdr:cNvPr id="116" name="直線コネクタ 115"/>
        <xdr:cNvCxnSpPr/>
      </xdr:nvCxnSpPr>
      <xdr:spPr>
        <a:xfrm flipV="1">
          <a:off x="4633595" y="9345346"/>
          <a:ext cx="1270" cy="66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65670</xdr:rowOff>
    </xdr:from>
    <xdr:ext cx="534377" cy="259045"/>
    <xdr:sp macro="" textlink="">
      <xdr:nvSpPr>
        <xdr:cNvPr id="117" name="総務費最小値テキスト"/>
        <xdr:cNvSpPr txBox="1"/>
      </xdr:nvSpPr>
      <xdr:spPr>
        <a:xfrm>
          <a:off x="4686300" y="1000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61843</xdr:rowOff>
    </xdr:from>
    <xdr:to>
      <xdr:col>24</xdr:col>
      <xdr:colOff>152400</xdr:colOff>
      <xdr:row>58</xdr:row>
      <xdr:rowOff>61843</xdr:rowOff>
    </xdr:to>
    <xdr:cxnSp macro="">
      <xdr:nvCxnSpPr>
        <xdr:cNvPr id="118" name="直線コネクタ 117"/>
        <xdr:cNvCxnSpPr/>
      </xdr:nvCxnSpPr>
      <xdr:spPr>
        <a:xfrm>
          <a:off x="4546600" y="10005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33723</xdr:rowOff>
    </xdr:from>
    <xdr:ext cx="534377" cy="259045"/>
    <xdr:sp macro="" textlink="">
      <xdr:nvSpPr>
        <xdr:cNvPr id="119" name="総務費最大値テキスト"/>
        <xdr:cNvSpPr txBox="1"/>
      </xdr:nvSpPr>
      <xdr:spPr>
        <a:xfrm>
          <a:off x="4686300" y="912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87046</xdr:rowOff>
    </xdr:from>
    <xdr:to>
      <xdr:col>24</xdr:col>
      <xdr:colOff>152400</xdr:colOff>
      <xdr:row>54</xdr:row>
      <xdr:rowOff>87046</xdr:rowOff>
    </xdr:to>
    <xdr:cxnSp macro="">
      <xdr:nvCxnSpPr>
        <xdr:cNvPr id="120" name="直線コネクタ 119"/>
        <xdr:cNvCxnSpPr/>
      </xdr:nvCxnSpPr>
      <xdr:spPr>
        <a:xfrm>
          <a:off x="4546600" y="9345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87046</xdr:rowOff>
    </xdr:from>
    <xdr:to>
      <xdr:col>24</xdr:col>
      <xdr:colOff>63500</xdr:colOff>
      <xdr:row>55</xdr:row>
      <xdr:rowOff>87237</xdr:rowOff>
    </xdr:to>
    <xdr:cxnSp macro="">
      <xdr:nvCxnSpPr>
        <xdr:cNvPr id="121" name="直線コネクタ 120"/>
        <xdr:cNvCxnSpPr/>
      </xdr:nvCxnSpPr>
      <xdr:spPr>
        <a:xfrm flipV="1">
          <a:off x="3797300" y="9345346"/>
          <a:ext cx="838200" cy="17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105141</xdr:rowOff>
    </xdr:from>
    <xdr:ext cx="534377" cy="259045"/>
    <xdr:sp macro="" textlink="">
      <xdr:nvSpPr>
        <xdr:cNvPr id="122" name="総務費平均値テキスト"/>
        <xdr:cNvSpPr txBox="1"/>
      </xdr:nvSpPr>
      <xdr:spPr>
        <a:xfrm>
          <a:off x="4686300" y="9706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126714</xdr:rowOff>
    </xdr:from>
    <xdr:to>
      <xdr:col>24</xdr:col>
      <xdr:colOff>114300</xdr:colOff>
      <xdr:row>57</xdr:row>
      <xdr:rowOff>56864</xdr:rowOff>
    </xdr:to>
    <xdr:sp macro="" textlink="">
      <xdr:nvSpPr>
        <xdr:cNvPr id="123" name="フローチャート: 判断 122"/>
        <xdr:cNvSpPr/>
      </xdr:nvSpPr>
      <xdr:spPr>
        <a:xfrm>
          <a:off x="4584700" y="972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35192</xdr:rowOff>
    </xdr:from>
    <xdr:to>
      <xdr:col>19</xdr:col>
      <xdr:colOff>177800</xdr:colOff>
      <xdr:row>55</xdr:row>
      <xdr:rowOff>87237</xdr:rowOff>
    </xdr:to>
    <xdr:cxnSp macro="">
      <xdr:nvCxnSpPr>
        <xdr:cNvPr id="124" name="直線コネクタ 123"/>
        <xdr:cNvCxnSpPr/>
      </xdr:nvCxnSpPr>
      <xdr:spPr>
        <a:xfrm>
          <a:off x="2908300" y="8779142"/>
          <a:ext cx="889000" cy="737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117113</xdr:rowOff>
    </xdr:from>
    <xdr:to>
      <xdr:col>20</xdr:col>
      <xdr:colOff>38100</xdr:colOff>
      <xdr:row>57</xdr:row>
      <xdr:rowOff>47263</xdr:rowOff>
    </xdr:to>
    <xdr:sp macro="" textlink="">
      <xdr:nvSpPr>
        <xdr:cNvPr id="125" name="フローチャート: 判断 124"/>
        <xdr:cNvSpPr/>
      </xdr:nvSpPr>
      <xdr:spPr>
        <a:xfrm>
          <a:off x="3746500" y="971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38390</xdr:rowOff>
    </xdr:from>
    <xdr:ext cx="534377" cy="259045"/>
    <xdr:sp macro="" textlink="">
      <xdr:nvSpPr>
        <xdr:cNvPr id="126" name="テキスト ボックス 125"/>
        <xdr:cNvSpPr txBox="1"/>
      </xdr:nvSpPr>
      <xdr:spPr>
        <a:xfrm>
          <a:off x="3530111" y="981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35192</xdr:rowOff>
    </xdr:from>
    <xdr:to>
      <xdr:col>15</xdr:col>
      <xdr:colOff>50800</xdr:colOff>
      <xdr:row>54</xdr:row>
      <xdr:rowOff>62338</xdr:rowOff>
    </xdr:to>
    <xdr:cxnSp macro="">
      <xdr:nvCxnSpPr>
        <xdr:cNvPr id="127" name="直線コネクタ 126"/>
        <xdr:cNvCxnSpPr/>
      </xdr:nvCxnSpPr>
      <xdr:spPr>
        <a:xfrm flipV="1">
          <a:off x="2019300" y="8779142"/>
          <a:ext cx="889000" cy="54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69012</xdr:rowOff>
    </xdr:from>
    <xdr:to>
      <xdr:col>15</xdr:col>
      <xdr:colOff>101600</xdr:colOff>
      <xdr:row>56</xdr:row>
      <xdr:rowOff>170612</xdr:rowOff>
    </xdr:to>
    <xdr:sp macro="" textlink="">
      <xdr:nvSpPr>
        <xdr:cNvPr id="128" name="フローチャート: 判断 127"/>
        <xdr:cNvSpPr/>
      </xdr:nvSpPr>
      <xdr:spPr>
        <a:xfrm>
          <a:off x="2857500" y="9670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161739</xdr:rowOff>
    </xdr:from>
    <xdr:ext cx="534377" cy="259045"/>
    <xdr:sp macro="" textlink="">
      <xdr:nvSpPr>
        <xdr:cNvPr id="129" name="テキスト ボックス 128"/>
        <xdr:cNvSpPr txBox="1"/>
      </xdr:nvSpPr>
      <xdr:spPr>
        <a:xfrm>
          <a:off x="2641111" y="976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62338</xdr:rowOff>
    </xdr:from>
    <xdr:to>
      <xdr:col>10</xdr:col>
      <xdr:colOff>114300</xdr:colOff>
      <xdr:row>56</xdr:row>
      <xdr:rowOff>55537</xdr:rowOff>
    </xdr:to>
    <xdr:cxnSp macro="">
      <xdr:nvCxnSpPr>
        <xdr:cNvPr id="130" name="直線コネクタ 129"/>
        <xdr:cNvCxnSpPr/>
      </xdr:nvCxnSpPr>
      <xdr:spPr>
        <a:xfrm flipV="1">
          <a:off x="1130300" y="9320638"/>
          <a:ext cx="889000" cy="33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38589</xdr:rowOff>
    </xdr:from>
    <xdr:to>
      <xdr:col>10</xdr:col>
      <xdr:colOff>165100</xdr:colOff>
      <xdr:row>56</xdr:row>
      <xdr:rowOff>140189</xdr:rowOff>
    </xdr:to>
    <xdr:sp macro="" textlink="">
      <xdr:nvSpPr>
        <xdr:cNvPr id="131" name="フローチャート: 判断 130"/>
        <xdr:cNvSpPr/>
      </xdr:nvSpPr>
      <xdr:spPr>
        <a:xfrm>
          <a:off x="1968500" y="963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131316</xdr:rowOff>
    </xdr:from>
    <xdr:ext cx="534377" cy="259045"/>
    <xdr:sp macro="" textlink="">
      <xdr:nvSpPr>
        <xdr:cNvPr id="132" name="テキスト ボックス 131"/>
        <xdr:cNvSpPr txBox="1"/>
      </xdr:nvSpPr>
      <xdr:spPr>
        <a:xfrm>
          <a:off x="1752111" y="973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154604</xdr:rowOff>
    </xdr:from>
    <xdr:to>
      <xdr:col>6</xdr:col>
      <xdr:colOff>38100</xdr:colOff>
      <xdr:row>57</xdr:row>
      <xdr:rowOff>84754</xdr:rowOff>
    </xdr:to>
    <xdr:sp macro="" textlink="">
      <xdr:nvSpPr>
        <xdr:cNvPr id="133" name="フローチャート: 判断 132"/>
        <xdr:cNvSpPr/>
      </xdr:nvSpPr>
      <xdr:spPr>
        <a:xfrm>
          <a:off x="1079500" y="975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75881</xdr:rowOff>
    </xdr:from>
    <xdr:ext cx="534377" cy="259045"/>
    <xdr:sp macro="" textlink="">
      <xdr:nvSpPr>
        <xdr:cNvPr id="134" name="テキスト ボックス 133"/>
        <xdr:cNvSpPr txBox="1"/>
      </xdr:nvSpPr>
      <xdr:spPr>
        <a:xfrm>
          <a:off x="863111" y="984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36246</xdr:rowOff>
    </xdr:from>
    <xdr:to>
      <xdr:col>24</xdr:col>
      <xdr:colOff>114300</xdr:colOff>
      <xdr:row>54</xdr:row>
      <xdr:rowOff>137846</xdr:rowOff>
    </xdr:to>
    <xdr:sp macro="" textlink="">
      <xdr:nvSpPr>
        <xdr:cNvPr id="140" name="楕円 139"/>
        <xdr:cNvSpPr/>
      </xdr:nvSpPr>
      <xdr:spPr>
        <a:xfrm>
          <a:off x="4584700" y="929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160723</xdr:rowOff>
    </xdr:from>
    <xdr:ext cx="534377" cy="259045"/>
    <xdr:sp macro="" textlink="">
      <xdr:nvSpPr>
        <xdr:cNvPr id="141" name="総務費該当値テキスト"/>
        <xdr:cNvSpPr txBox="1"/>
      </xdr:nvSpPr>
      <xdr:spPr>
        <a:xfrm>
          <a:off x="4686300" y="924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36437</xdr:rowOff>
    </xdr:from>
    <xdr:to>
      <xdr:col>20</xdr:col>
      <xdr:colOff>38100</xdr:colOff>
      <xdr:row>55</xdr:row>
      <xdr:rowOff>138037</xdr:rowOff>
    </xdr:to>
    <xdr:sp macro="" textlink="">
      <xdr:nvSpPr>
        <xdr:cNvPr id="142" name="楕円 141"/>
        <xdr:cNvSpPr/>
      </xdr:nvSpPr>
      <xdr:spPr>
        <a:xfrm>
          <a:off x="3746500" y="946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154564</xdr:rowOff>
    </xdr:from>
    <xdr:ext cx="534377" cy="259045"/>
    <xdr:sp macro="" textlink="">
      <xdr:nvSpPr>
        <xdr:cNvPr id="143" name="テキスト ボックス 142"/>
        <xdr:cNvSpPr txBox="1"/>
      </xdr:nvSpPr>
      <xdr:spPr>
        <a:xfrm>
          <a:off x="3530111" y="924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155842</xdr:rowOff>
    </xdr:from>
    <xdr:to>
      <xdr:col>15</xdr:col>
      <xdr:colOff>101600</xdr:colOff>
      <xdr:row>51</xdr:row>
      <xdr:rowOff>85992</xdr:rowOff>
    </xdr:to>
    <xdr:sp macro="" textlink="">
      <xdr:nvSpPr>
        <xdr:cNvPr id="144" name="楕円 143"/>
        <xdr:cNvSpPr/>
      </xdr:nvSpPr>
      <xdr:spPr>
        <a:xfrm>
          <a:off x="2857500" y="872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49</xdr:row>
      <xdr:rowOff>102519</xdr:rowOff>
    </xdr:from>
    <xdr:ext cx="534377" cy="259045"/>
    <xdr:sp macro="" textlink="">
      <xdr:nvSpPr>
        <xdr:cNvPr id="145" name="テキスト ボックス 144"/>
        <xdr:cNvSpPr txBox="1"/>
      </xdr:nvSpPr>
      <xdr:spPr>
        <a:xfrm>
          <a:off x="2641111" y="850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11538</xdr:rowOff>
    </xdr:from>
    <xdr:to>
      <xdr:col>10</xdr:col>
      <xdr:colOff>165100</xdr:colOff>
      <xdr:row>54</xdr:row>
      <xdr:rowOff>113138</xdr:rowOff>
    </xdr:to>
    <xdr:sp macro="" textlink="">
      <xdr:nvSpPr>
        <xdr:cNvPr id="146" name="楕円 145"/>
        <xdr:cNvSpPr/>
      </xdr:nvSpPr>
      <xdr:spPr>
        <a:xfrm>
          <a:off x="1968500" y="926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129665</xdr:rowOff>
    </xdr:from>
    <xdr:ext cx="534377" cy="259045"/>
    <xdr:sp macro="" textlink="">
      <xdr:nvSpPr>
        <xdr:cNvPr id="147" name="テキスト ボックス 146"/>
        <xdr:cNvSpPr txBox="1"/>
      </xdr:nvSpPr>
      <xdr:spPr>
        <a:xfrm>
          <a:off x="1752111" y="904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4737</xdr:rowOff>
    </xdr:from>
    <xdr:to>
      <xdr:col>6</xdr:col>
      <xdr:colOff>38100</xdr:colOff>
      <xdr:row>56</xdr:row>
      <xdr:rowOff>106337</xdr:rowOff>
    </xdr:to>
    <xdr:sp macro="" textlink="">
      <xdr:nvSpPr>
        <xdr:cNvPr id="148" name="楕円 147"/>
        <xdr:cNvSpPr/>
      </xdr:nvSpPr>
      <xdr:spPr>
        <a:xfrm>
          <a:off x="1079500" y="960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122864</xdr:rowOff>
    </xdr:from>
    <xdr:ext cx="534377" cy="259045"/>
    <xdr:sp macro="" textlink="">
      <xdr:nvSpPr>
        <xdr:cNvPr id="149" name="テキスト ボックス 148"/>
        <xdr:cNvSpPr txBox="1"/>
      </xdr:nvSpPr>
      <xdr:spPr>
        <a:xfrm>
          <a:off x="863111" y="938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67097</xdr:rowOff>
    </xdr:from>
    <xdr:to>
      <xdr:col>24</xdr:col>
      <xdr:colOff>62865</xdr:colOff>
      <xdr:row>77</xdr:row>
      <xdr:rowOff>23549</xdr:rowOff>
    </xdr:to>
    <xdr:cxnSp macro="">
      <xdr:nvCxnSpPr>
        <xdr:cNvPr id="172" name="直線コネクタ 171"/>
        <xdr:cNvCxnSpPr/>
      </xdr:nvCxnSpPr>
      <xdr:spPr>
        <a:xfrm flipV="1">
          <a:off x="4633595" y="12068597"/>
          <a:ext cx="1270" cy="1156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27376</xdr:rowOff>
    </xdr:from>
    <xdr:ext cx="599010" cy="259045"/>
    <xdr:sp macro="" textlink="">
      <xdr:nvSpPr>
        <xdr:cNvPr id="173" name="民生費最小値テキスト"/>
        <xdr:cNvSpPr txBox="1"/>
      </xdr:nvSpPr>
      <xdr:spPr>
        <a:xfrm>
          <a:off x="4686300" y="1322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23549</xdr:rowOff>
    </xdr:from>
    <xdr:to>
      <xdr:col>24</xdr:col>
      <xdr:colOff>152400</xdr:colOff>
      <xdr:row>77</xdr:row>
      <xdr:rowOff>23549</xdr:rowOff>
    </xdr:to>
    <xdr:cxnSp macro="">
      <xdr:nvCxnSpPr>
        <xdr:cNvPr id="174" name="直線コネクタ 173"/>
        <xdr:cNvCxnSpPr/>
      </xdr:nvCxnSpPr>
      <xdr:spPr>
        <a:xfrm>
          <a:off x="4546600" y="13225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13774</xdr:rowOff>
    </xdr:from>
    <xdr:ext cx="599010" cy="259045"/>
    <xdr:sp macro="" textlink="">
      <xdr:nvSpPr>
        <xdr:cNvPr id="175" name="民生費最大値テキスト"/>
        <xdr:cNvSpPr txBox="1"/>
      </xdr:nvSpPr>
      <xdr:spPr>
        <a:xfrm>
          <a:off x="4686300" y="11843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163,176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67097</xdr:rowOff>
    </xdr:from>
    <xdr:to>
      <xdr:col>24</xdr:col>
      <xdr:colOff>152400</xdr:colOff>
      <xdr:row>70</xdr:row>
      <xdr:rowOff>67097</xdr:rowOff>
    </xdr:to>
    <xdr:cxnSp macro="">
      <xdr:nvCxnSpPr>
        <xdr:cNvPr id="176" name="直線コネクタ 175"/>
        <xdr:cNvCxnSpPr/>
      </xdr:nvCxnSpPr>
      <xdr:spPr>
        <a:xfrm>
          <a:off x="4546600" y="12068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168641</xdr:rowOff>
    </xdr:from>
    <xdr:to>
      <xdr:col>24</xdr:col>
      <xdr:colOff>63500</xdr:colOff>
      <xdr:row>74</xdr:row>
      <xdr:rowOff>25012</xdr:rowOff>
    </xdr:to>
    <xdr:cxnSp macro="">
      <xdr:nvCxnSpPr>
        <xdr:cNvPr id="177" name="直線コネクタ 176"/>
        <xdr:cNvCxnSpPr/>
      </xdr:nvCxnSpPr>
      <xdr:spPr>
        <a:xfrm flipV="1">
          <a:off x="3797300" y="12684491"/>
          <a:ext cx="838200" cy="2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164939</xdr:rowOff>
    </xdr:from>
    <xdr:ext cx="599010" cy="259045"/>
    <xdr:sp macro="" textlink="">
      <xdr:nvSpPr>
        <xdr:cNvPr id="178" name="民生費平均値テキスト"/>
        <xdr:cNvSpPr txBox="1"/>
      </xdr:nvSpPr>
      <xdr:spPr>
        <a:xfrm>
          <a:off x="4686300" y="126807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15062</xdr:rowOff>
    </xdr:from>
    <xdr:to>
      <xdr:col>24</xdr:col>
      <xdr:colOff>114300</xdr:colOff>
      <xdr:row>74</xdr:row>
      <xdr:rowOff>116662</xdr:rowOff>
    </xdr:to>
    <xdr:sp macro="" textlink="">
      <xdr:nvSpPr>
        <xdr:cNvPr id="179" name="フローチャート: 判断 178"/>
        <xdr:cNvSpPr/>
      </xdr:nvSpPr>
      <xdr:spPr>
        <a:xfrm>
          <a:off x="4584700" y="1270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25012</xdr:rowOff>
    </xdr:from>
    <xdr:to>
      <xdr:col>19</xdr:col>
      <xdr:colOff>177800</xdr:colOff>
      <xdr:row>75</xdr:row>
      <xdr:rowOff>34933</xdr:rowOff>
    </xdr:to>
    <xdr:cxnSp macro="">
      <xdr:nvCxnSpPr>
        <xdr:cNvPr id="180" name="直線コネクタ 179"/>
        <xdr:cNvCxnSpPr/>
      </xdr:nvCxnSpPr>
      <xdr:spPr>
        <a:xfrm flipV="1">
          <a:off x="2908300" y="12712312"/>
          <a:ext cx="889000" cy="18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31476</xdr:rowOff>
    </xdr:from>
    <xdr:to>
      <xdr:col>20</xdr:col>
      <xdr:colOff>38100</xdr:colOff>
      <xdr:row>74</xdr:row>
      <xdr:rowOff>133076</xdr:rowOff>
    </xdr:to>
    <xdr:sp macro="" textlink="">
      <xdr:nvSpPr>
        <xdr:cNvPr id="181" name="フローチャート: 判断 180"/>
        <xdr:cNvSpPr/>
      </xdr:nvSpPr>
      <xdr:spPr>
        <a:xfrm>
          <a:off x="3746500" y="127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124203</xdr:rowOff>
    </xdr:from>
    <xdr:ext cx="599010" cy="259045"/>
    <xdr:sp macro="" textlink="">
      <xdr:nvSpPr>
        <xdr:cNvPr id="182" name="テキスト ボックス 181"/>
        <xdr:cNvSpPr txBox="1"/>
      </xdr:nvSpPr>
      <xdr:spPr>
        <a:xfrm>
          <a:off x="3497795" y="12811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34933</xdr:rowOff>
    </xdr:from>
    <xdr:to>
      <xdr:col>15</xdr:col>
      <xdr:colOff>50800</xdr:colOff>
      <xdr:row>76</xdr:row>
      <xdr:rowOff>40602</xdr:rowOff>
    </xdr:to>
    <xdr:cxnSp macro="">
      <xdr:nvCxnSpPr>
        <xdr:cNvPr id="183" name="直線コネクタ 182"/>
        <xdr:cNvCxnSpPr/>
      </xdr:nvCxnSpPr>
      <xdr:spPr>
        <a:xfrm flipV="1">
          <a:off x="2019300" y="12893683"/>
          <a:ext cx="889000" cy="17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70841</xdr:rowOff>
    </xdr:from>
    <xdr:to>
      <xdr:col>15</xdr:col>
      <xdr:colOff>101600</xdr:colOff>
      <xdr:row>75</xdr:row>
      <xdr:rowOff>991</xdr:rowOff>
    </xdr:to>
    <xdr:sp macro="" textlink="">
      <xdr:nvSpPr>
        <xdr:cNvPr id="184" name="フローチャート: 判断 183"/>
        <xdr:cNvSpPr/>
      </xdr:nvSpPr>
      <xdr:spPr>
        <a:xfrm>
          <a:off x="2857500" y="1275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17518</xdr:rowOff>
    </xdr:from>
    <xdr:ext cx="599010" cy="259045"/>
    <xdr:sp macro="" textlink="">
      <xdr:nvSpPr>
        <xdr:cNvPr id="185" name="テキスト ボックス 184"/>
        <xdr:cNvSpPr txBox="1"/>
      </xdr:nvSpPr>
      <xdr:spPr>
        <a:xfrm>
          <a:off x="2608795" y="12533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40602</xdr:rowOff>
    </xdr:from>
    <xdr:to>
      <xdr:col>10</xdr:col>
      <xdr:colOff>114300</xdr:colOff>
      <xdr:row>76</xdr:row>
      <xdr:rowOff>91306</xdr:rowOff>
    </xdr:to>
    <xdr:cxnSp macro="">
      <xdr:nvCxnSpPr>
        <xdr:cNvPr id="186" name="直線コネクタ 185"/>
        <xdr:cNvCxnSpPr/>
      </xdr:nvCxnSpPr>
      <xdr:spPr>
        <a:xfrm flipV="1">
          <a:off x="1130300" y="13070802"/>
          <a:ext cx="889000" cy="5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44414</xdr:rowOff>
    </xdr:from>
    <xdr:to>
      <xdr:col>10</xdr:col>
      <xdr:colOff>165100</xdr:colOff>
      <xdr:row>75</xdr:row>
      <xdr:rowOff>146014</xdr:rowOff>
    </xdr:to>
    <xdr:sp macro="" textlink="">
      <xdr:nvSpPr>
        <xdr:cNvPr id="187" name="フローチャート: 判断 186"/>
        <xdr:cNvSpPr/>
      </xdr:nvSpPr>
      <xdr:spPr>
        <a:xfrm>
          <a:off x="1968500" y="1290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162541</xdr:rowOff>
    </xdr:from>
    <xdr:ext cx="599010" cy="259045"/>
    <xdr:sp macro="" textlink="">
      <xdr:nvSpPr>
        <xdr:cNvPr id="188" name="テキスト ボックス 187"/>
        <xdr:cNvSpPr txBox="1"/>
      </xdr:nvSpPr>
      <xdr:spPr>
        <a:xfrm>
          <a:off x="1719795" y="12678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138026</xdr:rowOff>
    </xdr:from>
    <xdr:to>
      <xdr:col>6</xdr:col>
      <xdr:colOff>38100</xdr:colOff>
      <xdr:row>76</xdr:row>
      <xdr:rowOff>68176</xdr:rowOff>
    </xdr:to>
    <xdr:sp macro="" textlink="">
      <xdr:nvSpPr>
        <xdr:cNvPr id="189" name="フローチャート: 判断 188"/>
        <xdr:cNvSpPr/>
      </xdr:nvSpPr>
      <xdr:spPr>
        <a:xfrm>
          <a:off x="1079500" y="1299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84703</xdr:rowOff>
    </xdr:from>
    <xdr:ext cx="599010" cy="259045"/>
    <xdr:sp macro="" textlink="">
      <xdr:nvSpPr>
        <xdr:cNvPr id="190" name="テキスト ボックス 189"/>
        <xdr:cNvSpPr txBox="1"/>
      </xdr:nvSpPr>
      <xdr:spPr>
        <a:xfrm>
          <a:off x="830795" y="12772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117841</xdr:rowOff>
    </xdr:from>
    <xdr:to>
      <xdr:col>24</xdr:col>
      <xdr:colOff>114300</xdr:colOff>
      <xdr:row>74</xdr:row>
      <xdr:rowOff>47991</xdr:rowOff>
    </xdr:to>
    <xdr:sp macro="" textlink="">
      <xdr:nvSpPr>
        <xdr:cNvPr id="196" name="楕円 195"/>
        <xdr:cNvSpPr/>
      </xdr:nvSpPr>
      <xdr:spPr>
        <a:xfrm>
          <a:off x="4584700" y="1263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140718</xdr:rowOff>
    </xdr:from>
    <xdr:ext cx="599010" cy="259045"/>
    <xdr:sp macro="" textlink="">
      <xdr:nvSpPr>
        <xdr:cNvPr id="197" name="民生費該当値テキスト"/>
        <xdr:cNvSpPr txBox="1"/>
      </xdr:nvSpPr>
      <xdr:spPr>
        <a:xfrm>
          <a:off x="4686300" y="1248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145662</xdr:rowOff>
    </xdr:from>
    <xdr:to>
      <xdr:col>20</xdr:col>
      <xdr:colOff>38100</xdr:colOff>
      <xdr:row>74</xdr:row>
      <xdr:rowOff>75812</xdr:rowOff>
    </xdr:to>
    <xdr:sp macro="" textlink="">
      <xdr:nvSpPr>
        <xdr:cNvPr id="198" name="楕円 197"/>
        <xdr:cNvSpPr/>
      </xdr:nvSpPr>
      <xdr:spPr>
        <a:xfrm>
          <a:off x="3746500" y="1266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92339</xdr:rowOff>
    </xdr:from>
    <xdr:ext cx="599010" cy="259045"/>
    <xdr:sp macro="" textlink="">
      <xdr:nvSpPr>
        <xdr:cNvPr id="199" name="テキスト ボックス 198"/>
        <xdr:cNvSpPr txBox="1"/>
      </xdr:nvSpPr>
      <xdr:spPr>
        <a:xfrm>
          <a:off x="3497795" y="12436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155583</xdr:rowOff>
    </xdr:from>
    <xdr:to>
      <xdr:col>15</xdr:col>
      <xdr:colOff>101600</xdr:colOff>
      <xdr:row>75</xdr:row>
      <xdr:rowOff>85733</xdr:rowOff>
    </xdr:to>
    <xdr:sp macro="" textlink="">
      <xdr:nvSpPr>
        <xdr:cNvPr id="200" name="楕円 199"/>
        <xdr:cNvSpPr/>
      </xdr:nvSpPr>
      <xdr:spPr>
        <a:xfrm>
          <a:off x="2857500" y="1284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76860</xdr:rowOff>
    </xdr:from>
    <xdr:ext cx="599010" cy="259045"/>
    <xdr:sp macro="" textlink="">
      <xdr:nvSpPr>
        <xdr:cNvPr id="201" name="テキスト ボックス 200"/>
        <xdr:cNvSpPr txBox="1"/>
      </xdr:nvSpPr>
      <xdr:spPr>
        <a:xfrm>
          <a:off x="2608795" y="12935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161252</xdr:rowOff>
    </xdr:from>
    <xdr:to>
      <xdr:col>10</xdr:col>
      <xdr:colOff>165100</xdr:colOff>
      <xdr:row>76</xdr:row>
      <xdr:rowOff>91402</xdr:rowOff>
    </xdr:to>
    <xdr:sp macro="" textlink="">
      <xdr:nvSpPr>
        <xdr:cNvPr id="202" name="楕円 201"/>
        <xdr:cNvSpPr/>
      </xdr:nvSpPr>
      <xdr:spPr>
        <a:xfrm>
          <a:off x="1968500" y="1302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82529</xdr:rowOff>
    </xdr:from>
    <xdr:ext cx="599010" cy="259045"/>
    <xdr:sp macro="" textlink="">
      <xdr:nvSpPr>
        <xdr:cNvPr id="203" name="テキスト ボックス 202"/>
        <xdr:cNvSpPr txBox="1"/>
      </xdr:nvSpPr>
      <xdr:spPr>
        <a:xfrm>
          <a:off x="1719795" y="13112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40506</xdr:rowOff>
    </xdr:from>
    <xdr:to>
      <xdr:col>6</xdr:col>
      <xdr:colOff>38100</xdr:colOff>
      <xdr:row>76</xdr:row>
      <xdr:rowOff>142106</xdr:rowOff>
    </xdr:to>
    <xdr:sp macro="" textlink="">
      <xdr:nvSpPr>
        <xdr:cNvPr id="204" name="楕円 203"/>
        <xdr:cNvSpPr/>
      </xdr:nvSpPr>
      <xdr:spPr>
        <a:xfrm>
          <a:off x="1079500" y="1307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133233</xdr:rowOff>
    </xdr:from>
    <xdr:ext cx="599010" cy="259045"/>
    <xdr:sp macro="" textlink="">
      <xdr:nvSpPr>
        <xdr:cNvPr id="205" name="テキスト ボックス 204"/>
        <xdr:cNvSpPr txBox="1"/>
      </xdr:nvSpPr>
      <xdr:spPr>
        <a:xfrm>
          <a:off x="830795" y="1316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7" name="直線コネクタ 216"/>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8" name="テキスト ボックス 217"/>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22" name="テキスト ボックス 221"/>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30144</xdr:rowOff>
    </xdr:from>
    <xdr:to>
      <xdr:col>24</xdr:col>
      <xdr:colOff>62865</xdr:colOff>
      <xdr:row>98</xdr:row>
      <xdr:rowOff>22885</xdr:rowOff>
    </xdr:to>
    <xdr:cxnSp macro="">
      <xdr:nvCxnSpPr>
        <xdr:cNvPr id="226" name="直線コネクタ 225"/>
        <xdr:cNvCxnSpPr/>
      </xdr:nvCxnSpPr>
      <xdr:spPr>
        <a:xfrm flipV="1">
          <a:off x="4633595" y="15632094"/>
          <a:ext cx="1270" cy="1192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26712</xdr:rowOff>
    </xdr:from>
    <xdr:ext cx="534377" cy="259045"/>
    <xdr:sp macro="" textlink="">
      <xdr:nvSpPr>
        <xdr:cNvPr id="227" name="衛生費最小値テキスト"/>
        <xdr:cNvSpPr txBox="1"/>
      </xdr:nvSpPr>
      <xdr:spPr>
        <a:xfrm>
          <a:off x="4686300" y="1682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22885</xdr:rowOff>
    </xdr:from>
    <xdr:to>
      <xdr:col>24</xdr:col>
      <xdr:colOff>152400</xdr:colOff>
      <xdr:row>98</xdr:row>
      <xdr:rowOff>22885</xdr:rowOff>
    </xdr:to>
    <xdr:cxnSp macro="">
      <xdr:nvCxnSpPr>
        <xdr:cNvPr id="228" name="直線コネクタ 227"/>
        <xdr:cNvCxnSpPr/>
      </xdr:nvCxnSpPr>
      <xdr:spPr>
        <a:xfrm>
          <a:off x="4546600" y="16824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148271</xdr:rowOff>
    </xdr:from>
    <xdr:ext cx="534377" cy="259045"/>
    <xdr:sp macro="" textlink="">
      <xdr:nvSpPr>
        <xdr:cNvPr id="229" name="衛生費最大値テキスト"/>
        <xdr:cNvSpPr txBox="1"/>
      </xdr:nvSpPr>
      <xdr:spPr>
        <a:xfrm>
          <a:off x="4686300" y="1540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30144</xdr:rowOff>
    </xdr:from>
    <xdr:to>
      <xdr:col>24</xdr:col>
      <xdr:colOff>152400</xdr:colOff>
      <xdr:row>91</xdr:row>
      <xdr:rowOff>30144</xdr:rowOff>
    </xdr:to>
    <xdr:cxnSp macro="">
      <xdr:nvCxnSpPr>
        <xdr:cNvPr id="230" name="直線コネクタ 229"/>
        <xdr:cNvCxnSpPr/>
      </xdr:nvCxnSpPr>
      <xdr:spPr>
        <a:xfrm>
          <a:off x="4546600" y="15632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30372</xdr:rowOff>
    </xdr:from>
    <xdr:to>
      <xdr:col>24</xdr:col>
      <xdr:colOff>63500</xdr:colOff>
      <xdr:row>97</xdr:row>
      <xdr:rowOff>46889</xdr:rowOff>
    </xdr:to>
    <xdr:cxnSp macro="">
      <xdr:nvCxnSpPr>
        <xdr:cNvPr id="231" name="直線コネクタ 230"/>
        <xdr:cNvCxnSpPr/>
      </xdr:nvCxnSpPr>
      <xdr:spPr>
        <a:xfrm flipV="1">
          <a:off x="3797300" y="16661022"/>
          <a:ext cx="838200" cy="1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104861</xdr:rowOff>
    </xdr:from>
    <xdr:ext cx="534377" cy="259045"/>
    <xdr:sp macro="" textlink="">
      <xdr:nvSpPr>
        <xdr:cNvPr id="232" name="衛生費平均値テキスト"/>
        <xdr:cNvSpPr txBox="1"/>
      </xdr:nvSpPr>
      <xdr:spPr>
        <a:xfrm>
          <a:off x="4686300" y="16049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81984</xdr:rowOff>
    </xdr:from>
    <xdr:to>
      <xdr:col>24</xdr:col>
      <xdr:colOff>114300</xdr:colOff>
      <xdr:row>95</xdr:row>
      <xdr:rowOff>12134</xdr:rowOff>
    </xdr:to>
    <xdr:sp macro="" textlink="">
      <xdr:nvSpPr>
        <xdr:cNvPr id="233" name="フローチャート: 判断 232"/>
        <xdr:cNvSpPr/>
      </xdr:nvSpPr>
      <xdr:spPr>
        <a:xfrm>
          <a:off x="4584700" y="161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46889</xdr:rowOff>
    </xdr:from>
    <xdr:to>
      <xdr:col>19</xdr:col>
      <xdr:colOff>177800</xdr:colOff>
      <xdr:row>97</xdr:row>
      <xdr:rowOff>67977</xdr:rowOff>
    </xdr:to>
    <xdr:cxnSp macro="">
      <xdr:nvCxnSpPr>
        <xdr:cNvPr id="234" name="直線コネクタ 233"/>
        <xdr:cNvCxnSpPr/>
      </xdr:nvCxnSpPr>
      <xdr:spPr>
        <a:xfrm flipV="1">
          <a:off x="2908300" y="16677539"/>
          <a:ext cx="889000" cy="2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108274</xdr:rowOff>
    </xdr:from>
    <xdr:to>
      <xdr:col>20</xdr:col>
      <xdr:colOff>38100</xdr:colOff>
      <xdr:row>94</xdr:row>
      <xdr:rowOff>38424</xdr:rowOff>
    </xdr:to>
    <xdr:sp macro="" textlink="">
      <xdr:nvSpPr>
        <xdr:cNvPr id="235" name="フローチャート: 判断 234"/>
        <xdr:cNvSpPr/>
      </xdr:nvSpPr>
      <xdr:spPr>
        <a:xfrm>
          <a:off x="3746500" y="160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54951</xdr:rowOff>
    </xdr:from>
    <xdr:ext cx="534377" cy="259045"/>
    <xdr:sp macro="" textlink="">
      <xdr:nvSpPr>
        <xdr:cNvPr id="236" name="テキスト ボックス 235"/>
        <xdr:cNvSpPr txBox="1"/>
      </xdr:nvSpPr>
      <xdr:spPr>
        <a:xfrm>
          <a:off x="3530111" y="158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14827</xdr:rowOff>
    </xdr:from>
    <xdr:to>
      <xdr:col>15</xdr:col>
      <xdr:colOff>50800</xdr:colOff>
      <xdr:row>97</xdr:row>
      <xdr:rowOff>67977</xdr:rowOff>
    </xdr:to>
    <xdr:cxnSp macro="">
      <xdr:nvCxnSpPr>
        <xdr:cNvPr id="237" name="直線コネクタ 236"/>
        <xdr:cNvCxnSpPr/>
      </xdr:nvCxnSpPr>
      <xdr:spPr>
        <a:xfrm>
          <a:off x="2019300" y="16645477"/>
          <a:ext cx="889000" cy="5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71355</xdr:rowOff>
    </xdr:from>
    <xdr:to>
      <xdr:col>15</xdr:col>
      <xdr:colOff>101600</xdr:colOff>
      <xdr:row>94</xdr:row>
      <xdr:rowOff>1505</xdr:rowOff>
    </xdr:to>
    <xdr:sp macro="" textlink="">
      <xdr:nvSpPr>
        <xdr:cNvPr id="238" name="フローチャート: 判断 237"/>
        <xdr:cNvSpPr/>
      </xdr:nvSpPr>
      <xdr:spPr>
        <a:xfrm>
          <a:off x="2857500" y="1601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18032</xdr:rowOff>
    </xdr:from>
    <xdr:ext cx="534377" cy="259045"/>
    <xdr:sp macro="" textlink="">
      <xdr:nvSpPr>
        <xdr:cNvPr id="239" name="テキスト ボックス 238"/>
        <xdr:cNvSpPr txBox="1"/>
      </xdr:nvSpPr>
      <xdr:spPr>
        <a:xfrm>
          <a:off x="2641111" y="15791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14827</xdr:rowOff>
    </xdr:from>
    <xdr:to>
      <xdr:col>10</xdr:col>
      <xdr:colOff>114300</xdr:colOff>
      <xdr:row>97</xdr:row>
      <xdr:rowOff>15456</xdr:rowOff>
    </xdr:to>
    <xdr:cxnSp macro="">
      <xdr:nvCxnSpPr>
        <xdr:cNvPr id="240" name="直線コネクタ 239"/>
        <xdr:cNvCxnSpPr/>
      </xdr:nvCxnSpPr>
      <xdr:spPr>
        <a:xfrm flipV="1">
          <a:off x="1130300" y="16645477"/>
          <a:ext cx="8890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162909</xdr:rowOff>
    </xdr:from>
    <xdr:to>
      <xdr:col>10</xdr:col>
      <xdr:colOff>165100</xdr:colOff>
      <xdr:row>94</xdr:row>
      <xdr:rowOff>93059</xdr:rowOff>
    </xdr:to>
    <xdr:sp macro="" textlink="">
      <xdr:nvSpPr>
        <xdr:cNvPr id="241" name="フローチャート: 判断 240"/>
        <xdr:cNvSpPr/>
      </xdr:nvSpPr>
      <xdr:spPr>
        <a:xfrm>
          <a:off x="1968500" y="16107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109586</xdr:rowOff>
    </xdr:from>
    <xdr:ext cx="534377" cy="259045"/>
    <xdr:sp macro="" textlink="">
      <xdr:nvSpPr>
        <xdr:cNvPr id="242" name="テキスト ボックス 241"/>
        <xdr:cNvSpPr txBox="1"/>
      </xdr:nvSpPr>
      <xdr:spPr>
        <a:xfrm>
          <a:off x="1752111" y="15882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163709</xdr:rowOff>
    </xdr:from>
    <xdr:to>
      <xdr:col>6</xdr:col>
      <xdr:colOff>38100</xdr:colOff>
      <xdr:row>97</xdr:row>
      <xdr:rowOff>93859</xdr:rowOff>
    </xdr:to>
    <xdr:sp macro="" textlink="">
      <xdr:nvSpPr>
        <xdr:cNvPr id="243" name="フローチャート: 判断 242"/>
        <xdr:cNvSpPr/>
      </xdr:nvSpPr>
      <xdr:spPr>
        <a:xfrm>
          <a:off x="1079500" y="1662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84986</xdr:rowOff>
    </xdr:from>
    <xdr:ext cx="534377" cy="259045"/>
    <xdr:sp macro="" textlink="">
      <xdr:nvSpPr>
        <xdr:cNvPr id="244" name="テキスト ボックス 243"/>
        <xdr:cNvSpPr txBox="1"/>
      </xdr:nvSpPr>
      <xdr:spPr>
        <a:xfrm>
          <a:off x="863111" y="1671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151022</xdr:rowOff>
    </xdr:from>
    <xdr:to>
      <xdr:col>24</xdr:col>
      <xdr:colOff>114300</xdr:colOff>
      <xdr:row>97</xdr:row>
      <xdr:rowOff>81172</xdr:rowOff>
    </xdr:to>
    <xdr:sp macro="" textlink="">
      <xdr:nvSpPr>
        <xdr:cNvPr id="250" name="楕円 249"/>
        <xdr:cNvSpPr/>
      </xdr:nvSpPr>
      <xdr:spPr>
        <a:xfrm>
          <a:off x="4584700" y="1661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129449</xdr:rowOff>
    </xdr:from>
    <xdr:ext cx="534377" cy="259045"/>
    <xdr:sp macro="" textlink="">
      <xdr:nvSpPr>
        <xdr:cNvPr id="251" name="衛生費該当値テキスト"/>
        <xdr:cNvSpPr txBox="1"/>
      </xdr:nvSpPr>
      <xdr:spPr>
        <a:xfrm>
          <a:off x="4686300" y="1658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167539</xdr:rowOff>
    </xdr:from>
    <xdr:to>
      <xdr:col>20</xdr:col>
      <xdr:colOff>38100</xdr:colOff>
      <xdr:row>97</xdr:row>
      <xdr:rowOff>97689</xdr:rowOff>
    </xdr:to>
    <xdr:sp macro="" textlink="">
      <xdr:nvSpPr>
        <xdr:cNvPr id="252" name="楕円 251"/>
        <xdr:cNvSpPr/>
      </xdr:nvSpPr>
      <xdr:spPr>
        <a:xfrm>
          <a:off x="3746500" y="1662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88816</xdr:rowOff>
    </xdr:from>
    <xdr:ext cx="534377" cy="259045"/>
    <xdr:sp macro="" textlink="">
      <xdr:nvSpPr>
        <xdr:cNvPr id="253" name="テキスト ボックス 252"/>
        <xdr:cNvSpPr txBox="1"/>
      </xdr:nvSpPr>
      <xdr:spPr>
        <a:xfrm>
          <a:off x="3530111" y="1671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17177</xdr:rowOff>
    </xdr:from>
    <xdr:to>
      <xdr:col>15</xdr:col>
      <xdr:colOff>101600</xdr:colOff>
      <xdr:row>97</xdr:row>
      <xdr:rowOff>118777</xdr:rowOff>
    </xdr:to>
    <xdr:sp macro="" textlink="">
      <xdr:nvSpPr>
        <xdr:cNvPr id="254" name="楕円 253"/>
        <xdr:cNvSpPr/>
      </xdr:nvSpPr>
      <xdr:spPr>
        <a:xfrm>
          <a:off x="2857500" y="1664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109904</xdr:rowOff>
    </xdr:from>
    <xdr:ext cx="534377" cy="259045"/>
    <xdr:sp macro="" textlink="">
      <xdr:nvSpPr>
        <xdr:cNvPr id="255" name="テキスト ボックス 254"/>
        <xdr:cNvSpPr txBox="1"/>
      </xdr:nvSpPr>
      <xdr:spPr>
        <a:xfrm>
          <a:off x="2641111" y="1674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135477</xdr:rowOff>
    </xdr:from>
    <xdr:to>
      <xdr:col>10</xdr:col>
      <xdr:colOff>165100</xdr:colOff>
      <xdr:row>97</xdr:row>
      <xdr:rowOff>65627</xdr:rowOff>
    </xdr:to>
    <xdr:sp macro="" textlink="">
      <xdr:nvSpPr>
        <xdr:cNvPr id="256" name="楕円 255"/>
        <xdr:cNvSpPr/>
      </xdr:nvSpPr>
      <xdr:spPr>
        <a:xfrm>
          <a:off x="1968500" y="1659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56754</xdr:rowOff>
    </xdr:from>
    <xdr:ext cx="534377" cy="259045"/>
    <xdr:sp macro="" textlink="">
      <xdr:nvSpPr>
        <xdr:cNvPr id="257" name="テキスト ボックス 256"/>
        <xdr:cNvSpPr txBox="1"/>
      </xdr:nvSpPr>
      <xdr:spPr>
        <a:xfrm>
          <a:off x="1752111" y="16687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136106</xdr:rowOff>
    </xdr:from>
    <xdr:to>
      <xdr:col>6</xdr:col>
      <xdr:colOff>38100</xdr:colOff>
      <xdr:row>97</xdr:row>
      <xdr:rowOff>66256</xdr:rowOff>
    </xdr:to>
    <xdr:sp macro="" textlink="">
      <xdr:nvSpPr>
        <xdr:cNvPr id="258" name="楕円 257"/>
        <xdr:cNvSpPr/>
      </xdr:nvSpPr>
      <xdr:spPr>
        <a:xfrm>
          <a:off x="1079500" y="1659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82783</xdr:rowOff>
    </xdr:from>
    <xdr:ext cx="534377" cy="259045"/>
    <xdr:sp macro="" textlink="">
      <xdr:nvSpPr>
        <xdr:cNvPr id="259" name="テキスト ボックス 258"/>
        <xdr:cNvSpPr txBox="1"/>
      </xdr:nvSpPr>
      <xdr:spPr>
        <a:xfrm>
          <a:off x="863111" y="1637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1" name="テキスト ボックス 280"/>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74876</xdr:rowOff>
    </xdr:from>
    <xdr:to>
      <xdr:col>54</xdr:col>
      <xdr:colOff>189865</xdr:colOff>
      <xdr:row>39</xdr:row>
      <xdr:rowOff>54955</xdr:rowOff>
    </xdr:to>
    <xdr:cxnSp macro="">
      <xdr:nvCxnSpPr>
        <xdr:cNvPr id="285" name="直線コネクタ 284"/>
        <xdr:cNvCxnSpPr/>
      </xdr:nvCxnSpPr>
      <xdr:spPr>
        <a:xfrm flipV="1">
          <a:off x="10475595" y="5218376"/>
          <a:ext cx="1270" cy="152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58782</xdr:rowOff>
    </xdr:from>
    <xdr:ext cx="378565" cy="259045"/>
    <xdr:sp macro="" textlink="">
      <xdr:nvSpPr>
        <xdr:cNvPr id="286" name="労働費最小値テキスト"/>
        <xdr:cNvSpPr txBox="1"/>
      </xdr:nvSpPr>
      <xdr:spPr>
        <a:xfrm>
          <a:off x="10528300" y="67453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54955</xdr:rowOff>
    </xdr:from>
    <xdr:to>
      <xdr:col>55</xdr:col>
      <xdr:colOff>88900</xdr:colOff>
      <xdr:row>39</xdr:row>
      <xdr:rowOff>54955</xdr:rowOff>
    </xdr:to>
    <xdr:cxnSp macro="">
      <xdr:nvCxnSpPr>
        <xdr:cNvPr id="287" name="直線コネクタ 286"/>
        <xdr:cNvCxnSpPr/>
      </xdr:nvCxnSpPr>
      <xdr:spPr>
        <a:xfrm>
          <a:off x="10388600" y="674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21553</xdr:rowOff>
    </xdr:from>
    <xdr:ext cx="469744" cy="259045"/>
    <xdr:sp macro="" textlink="">
      <xdr:nvSpPr>
        <xdr:cNvPr id="288" name="労働費最大値テキスト"/>
        <xdr:cNvSpPr txBox="1"/>
      </xdr:nvSpPr>
      <xdr:spPr>
        <a:xfrm>
          <a:off x="10528300" y="499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74876</xdr:rowOff>
    </xdr:from>
    <xdr:to>
      <xdr:col>55</xdr:col>
      <xdr:colOff>88900</xdr:colOff>
      <xdr:row>30</xdr:row>
      <xdr:rowOff>74876</xdr:rowOff>
    </xdr:to>
    <xdr:cxnSp macro="">
      <xdr:nvCxnSpPr>
        <xdr:cNvPr id="289" name="直線コネクタ 288"/>
        <xdr:cNvCxnSpPr/>
      </xdr:nvCxnSpPr>
      <xdr:spPr>
        <a:xfrm>
          <a:off x="10388600" y="5218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89571</xdr:rowOff>
    </xdr:from>
    <xdr:to>
      <xdr:col>55</xdr:col>
      <xdr:colOff>0</xdr:colOff>
      <xdr:row>38</xdr:row>
      <xdr:rowOff>100838</xdr:rowOff>
    </xdr:to>
    <xdr:cxnSp macro="">
      <xdr:nvCxnSpPr>
        <xdr:cNvPr id="290" name="直線コネクタ 289"/>
        <xdr:cNvCxnSpPr/>
      </xdr:nvCxnSpPr>
      <xdr:spPr>
        <a:xfrm>
          <a:off x="9639300" y="6604671"/>
          <a:ext cx="838200" cy="1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163865</xdr:rowOff>
    </xdr:from>
    <xdr:ext cx="469744" cy="259045"/>
    <xdr:sp macro="" textlink="">
      <xdr:nvSpPr>
        <xdr:cNvPr id="291" name="労働費平均値テキスト"/>
        <xdr:cNvSpPr txBox="1"/>
      </xdr:nvSpPr>
      <xdr:spPr>
        <a:xfrm>
          <a:off x="10528300" y="6336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140988</xdr:rowOff>
    </xdr:from>
    <xdr:to>
      <xdr:col>55</xdr:col>
      <xdr:colOff>50800</xdr:colOff>
      <xdr:row>38</xdr:row>
      <xdr:rowOff>71138</xdr:rowOff>
    </xdr:to>
    <xdr:sp macro="" textlink="">
      <xdr:nvSpPr>
        <xdr:cNvPr id="292" name="フローチャート: 判断 291"/>
        <xdr:cNvSpPr/>
      </xdr:nvSpPr>
      <xdr:spPr>
        <a:xfrm>
          <a:off x="10426700" y="648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89571</xdr:rowOff>
    </xdr:from>
    <xdr:to>
      <xdr:col>50</xdr:col>
      <xdr:colOff>114300</xdr:colOff>
      <xdr:row>38</xdr:row>
      <xdr:rowOff>135291</xdr:rowOff>
    </xdr:to>
    <xdr:cxnSp macro="">
      <xdr:nvCxnSpPr>
        <xdr:cNvPr id="293" name="直線コネクタ 292"/>
        <xdr:cNvCxnSpPr/>
      </xdr:nvCxnSpPr>
      <xdr:spPr>
        <a:xfrm flipV="1">
          <a:off x="8750300" y="6604671"/>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126619</xdr:rowOff>
    </xdr:from>
    <xdr:to>
      <xdr:col>50</xdr:col>
      <xdr:colOff>165100</xdr:colOff>
      <xdr:row>38</xdr:row>
      <xdr:rowOff>56769</xdr:rowOff>
    </xdr:to>
    <xdr:sp macro="" textlink="">
      <xdr:nvSpPr>
        <xdr:cNvPr id="294" name="フローチャート: 判断 293"/>
        <xdr:cNvSpPr/>
      </xdr:nvSpPr>
      <xdr:spPr>
        <a:xfrm>
          <a:off x="9588500" y="6470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73296</xdr:rowOff>
    </xdr:from>
    <xdr:ext cx="469744" cy="259045"/>
    <xdr:sp macro="" textlink="">
      <xdr:nvSpPr>
        <xdr:cNvPr id="295" name="テキスト ボックス 294"/>
        <xdr:cNvSpPr txBox="1"/>
      </xdr:nvSpPr>
      <xdr:spPr>
        <a:xfrm>
          <a:off x="9404428" y="6245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74059</xdr:rowOff>
    </xdr:from>
    <xdr:to>
      <xdr:col>45</xdr:col>
      <xdr:colOff>177800</xdr:colOff>
      <xdr:row>38</xdr:row>
      <xdr:rowOff>135291</xdr:rowOff>
    </xdr:to>
    <xdr:cxnSp macro="">
      <xdr:nvCxnSpPr>
        <xdr:cNvPr id="296" name="直線コネクタ 295"/>
        <xdr:cNvCxnSpPr/>
      </xdr:nvCxnSpPr>
      <xdr:spPr>
        <a:xfrm>
          <a:off x="7861300" y="6589159"/>
          <a:ext cx="889000" cy="6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133803</xdr:rowOff>
    </xdr:from>
    <xdr:to>
      <xdr:col>46</xdr:col>
      <xdr:colOff>38100</xdr:colOff>
      <xdr:row>38</xdr:row>
      <xdr:rowOff>63953</xdr:rowOff>
    </xdr:to>
    <xdr:sp macro="" textlink="">
      <xdr:nvSpPr>
        <xdr:cNvPr id="297" name="フローチャート: 判断 296"/>
        <xdr:cNvSpPr/>
      </xdr:nvSpPr>
      <xdr:spPr>
        <a:xfrm>
          <a:off x="8699500" y="647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80480</xdr:rowOff>
    </xdr:from>
    <xdr:ext cx="469744" cy="259045"/>
    <xdr:sp macro="" textlink="">
      <xdr:nvSpPr>
        <xdr:cNvPr id="298" name="テキスト ボックス 297"/>
        <xdr:cNvSpPr txBox="1"/>
      </xdr:nvSpPr>
      <xdr:spPr>
        <a:xfrm>
          <a:off x="8515428" y="625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35361</xdr:rowOff>
    </xdr:from>
    <xdr:to>
      <xdr:col>41</xdr:col>
      <xdr:colOff>50800</xdr:colOff>
      <xdr:row>38</xdr:row>
      <xdr:rowOff>74059</xdr:rowOff>
    </xdr:to>
    <xdr:cxnSp macro="">
      <xdr:nvCxnSpPr>
        <xdr:cNvPr id="299" name="直線コネクタ 298"/>
        <xdr:cNvCxnSpPr/>
      </xdr:nvCxnSpPr>
      <xdr:spPr>
        <a:xfrm>
          <a:off x="6972300" y="6550461"/>
          <a:ext cx="889000" cy="38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42364</xdr:rowOff>
    </xdr:from>
    <xdr:to>
      <xdr:col>41</xdr:col>
      <xdr:colOff>101600</xdr:colOff>
      <xdr:row>37</xdr:row>
      <xdr:rowOff>143964</xdr:rowOff>
    </xdr:to>
    <xdr:sp macro="" textlink="">
      <xdr:nvSpPr>
        <xdr:cNvPr id="300" name="フローチャート: 判断 299"/>
        <xdr:cNvSpPr/>
      </xdr:nvSpPr>
      <xdr:spPr>
        <a:xfrm>
          <a:off x="7810500" y="63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160491</xdr:rowOff>
    </xdr:from>
    <xdr:ext cx="469744" cy="259045"/>
    <xdr:sp macro="" textlink="">
      <xdr:nvSpPr>
        <xdr:cNvPr id="301" name="テキスト ボックス 300"/>
        <xdr:cNvSpPr txBox="1"/>
      </xdr:nvSpPr>
      <xdr:spPr>
        <a:xfrm>
          <a:off x="7626428" y="6161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47589</xdr:rowOff>
    </xdr:from>
    <xdr:to>
      <xdr:col>36</xdr:col>
      <xdr:colOff>165100</xdr:colOff>
      <xdr:row>38</xdr:row>
      <xdr:rowOff>149189</xdr:rowOff>
    </xdr:to>
    <xdr:sp macro="" textlink="">
      <xdr:nvSpPr>
        <xdr:cNvPr id="302" name="フローチャート: 判断 301"/>
        <xdr:cNvSpPr/>
      </xdr:nvSpPr>
      <xdr:spPr>
        <a:xfrm>
          <a:off x="6921500" y="656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140316</xdr:rowOff>
    </xdr:from>
    <xdr:ext cx="469744" cy="259045"/>
    <xdr:sp macro="" textlink="">
      <xdr:nvSpPr>
        <xdr:cNvPr id="303" name="テキスト ボックス 302"/>
        <xdr:cNvSpPr txBox="1"/>
      </xdr:nvSpPr>
      <xdr:spPr>
        <a:xfrm>
          <a:off x="6737428" y="665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50038</xdr:rowOff>
    </xdr:from>
    <xdr:to>
      <xdr:col>55</xdr:col>
      <xdr:colOff>50800</xdr:colOff>
      <xdr:row>38</xdr:row>
      <xdr:rowOff>151638</xdr:rowOff>
    </xdr:to>
    <xdr:sp macro="" textlink="">
      <xdr:nvSpPr>
        <xdr:cNvPr id="309" name="楕円 308"/>
        <xdr:cNvSpPr/>
      </xdr:nvSpPr>
      <xdr:spPr>
        <a:xfrm>
          <a:off x="10426700" y="656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136415</xdr:rowOff>
    </xdr:from>
    <xdr:ext cx="469744" cy="259045"/>
    <xdr:sp macro="" textlink="">
      <xdr:nvSpPr>
        <xdr:cNvPr id="310" name="労働費該当値テキスト"/>
        <xdr:cNvSpPr txBox="1"/>
      </xdr:nvSpPr>
      <xdr:spPr>
        <a:xfrm>
          <a:off x="10528300" y="6480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38771</xdr:rowOff>
    </xdr:from>
    <xdr:to>
      <xdr:col>50</xdr:col>
      <xdr:colOff>165100</xdr:colOff>
      <xdr:row>38</xdr:row>
      <xdr:rowOff>140371</xdr:rowOff>
    </xdr:to>
    <xdr:sp macro="" textlink="">
      <xdr:nvSpPr>
        <xdr:cNvPr id="311" name="楕円 310"/>
        <xdr:cNvSpPr/>
      </xdr:nvSpPr>
      <xdr:spPr>
        <a:xfrm>
          <a:off x="9588500" y="655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131498</xdr:rowOff>
    </xdr:from>
    <xdr:ext cx="469744" cy="259045"/>
    <xdr:sp macro="" textlink="">
      <xdr:nvSpPr>
        <xdr:cNvPr id="312" name="テキスト ボックス 311"/>
        <xdr:cNvSpPr txBox="1"/>
      </xdr:nvSpPr>
      <xdr:spPr>
        <a:xfrm>
          <a:off x="9404428" y="664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84491</xdr:rowOff>
    </xdr:from>
    <xdr:to>
      <xdr:col>46</xdr:col>
      <xdr:colOff>38100</xdr:colOff>
      <xdr:row>39</xdr:row>
      <xdr:rowOff>14641</xdr:rowOff>
    </xdr:to>
    <xdr:sp macro="" textlink="">
      <xdr:nvSpPr>
        <xdr:cNvPr id="313" name="楕円 312"/>
        <xdr:cNvSpPr/>
      </xdr:nvSpPr>
      <xdr:spPr>
        <a:xfrm>
          <a:off x="8699500" y="659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5768</xdr:rowOff>
    </xdr:from>
    <xdr:ext cx="378565" cy="259045"/>
    <xdr:sp macro="" textlink="">
      <xdr:nvSpPr>
        <xdr:cNvPr id="314" name="テキスト ボックス 313"/>
        <xdr:cNvSpPr txBox="1"/>
      </xdr:nvSpPr>
      <xdr:spPr>
        <a:xfrm>
          <a:off x="8561017" y="6692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23259</xdr:rowOff>
    </xdr:from>
    <xdr:to>
      <xdr:col>41</xdr:col>
      <xdr:colOff>101600</xdr:colOff>
      <xdr:row>38</xdr:row>
      <xdr:rowOff>124859</xdr:rowOff>
    </xdr:to>
    <xdr:sp macro="" textlink="">
      <xdr:nvSpPr>
        <xdr:cNvPr id="315" name="楕円 314"/>
        <xdr:cNvSpPr/>
      </xdr:nvSpPr>
      <xdr:spPr>
        <a:xfrm>
          <a:off x="7810500" y="653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115986</xdr:rowOff>
    </xdr:from>
    <xdr:ext cx="469744" cy="259045"/>
    <xdr:sp macro="" textlink="">
      <xdr:nvSpPr>
        <xdr:cNvPr id="316" name="テキスト ボックス 315"/>
        <xdr:cNvSpPr txBox="1"/>
      </xdr:nvSpPr>
      <xdr:spPr>
        <a:xfrm>
          <a:off x="7626428" y="663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156010</xdr:rowOff>
    </xdr:from>
    <xdr:to>
      <xdr:col>36</xdr:col>
      <xdr:colOff>165100</xdr:colOff>
      <xdr:row>38</xdr:row>
      <xdr:rowOff>86161</xdr:rowOff>
    </xdr:to>
    <xdr:sp macro="" textlink="">
      <xdr:nvSpPr>
        <xdr:cNvPr id="317" name="楕円 316"/>
        <xdr:cNvSpPr/>
      </xdr:nvSpPr>
      <xdr:spPr>
        <a:xfrm>
          <a:off x="6921500" y="64996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102687</xdr:rowOff>
    </xdr:from>
    <xdr:ext cx="469744" cy="259045"/>
    <xdr:sp macro="" textlink="">
      <xdr:nvSpPr>
        <xdr:cNvPr id="318" name="テキスト ボックス 317"/>
        <xdr:cNvSpPr txBox="1"/>
      </xdr:nvSpPr>
      <xdr:spPr>
        <a:xfrm>
          <a:off x="6737428" y="627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164480</xdr:rowOff>
    </xdr:from>
    <xdr:to>
      <xdr:col>54</xdr:col>
      <xdr:colOff>189865</xdr:colOff>
      <xdr:row>58</xdr:row>
      <xdr:rowOff>73634</xdr:rowOff>
    </xdr:to>
    <xdr:cxnSp macro="">
      <xdr:nvCxnSpPr>
        <xdr:cNvPr id="340" name="直線コネクタ 339"/>
        <xdr:cNvCxnSpPr/>
      </xdr:nvCxnSpPr>
      <xdr:spPr>
        <a:xfrm flipV="1">
          <a:off x="10475595" y="8908430"/>
          <a:ext cx="1270" cy="110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77461</xdr:rowOff>
    </xdr:from>
    <xdr:ext cx="469744" cy="259045"/>
    <xdr:sp macro="" textlink="">
      <xdr:nvSpPr>
        <xdr:cNvPr id="341" name="農林水産業費最小値テキスト"/>
        <xdr:cNvSpPr txBox="1"/>
      </xdr:nvSpPr>
      <xdr:spPr>
        <a:xfrm>
          <a:off x="10528300" y="1002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73634</xdr:rowOff>
    </xdr:from>
    <xdr:to>
      <xdr:col>55</xdr:col>
      <xdr:colOff>88900</xdr:colOff>
      <xdr:row>58</xdr:row>
      <xdr:rowOff>73634</xdr:rowOff>
    </xdr:to>
    <xdr:cxnSp macro="">
      <xdr:nvCxnSpPr>
        <xdr:cNvPr id="342" name="直線コネクタ 341"/>
        <xdr:cNvCxnSpPr/>
      </xdr:nvCxnSpPr>
      <xdr:spPr>
        <a:xfrm>
          <a:off x="10388600" y="10017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111157</xdr:rowOff>
    </xdr:from>
    <xdr:ext cx="534377" cy="259045"/>
    <xdr:sp macro="" textlink="">
      <xdr:nvSpPr>
        <xdr:cNvPr id="343" name="農林水産業費最大値テキスト"/>
        <xdr:cNvSpPr txBox="1"/>
      </xdr:nvSpPr>
      <xdr:spPr>
        <a:xfrm>
          <a:off x="10528300" y="868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164480</xdr:rowOff>
    </xdr:from>
    <xdr:to>
      <xdr:col>55</xdr:col>
      <xdr:colOff>88900</xdr:colOff>
      <xdr:row>51</xdr:row>
      <xdr:rowOff>164480</xdr:rowOff>
    </xdr:to>
    <xdr:cxnSp macro="">
      <xdr:nvCxnSpPr>
        <xdr:cNvPr id="344" name="直線コネクタ 343"/>
        <xdr:cNvCxnSpPr/>
      </xdr:nvCxnSpPr>
      <xdr:spPr>
        <a:xfrm>
          <a:off x="10388600" y="890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70709</xdr:rowOff>
    </xdr:from>
    <xdr:to>
      <xdr:col>55</xdr:col>
      <xdr:colOff>0</xdr:colOff>
      <xdr:row>58</xdr:row>
      <xdr:rowOff>73634</xdr:rowOff>
    </xdr:to>
    <xdr:cxnSp macro="">
      <xdr:nvCxnSpPr>
        <xdr:cNvPr id="345" name="直線コネクタ 344"/>
        <xdr:cNvCxnSpPr/>
      </xdr:nvCxnSpPr>
      <xdr:spPr>
        <a:xfrm>
          <a:off x="9639300" y="10014809"/>
          <a:ext cx="838200" cy="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59382</xdr:rowOff>
    </xdr:from>
    <xdr:ext cx="469744" cy="259045"/>
    <xdr:sp macro="" textlink="">
      <xdr:nvSpPr>
        <xdr:cNvPr id="346" name="農林水産業費平均値テキスト"/>
        <xdr:cNvSpPr txBox="1"/>
      </xdr:nvSpPr>
      <xdr:spPr>
        <a:xfrm>
          <a:off x="10528300" y="94891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36505</xdr:rowOff>
    </xdr:from>
    <xdr:to>
      <xdr:col>55</xdr:col>
      <xdr:colOff>50800</xdr:colOff>
      <xdr:row>56</xdr:row>
      <xdr:rowOff>138105</xdr:rowOff>
    </xdr:to>
    <xdr:sp macro="" textlink="">
      <xdr:nvSpPr>
        <xdr:cNvPr id="347" name="フローチャート: 判断 346"/>
        <xdr:cNvSpPr/>
      </xdr:nvSpPr>
      <xdr:spPr>
        <a:xfrm>
          <a:off x="10426700" y="96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33127</xdr:rowOff>
    </xdr:from>
    <xdr:to>
      <xdr:col>50</xdr:col>
      <xdr:colOff>114300</xdr:colOff>
      <xdr:row>58</xdr:row>
      <xdr:rowOff>70709</xdr:rowOff>
    </xdr:to>
    <xdr:cxnSp macro="">
      <xdr:nvCxnSpPr>
        <xdr:cNvPr id="348" name="直線コネクタ 347"/>
        <xdr:cNvCxnSpPr/>
      </xdr:nvCxnSpPr>
      <xdr:spPr>
        <a:xfrm>
          <a:off x="8750300" y="9977227"/>
          <a:ext cx="889000" cy="3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166304</xdr:rowOff>
    </xdr:from>
    <xdr:to>
      <xdr:col>50</xdr:col>
      <xdr:colOff>165100</xdr:colOff>
      <xdr:row>56</xdr:row>
      <xdr:rowOff>96454</xdr:rowOff>
    </xdr:to>
    <xdr:sp macro="" textlink="">
      <xdr:nvSpPr>
        <xdr:cNvPr id="349" name="フローチャート: 判断 348"/>
        <xdr:cNvSpPr/>
      </xdr:nvSpPr>
      <xdr:spPr>
        <a:xfrm>
          <a:off x="9588500" y="959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112981</xdr:rowOff>
    </xdr:from>
    <xdr:ext cx="469744" cy="259045"/>
    <xdr:sp macro="" textlink="">
      <xdr:nvSpPr>
        <xdr:cNvPr id="350" name="テキスト ボックス 349"/>
        <xdr:cNvSpPr txBox="1"/>
      </xdr:nvSpPr>
      <xdr:spPr>
        <a:xfrm>
          <a:off x="9404428" y="937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14061</xdr:rowOff>
    </xdr:from>
    <xdr:to>
      <xdr:col>45</xdr:col>
      <xdr:colOff>177800</xdr:colOff>
      <xdr:row>58</xdr:row>
      <xdr:rowOff>33127</xdr:rowOff>
    </xdr:to>
    <xdr:cxnSp macro="">
      <xdr:nvCxnSpPr>
        <xdr:cNvPr id="351" name="直線コネクタ 350"/>
        <xdr:cNvCxnSpPr/>
      </xdr:nvCxnSpPr>
      <xdr:spPr>
        <a:xfrm>
          <a:off x="7861300" y="9958161"/>
          <a:ext cx="889000" cy="1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20046</xdr:rowOff>
    </xdr:from>
    <xdr:to>
      <xdr:col>46</xdr:col>
      <xdr:colOff>38100</xdr:colOff>
      <xdr:row>56</xdr:row>
      <xdr:rowOff>121646</xdr:rowOff>
    </xdr:to>
    <xdr:sp macro="" textlink="">
      <xdr:nvSpPr>
        <xdr:cNvPr id="352" name="フローチャート: 判断 351"/>
        <xdr:cNvSpPr/>
      </xdr:nvSpPr>
      <xdr:spPr>
        <a:xfrm>
          <a:off x="8699500" y="962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138173</xdr:rowOff>
    </xdr:from>
    <xdr:ext cx="469744" cy="259045"/>
    <xdr:sp macro="" textlink="">
      <xdr:nvSpPr>
        <xdr:cNvPr id="353" name="テキスト ボックス 352"/>
        <xdr:cNvSpPr txBox="1"/>
      </xdr:nvSpPr>
      <xdr:spPr>
        <a:xfrm>
          <a:off x="8515428" y="939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14061</xdr:rowOff>
    </xdr:from>
    <xdr:to>
      <xdr:col>41</xdr:col>
      <xdr:colOff>50800</xdr:colOff>
      <xdr:row>58</xdr:row>
      <xdr:rowOff>20920</xdr:rowOff>
    </xdr:to>
    <xdr:cxnSp macro="">
      <xdr:nvCxnSpPr>
        <xdr:cNvPr id="354" name="直線コネクタ 353"/>
        <xdr:cNvCxnSpPr/>
      </xdr:nvCxnSpPr>
      <xdr:spPr>
        <a:xfrm flipV="1">
          <a:off x="6972300" y="9958161"/>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169642</xdr:rowOff>
    </xdr:from>
    <xdr:to>
      <xdr:col>41</xdr:col>
      <xdr:colOff>101600</xdr:colOff>
      <xdr:row>56</xdr:row>
      <xdr:rowOff>99792</xdr:rowOff>
    </xdr:to>
    <xdr:sp macro="" textlink="">
      <xdr:nvSpPr>
        <xdr:cNvPr id="355" name="フローチャート: 判断 354"/>
        <xdr:cNvSpPr/>
      </xdr:nvSpPr>
      <xdr:spPr>
        <a:xfrm>
          <a:off x="7810500" y="959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116319</xdr:rowOff>
    </xdr:from>
    <xdr:ext cx="469744" cy="259045"/>
    <xdr:sp macro="" textlink="">
      <xdr:nvSpPr>
        <xdr:cNvPr id="356" name="テキスト ボックス 355"/>
        <xdr:cNvSpPr txBox="1"/>
      </xdr:nvSpPr>
      <xdr:spPr>
        <a:xfrm>
          <a:off x="7626428" y="937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121041</xdr:rowOff>
    </xdr:from>
    <xdr:to>
      <xdr:col>36</xdr:col>
      <xdr:colOff>165100</xdr:colOff>
      <xdr:row>58</xdr:row>
      <xdr:rowOff>51191</xdr:rowOff>
    </xdr:to>
    <xdr:sp macro="" textlink="">
      <xdr:nvSpPr>
        <xdr:cNvPr id="357" name="フローチャート: 判断 356"/>
        <xdr:cNvSpPr/>
      </xdr:nvSpPr>
      <xdr:spPr>
        <a:xfrm>
          <a:off x="6921500" y="989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67718</xdr:rowOff>
    </xdr:from>
    <xdr:ext cx="469744" cy="259045"/>
    <xdr:sp macro="" textlink="">
      <xdr:nvSpPr>
        <xdr:cNvPr id="358" name="テキスト ボックス 357"/>
        <xdr:cNvSpPr txBox="1"/>
      </xdr:nvSpPr>
      <xdr:spPr>
        <a:xfrm>
          <a:off x="6737428" y="9668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22834</xdr:rowOff>
    </xdr:from>
    <xdr:to>
      <xdr:col>55</xdr:col>
      <xdr:colOff>50800</xdr:colOff>
      <xdr:row>58</xdr:row>
      <xdr:rowOff>124434</xdr:rowOff>
    </xdr:to>
    <xdr:sp macro="" textlink="">
      <xdr:nvSpPr>
        <xdr:cNvPr id="364" name="楕円 363"/>
        <xdr:cNvSpPr/>
      </xdr:nvSpPr>
      <xdr:spPr>
        <a:xfrm>
          <a:off x="10426700" y="996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109211</xdr:rowOff>
    </xdr:from>
    <xdr:ext cx="469744" cy="259045"/>
    <xdr:sp macro="" textlink="">
      <xdr:nvSpPr>
        <xdr:cNvPr id="365" name="農林水産業費該当値テキスト"/>
        <xdr:cNvSpPr txBox="1"/>
      </xdr:nvSpPr>
      <xdr:spPr>
        <a:xfrm>
          <a:off x="10528300" y="9881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19909</xdr:rowOff>
    </xdr:from>
    <xdr:to>
      <xdr:col>50</xdr:col>
      <xdr:colOff>165100</xdr:colOff>
      <xdr:row>58</xdr:row>
      <xdr:rowOff>121509</xdr:rowOff>
    </xdr:to>
    <xdr:sp macro="" textlink="">
      <xdr:nvSpPr>
        <xdr:cNvPr id="366" name="楕円 365"/>
        <xdr:cNvSpPr/>
      </xdr:nvSpPr>
      <xdr:spPr>
        <a:xfrm>
          <a:off x="9588500" y="99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112636</xdr:rowOff>
    </xdr:from>
    <xdr:ext cx="469744" cy="259045"/>
    <xdr:sp macro="" textlink="">
      <xdr:nvSpPr>
        <xdr:cNvPr id="367" name="テキスト ボックス 366"/>
        <xdr:cNvSpPr txBox="1"/>
      </xdr:nvSpPr>
      <xdr:spPr>
        <a:xfrm>
          <a:off x="9404428" y="1005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153777</xdr:rowOff>
    </xdr:from>
    <xdr:to>
      <xdr:col>46</xdr:col>
      <xdr:colOff>38100</xdr:colOff>
      <xdr:row>58</xdr:row>
      <xdr:rowOff>83927</xdr:rowOff>
    </xdr:to>
    <xdr:sp macro="" textlink="">
      <xdr:nvSpPr>
        <xdr:cNvPr id="368" name="楕円 367"/>
        <xdr:cNvSpPr/>
      </xdr:nvSpPr>
      <xdr:spPr>
        <a:xfrm>
          <a:off x="8699500" y="992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75054</xdr:rowOff>
    </xdr:from>
    <xdr:ext cx="469744" cy="259045"/>
    <xdr:sp macro="" textlink="">
      <xdr:nvSpPr>
        <xdr:cNvPr id="369" name="テキスト ボックス 368"/>
        <xdr:cNvSpPr txBox="1"/>
      </xdr:nvSpPr>
      <xdr:spPr>
        <a:xfrm>
          <a:off x="8515428" y="1001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134711</xdr:rowOff>
    </xdr:from>
    <xdr:to>
      <xdr:col>41</xdr:col>
      <xdr:colOff>101600</xdr:colOff>
      <xdr:row>58</xdr:row>
      <xdr:rowOff>64861</xdr:rowOff>
    </xdr:to>
    <xdr:sp macro="" textlink="">
      <xdr:nvSpPr>
        <xdr:cNvPr id="370" name="楕円 369"/>
        <xdr:cNvSpPr/>
      </xdr:nvSpPr>
      <xdr:spPr>
        <a:xfrm>
          <a:off x="7810500" y="990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55988</xdr:rowOff>
    </xdr:from>
    <xdr:ext cx="469744" cy="259045"/>
    <xdr:sp macro="" textlink="">
      <xdr:nvSpPr>
        <xdr:cNvPr id="371" name="テキスト ボックス 370"/>
        <xdr:cNvSpPr txBox="1"/>
      </xdr:nvSpPr>
      <xdr:spPr>
        <a:xfrm>
          <a:off x="7626428" y="10000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141570</xdr:rowOff>
    </xdr:from>
    <xdr:to>
      <xdr:col>36</xdr:col>
      <xdr:colOff>165100</xdr:colOff>
      <xdr:row>58</xdr:row>
      <xdr:rowOff>71720</xdr:rowOff>
    </xdr:to>
    <xdr:sp macro="" textlink="">
      <xdr:nvSpPr>
        <xdr:cNvPr id="372" name="楕円 371"/>
        <xdr:cNvSpPr/>
      </xdr:nvSpPr>
      <xdr:spPr>
        <a:xfrm>
          <a:off x="6921500" y="991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62847</xdr:rowOff>
    </xdr:from>
    <xdr:ext cx="469744" cy="259045"/>
    <xdr:sp macro="" textlink="">
      <xdr:nvSpPr>
        <xdr:cNvPr id="373" name="テキスト ボックス 372"/>
        <xdr:cNvSpPr txBox="1"/>
      </xdr:nvSpPr>
      <xdr:spPr>
        <a:xfrm>
          <a:off x="6737428" y="10006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146406</xdr:rowOff>
    </xdr:from>
    <xdr:to>
      <xdr:col>54</xdr:col>
      <xdr:colOff>189865</xdr:colOff>
      <xdr:row>78</xdr:row>
      <xdr:rowOff>66663</xdr:rowOff>
    </xdr:to>
    <xdr:cxnSp macro="">
      <xdr:nvCxnSpPr>
        <xdr:cNvPr id="397" name="直線コネクタ 396"/>
        <xdr:cNvCxnSpPr/>
      </xdr:nvCxnSpPr>
      <xdr:spPr>
        <a:xfrm flipV="1">
          <a:off x="10475595" y="12319356"/>
          <a:ext cx="1270" cy="1120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70490</xdr:rowOff>
    </xdr:from>
    <xdr:ext cx="469744" cy="259045"/>
    <xdr:sp macro="" textlink="">
      <xdr:nvSpPr>
        <xdr:cNvPr id="398" name="商工費最小値テキスト"/>
        <xdr:cNvSpPr txBox="1"/>
      </xdr:nvSpPr>
      <xdr:spPr>
        <a:xfrm>
          <a:off x="10528300" y="1344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66663</xdr:rowOff>
    </xdr:from>
    <xdr:to>
      <xdr:col>55</xdr:col>
      <xdr:colOff>88900</xdr:colOff>
      <xdr:row>78</xdr:row>
      <xdr:rowOff>66663</xdr:rowOff>
    </xdr:to>
    <xdr:cxnSp macro="">
      <xdr:nvCxnSpPr>
        <xdr:cNvPr id="399" name="直線コネクタ 398"/>
        <xdr:cNvCxnSpPr/>
      </xdr:nvCxnSpPr>
      <xdr:spPr>
        <a:xfrm>
          <a:off x="10388600" y="1343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93083</xdr:rowOff>
    </xdr:from>
    <xdr:ext cx="534377" cy="259045"/>
    <xdr:sp macro="" textlink="">
      <xdr:nvSpPr>
        <xdr:cNvPr id="400" name="商工費最大値テキスト"/>
        <xdr:cNvSpPr txBox="1"/>
      </xdr:nvSpPr>
      <xdr:spPr>
        <a:xfrm>
          <a:off x="10528300" y="1209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33,324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146406</xdr:rowOff>
    </xdr:from>
    <xdr:to>
      <xdr:col>55</xdr:col>
      <xdr:colOff>88900</xdr:colOff>
      <xdr:row>71</xdr:row>
      <xdr:rowOff>146406</xdr:rowOff>
    </xdr:to>
    <xdr:cxnSp macro="">
      <xdr:nvCxnSpPr>
        <xdr:cNvPr id="401" name="直線コネクタ 400"/>
        <xdr:cNvCxnSpPr/>
      </xdr:nvCxnSpPr>
      <xdr:spPr>
        <a:xfrm>
          <a:off x="10388600" y="1231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147586</xdr:rowOff>
    </xdr:from>
    <xdr:to>
      <xdr:col>55</xdr:col>
      <xdr:colOff>0</xdr:colOff>
      <xdr:row>75</xdr:row>
      <xdr:rowOff>151016</xdr:rowOff>
    </xdr:to>
    <xdr:cxnSp macro="">
      <xdr:nvCxnSpPr>
        <xdr:cNvPr id="402" name="直線コネクタ 401"/>
        <xdr:cNvCxnSpPr/>
      </xdr:nvCxnSpPr>
      <xdr:spPr>
        <a:xfrm>
          <a:off x="9639300" y="13006336"/>
          <a:ext cx="8382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151643</xdr:rowOff>
    </xdr:from>
    <xdr:ext cx="534377" cy="259045"/>
    <xdr:sp macro="" textlink="">
      <xdr:nvSpPr>
        <xdr:cNvPr id="403" name="商工費平均値テキスト"/>
        <xdr:cNvSpPr txBox="1"/>
      </xdr:nvSpPr>
      <xdr:spPr>
        <a:xfrm>
          <a:off x="10528300" y="13010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1766</xdr:rowOff>
    </xdr:from>
    <xdr:to>
      <xdr:col>55</xdr:col>
      <xdr:colOff>50800</xdr:colOff>
      <xdr:row>76</xdr:row>
      <xdr:rowOff>103366</xdr:rowOff>
    </xdr:to>
    <xdr:sp macro="" textlink="">
      <xdr:nvSpPr>
        <xdr:cNvPr id="404" name="フローチャート: 判断 403"/>
        <xdr:cNvSpPr/>
      </xdr:nvSpPr>
      <xdr:spPr>
        <a:xfrm>
          <a:off x="10426700" y="130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142710</xdr:rowOff>
    </xdr:from>
    <xdr:to>
      <xdr:col>50</xdr:col>
      <xdr:colOff>114300</xdr:colOff>
      <xdr:row>75</xdr:row>
      <xdr:rowOff>147586</xdr:rowOff>
    </xdr:to>
    <xdr:cxnSp macro="">
      <xdr:nvCxnSpPr>
        <xdr:cNvPr id="405" name="直線コネクタ 404"/>
        <xdr:cNvCxnSpPr/>
      </xdr:nvCxnSpPr>
      <xdr:spPr>
        <a:xfrm>
          <a:off x="8750300" y="13001460"/>
          <a:ext cx="889000" cy="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5880</xdr:rowOff>
    </xdr:from>
    <xdr:to>
      <xdr:col>50</xdr:col>
      <xdr:colOff>165100</xdr:colOff>
      <xdr:row>76</xdr:row>
      <xdr:rowOff>107480</xdr:rowOff>
    </xdr:to>
    <xdr:sp macro="" textlink="">
      <xdr:nvSpPr>
        <xdr:cNvPr id="406" name="フローチャート: 判断 405"/>
        <xdr:cNvSpPr/>
      </xdr:nvSpPr>
      <xdr:spPr>
        <a:xfrm>
          <a:off x="9588500" y="1303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98607</xdr:rowOff>
    </xdr:from>
    <xdr:ext cx="534377" cy="259045"/>
    <xdr:sp macro="" textlink="">
      <xdr:nvSpPr>
        <xdr:cNvPr id="407" name="テキスト ボックス 406"/>
        <xdr:cNvSpPr txBox="1"/>
      </xdr:nvSpPr>
      <xdr:spPr>
        <a:xfrm>
          <a:off x="9372111" y="1312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131508</xdr:rowOff>
    </xdr:from>
    <xdr:to>
      <xdr:col>45</xdr:col>
      <xdr:colOff>177800</xdr:colOff>
      <xdr:row>75</xdr:row>
      <xdr:rowOff>142710</xdr:rowOff>
    </xdr:to>
    <xdr:cxnSp macro="">
      <xdr:nvCxnSpPr>
        <xdr:cNvPr id="408" name="直線コネクタ 407"/>
        <xdr:cNvCxnSpPr/>
      </xdr:nvCxnSpPr>
      <xdr:spPr>
        <a:xfrm>
          <a:off x="7861300" y="12990258"/>
          <a:ext cx="889000" cy="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157099</xdr:rowOff>
    </xdr:from>
    <xdr:to>
      <xdr:col>46</xdr:col>
      <xdr:colOff>38100</xdr:colOff>
      <xdr:row>76</xdr:row>
      <xdr:rowOff>87249</xdr:rowOff>
    </xdr:to>
    <xdr:sp macro="" textlink="">
      <xdr:nvSpPr>
        <xdr:cNvPr id="409" name="フローチャート: 判断 408"/>
        <xdr:cNvSpPr/>
      </xdr:nvSpPr>
      <xdr:spPr>
        <a:xfrm>
          <a:off x="8699500" y="13015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78376</xdr:rowOff>
    </xdr:from>
    <xdr:ext cx="534377" cy="259045"/>
    <xdr:sp macro="" textlink="">
      <xdr:nvSpPr>
        <xdr:cNvPr id="410" name="テキスト ボックス 409"/>
        <xdr:cNvSpPr txBox="1"/>
      </xdr:nvSpPr>
      <xdr:spPr>
        <a:xfrm>
          <a:off x="8483111" y="1310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131508</xdr:rowOff>
    </xdr:from>
    <xdr:to>
      <xdr:col>41</xdr:col>
      <xdr:colOff>50800</xdr:colOff>
      <xdr:row>75</xdr:row>
      <xdr:rowOff>141033</xdr:rowOff>
    </xdr:to>
    <xdr:cxnSp macro="">
      <xdr:nvCxnSpPr>
        <xdr:cNvPr id="411" name="直線コネクタ 410"/>
        <xdr:cNvCxnSpPr/>
      </xdr:nvCxnSpPr>
      <xdr:spPr>
        <a:xfrm flipV="1">
          <a:off x="6972300" y="12990258"/>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53124</xdr:rowOff>
    </xdr:from>
    <xdr:to>
      <xdr:col>41</xdr:col>
      <xdr:colOff>101600</xdr:colOff>
      <xdr:row>75</xdr:row>
      <xdr:rowOff>154724</xdr:rowOff>
    </xdr:to>
    <xdr:sp macro="" textlink="">
      <xdr:nvSpPr>
        <xdr:cNvPr id="412" name="フローチャート: 判断 411"/>
        <xdr:cNvSpPr/>
      </xdr:nvSpPr>
      <xdr:spPr>
        <a:xfrm>
          <a:off x="7810500" y="1291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171251</xdr:rowOff>
    </xdr:from>
    <xdr:ext cx="534377" cy="259045"/>
    <xdr:sp macro="" textlink="">
      <xdr:nvSpPr>
        <xdr:cNvPr id="413" name="テキスト ボックス 412"/>
        <xdr:cNvSpPr txBox="1"/>
      </xdr:nvSpPr>
      <xdr:spPr>
        <a:xfrm>
          <a:off x="7594111" y="1268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70117</xdr:rowOff>
    </xdr:from>
    <xdr:to>
      <xdr:col>36</xdr:col>
      <xdr:colOff>165100</xdr:colOff>
      <xdr:row>75</xdr:row>
      <xdr:rowOff>267</xdr:rowOff>
    </xdr:to>
    <xdr:sp macro="" textlink="">
      <xdr:nvSpPr>
        <xdr:cNvPr id="414" name="フローチャート: 判断 413"/>
        <xdr:cNvSpPr/>
      </xdr:nvSpPr>
      <xdr:spPr>
        <a:xfrm>
          <a:off x="6921500" y="1275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16794</xdr:rowOff>
    </xdr:from>
    <xdr:ext cx="534377" cy="259045"/>
    <xdr:sp macro="" textlink="">
      <xdr:nvSpPr>
        <xdr:cNvPr id="415" name="テキスト ボックス 414"/>
        <xdr:cNvSpPr txBox="1"/>
      </xdr:nvSpPr>
      <xdr:spPr>
        <a:xfrm>
          <a:off x="6705111" y="1253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100216</xdr:rowOff>
    </xdr:from>
    <xdr:to>
      <xdr:col>55</xdr:col>
      <xdr:colOff>50800</xdr:colOff>
      <xdr:row>76</xdr:row>
      <xdr:rowOff>30366</xdr:rowOff>
    </xdr:to>
    <xdr:sp macro="" textlink="">
      <xdr:nvSpPr>
        <xdr:cNvPr id="421" name="楕円 420"/>
        <xdr:cNvSpPr/>
      </xdr:nvSpPr>
      <xdr:spPr>
        <a:xfrm>
          <a:off x="10426700" y="1295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123093</xdr:rowOff>
    </xdr:from>
    <xdr:ext cx="534377" cy="259045"/>
    <xdr:sp macro="" textlink="">
      <xdr:nvSpPr>
        <xdr:cNvPr id="422" name="商工費該当値テキスト"/>
        <xdr:cNvSpPr txBox="1"/>
      </xdr:nvSpPr>
      <xdr:spPr>
        <a:xfrm>
          <a:off x="10528300" y="1281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96786</xdr:rowOff>
    </xdr:from>
    <xdr:to>
      <xdr:col>50</xdr:col>
      <xdr:colOff>165100</xdr:colOff>
      <xdr:row>76</xdr:row>
      <xdr:rowOff>26936</xdr:rowOff>
    </xdr:to>
    <xdr:sp macro="" textlink="">
      <xdr:nvSpPr>
        <xdr:cNvPr id="423" name="楕円 422"/>
        <xdr:cNvSpPr/>
      </xdr:nvSpPr>
      <xdr:spPr>
        <a:xfrm>
          <a:off x="9588500" y="1295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43463</xdr:rowOff>
    </xdr:from>
    <xdr:ext cx="534377" cy="259045"/>
    <xdr:sp macro="" textlink="">
      <xdr:nvSpPr>
        <xdr:cNvPr id="424" name="テキスト ボックス 423"/>
        <xdr:cNvSpPr txBox="1"/>
      </xdr:nvSpPr>
      <xdr:spPr>
        <a:xfrm>
          <a:off x="9372111" y="1273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91910</xdr:rowOff>
    </xdr:from>
    <xdr:to>
      <xdr:col>46</xdr:col>
      <xdr:colOff>38100</xdr:colOff>
      <xdr:row>76</xdr:row>
      <xdr:rowOff>22061</xdr:rowOff>
    </xdr:to>
    <xdr:sp macro="" textlink="">
      <xdr:nvSpPr>
        <xdr:cNvPr id="425" name="楕円 424"/>
        <xdr:cNvSpPr/>
      </xdr:nvSpPr>
      <xdr:spPr>
        <a:xfrm>
          <a:off x="8699500" y="129506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38587</xdr:rowOff>
    </xdr:from>
    <xdr:ext cx="534377" cy="259045"/>
    <xdr:sp macro="" textlink="">
      <xdr:nvSpPr>
        <xdr:cNvPr id="426" name="テキスト ボックス 425"/>
        <xdr:cNvSpPr txBox="1"/>
      </xdr:nvSpPr>
      <xdr:spPr>
        <a:xfrm>
          <a:off x="8483111" y="1272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80708</xdr:rowOff>
    </xdr:from>
    <xdr:to>
      <xdr:col>41</xdr:col>
      <xdr:colOff>101600</xdr:colOff>
      <xdr:row>76</xdr:row>
      <xdr:rowOff>10858</xdr:rowOff>
    </xdr:to>
    <xdr:sp macro="" textlink="">
      <xdr:nvSpPr>
        <xdr:cNvPr id="427" name="楕円 426"/>
        <xdr:cNvSpPr/>
      </xdr:nvSpPr>
      <xdr:spPr>
        <a:xfrm>
          <a:off x="7810500" y="1293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1985</xdr:rowOff>
    </xdr:from>
    <xdr:ext cx="534377" cy="259045"/>
    <xdr:sp macro="" textlink="">
      <xdr:nvSpPr>
        <xdr:cNvPr id="428" name="テキスト ボックス 427"/>
        <xdr:cNvSpPr txBox="1"/>
      </xdr:nvSpPr>
      <xdr:spPr>
        <a:xfrm>
          <a:off x="7594111" y="13032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90233</xdr:rowOff>
    </xdr:from>
    <xdr:to>
      <xdr:col>36</xdr:col>
      <xdr:colOff>165100</xdr:colOff>
      <xdr:row>76</xdr:row>
      <xdr:rowOff>20383</xdr:rowOff>
    </xdr:to>
    <xdr:sp macro="" textlink="">
      <xdr:nvSpPr>
        <xdr:cNvPr id="429" name="楕円 428"/>
        <xdr:cNvSpPr/>
      </xdr:nvSpPr>
      <xdr:spPr>
        <a:xfrm>
          <a:off x="6921500" y="1294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11510</xdr:rowOff>
    </xdr:from>
    <xdr:ext cx="534377" cy="259045"/>
    <xdr:sp macro="" textlink="">
      <xdr:nvSpPr>
        <xdr:cNvPr id="430" name="テキスト ボックス 429"/>
        <xdr:cNvSpPr txBox="1"/>
      </xdr:nvSpPr>
      <xdr:spPr>
        <a:xfrm>
          <a:off x="6705111" y="1304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1" name="テキスト ボックス 440"/>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3" name="テキスト ボックス 442"/>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7" name="テキスト ボックス 446"/>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9" name="テキスト ボックス 448"/>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1" name="テキスト ボックス 45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61519</xdr:rowOff>
    </xdr:from>
    <xdr:to>
      <xdr:col>54</xdr:col>
      <xdr:colOff>189865</xdr:colOff>
      <xdr:row>99</xdr:row>
      <xdr:rowOff>75647</xdr:rowOff>
    </xdr:to>
    <xdr:cxnSp macro="">
      <xdr:nvCxnSpPr>
        <xdr:cNvPr id="453" name="直線コネクタ 452"/>
        <xdr:cNvCxnSpPr/>
      </xdr:nvCxnSpPr>
      <xdr:spPr>
        <a:xfrm flipV="1">
          <a:off x="10475595" y="15492019"/>
          <a:ext cx="1270" cy="155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79474</xdr:rowOff>
    </xdr:from>
    <xdr:ext cx="534377" cy="259045"/>
    <xdr:sp macro="" textlink="">
      <xdr:nvSpPr>
        <xdr:cNvPr id="454" name="土木費最小値テキスト"/>
        <xdr:cNvSpPr txBox="1"/>
      </xdr:nvSpPr>
      <xdr:spPr>
        <a:xfrm>
          <a:off x="10528300" y="1705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75647</xdr:rowOff>
    </xdr:from>
    <xdr:to>
      <xdr:col>55</xdr:col>
      <xdr:colOff>88900</xdr:colOff>
      <xdr:row>99</xdr:row>
      <xdr:rowOff>75647</xdr:rowOff>
    </xdr:to>
    <xdr:cxnSp macro="">
      <xdr:nvCxnSpPr>
        <xdr:cNvPr id="455" name="直線コネクタ 454"/>
        <xdr:cNvCxnSpPr/>
      </xdr:nvCxnSpPr>
      <xdr:spPr>
        <a:xfrm>
          <a:off x="10388600" y="1704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8196</xdr:rowOff>
    </xdr:from>
    <xdr:ext cx="534377" cy="259045"/>
    <xdr:sp macro="" textlink="">
      <xdr:nvSpPr>
        <xdr:cNvPr id="456" name="土木費最大値テキスト"/>
        <xdr:cNvSpPr txBox="1"/>
      </xdr:nvSpPr>
      <xdr:spPr>
        <a:xfrm>
          <a:off x="10528300" y="1526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61,710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61519</xdr:rowOff>
    </xdr:from>
    <xdr:to>
      <xdr:col>55</xdr:col>
      <xdr:colOff>88900</xdr:colOff>
      <xdr:row>90</xdr:row>
      <xdr:rowOff>61519</xdr:rowOff>
    </xdr:to>
    <xdr:cxnSp macro="">
      <xdr:nvCxnSpPr>
        <xdr:cNvPr id="457" name="直線コネクタ 456"/>
        <xdr:cNvCxnSpPr/>
      </xdr:nvCxnSpPr>
      <xdr:spPr>
        <a:xfrm>
          <a:off x="10388600" y="1549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167818</xdr:rowOff>
    </xdr:from>
    <xdr:to>
      <xdr:col>55</xdr:col>
      <xdr:colOff>0</xdr:colOff>
      <xdr:row>92</xdr:row>
      <xdr:rowOff>125619</xdr:rowOff>
    </xdr:to>
    <xdr:cxnSp macro="">
      <xdr:nvCxnSpPr>
        <xdr:cNvPr id="458" name="直線コネクタ 457"/>
        <xdr:cNvCxnSpPr/>
      </xdr:nvCxnSpPr>
      <xdr:spPr>
        <a:xfrm flipV="1">
          <a:off x="9639300" y="15769768"/>
          <a:ext cx="838200" cy="12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109938</xdr:rowOff>
    </xdr:from>
    <xdr:ext cx="534377" cy="259045"/>
    <xdr:sp macro="" textlink="">
      <xdr:nvSpPr>
        <xdr:cNvPr id="459" name="土木費平均値テキスト"/>
        <xdr:cNvSpPr txBox="1"/>
      </xdr:nvSpPr>
      <xdr:spPr>
        <a:xfrm>
          <a:off x="10528300" y="16226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131511</xdr:rowOff>
    </xdr:from>
    <xdr:to>
      <xdr:col>55</xdr:col>
      <xdr:colOff>50800</xdr:colOff>
      <xdr:row>95</xdr:row>
      <xdr:rowOff>61661</xdr:rowOff>
    </xdr:to>
    <xdr:sp macro="" textlink="">
      <xdr:nvSpPr>
        <xdr:cNvPr id="460" name="フローチャート: 判断 459"/>
        <xdr:cNvSpPr/>
      </xdr:nvSpPr>
      <xdr:spPr>
        <a:xfrm>
          <a:off x="10426700" y="1624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125619</xdr:rowOff>
    </xdr:from>
    <xdr:to>
      <xdr:col>50</xdr:col>
      <xdr:colOff>114300</xdr:colOff>
      <xdr:row>93</xdr:row>
      <xdr:rowOff>125985</xdr:rowOff>
    </xdr:to>
    <xdr:cxnSp macro="">
      <xdr:nvCxnSpPr>
        <xdr:cNvPr id="461" name="直線コネクタ 460"/>
        <xdr:cNvCxnSpPr/>
      </xdr:nvCxnSpPr>
      <xdr:spPr>
        <a:xfrm flipV="1">
          <a:off x="8750300" y="15899019"/>
          <a:ext cx="889000" cy="17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72304</xdr:rowOff>
    </xdr:from>
    <xdr:to>
      <xdr:col>50</xdr:col>
      <xdr:colOff>165100</xdr:colOff>
      <xdr:row>95</xdr:row>
      <xdr:rowOff>2454</xdr:rowOff>
    </xdr:to>
    <xdr:sp macro="" textlink="">
      <xdr:nvSpPr>
        <xdr:cNvPr id="462" name="フローチャート: 判断 461"/>
        <xdr:cNvSpPr/>
      </xdr:nvSpPr>
      <xdr:spPr>
        <a:xfrm>
          <a:off x="9588500" y="1618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165031</xdr:rowOff>
    </xdr:from>
    <xdr:ext cx="534377" cy="259045"/>
    <xdr:sp macro="" textlink="">
      <xdr:nvSpPr>
        <xdr:cNvPr id="463" name="テキスト ボックス 462"/>
        <xdr:cNvSpPr txBox="1"/>
      </xdr:nvSpPr>
      <xdr:spPr>
        <a:xfrm>
          <a:off x="9372111" y="1628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125985</xdr:rowOff>
    </xdr:from>
    <xdr:to>
      <xdr:col>45</xdr:col>
      <xdr:colOff>177800</xdr:colOff>
      <xdr:row>95</xdr:row>
      <xdr:rowOff>20051</xdr:rowOff>
    </xdr:to>
    <xdr:cxnSp macro="">
      <xdr:nvCxnSpPr>
        <xdr:cNvPr id="464" name="直線コネクタ 463"/>
        <xdr:cNvCxnSpPr/>
      </xdr:nvCxnSpPr>
      <xdr:spPr>
        <a:xfrm flipV="1">
          <a:off x="7861300" y="16070835"/>
          <a:ext cx="889000" cy="236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63297</xdr:rowOff>
    </xdr:from>
    <xdr:to>
      <xdr:col>46</xdr:col>
      <xdr:colOff>38100</xdr:colOff>
      <xdr:row>94</xdr:row>
      <xdr:rowOff>164897</xdr:rowOff>
    </xdr:to>
    <xdr:sp macro="" textlink="">
      <xdr:nvSpPr>
        <xdr:cNvPr id="465" name="フローチャート: 判断 464"/>
        <xdr:cNvSpPr/>
      </xdr:nvSpPr>
      <xdr:spPr>
        <a:xfrm>
          <a:off x="8699500" y="1617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156024</xdr:rowOff>
    </xdr:from>
    <xdr:ext cx="534377" cy="259045"/>
    <xdr:sp macro="" textlink="">
      <xdr:nvSpPr>
        <xdr:cNvPr id="466" name="テキスト ボックス 465"/>
        <xdr:cNvSpPr txBox="1"/>
      </xdr:nvSpPr>
      <xdr:spPr>
        <a:xfrm>
          <a:off x="8483111" y="1627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20051</xdr:rowOff>
    </xdr:from>
    <xdr:to>
      <xdr:col>41</xdr:col>
      <xdr:colOff>50800</xdr:colOff>
      <xdr:row>95</xdr:row>
      <xdr:rowOff>114280</xdr:rowOff>
    </xdr:to>
    <xdr:cxnSp macro="">
      <xdr:nvCxnSpPr>
        <xdr:cNvPr id="467" name="直線コネクタ 466"/>
        <xdr:cNvCxnSpPr/>
      </xdr:nvCxnSpPr>
      <xdr:spPr>
        <a:xfrm flipV="1">
          <a:off x="6972300" y="16307801"/>
          <a:ext cx="889000" cy="9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67183</xdr:rowOff>
    </xdr:from>
    <xdr:to>
      <xdr:col>41</xdr:col>
      <xdr:colOff>101600</xdr:colOff>
      <xdr:row>94</xdr:row>
      <xdr:rowOff>168783</xdr:rowOff>
    </xdr:to>
    <xdr:sp macro="" textlink="">
      <xdr:nvSpPr>
        <xdr:cNvPr id="468" name="フローチャート: 判断 467"/>
        <xdr:cNvSpPr/>
      </xdr:nvSpPr>
      <xdr:spPr>
        <a:xfrm>
          <a:off x="7810500" y="1618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13860</xdr:rowOff>
    </xdr:from>
    <xdr:ext cx="534377" cy="259045"/>
    <xdr:sp macro="" textlink="">
      <xdr:nvSpPr>
        <xdr:cNvPr id="469" name="テキスト ボックス 468"/>
        <xdr:cNvSpPr txBox="1"/>
      </xdr:nvSpPr>
      <xdr:spPr>
        <a:xfrm>
          <a:off x="7594111" y="1595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58999</xdr:rowOff>
    </xdr:from>
    <xdr:to>
      <xdr:col>36</xdr:col>
      <xdr:colOff>165100</xdr:colOff>
      <xdr:row>95</xdr:row>
      <xdr:rowOff>160599</xdr:rowOff>
    </xdr:to>
    <xdr:sp macro="" textlink="">
      <xdr:nvSpPr>
        <xdr:cNvPr id="470" name="フローチャート: 判断 469"/>
        <xdr:cNvSpPr/>
      </xdr:nvSpPr>
      <xdr:spPr>
        <a:xfrm>
          <a:off x="6921500" y="1634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5676</xdr:rowOff>
    </xdr:from>
    <xdr:ext cx="534377" cy="259045"/>
    <xdr:sp macro="" textlink="">
      <xdr:nvSpPr>
        <xdr:cNvPr id="471" name="テキスト ボックス 470"/>
        <xdr:cNvSpPr txBox="1"/>
      </xdr:nvSpPr>
      <xdr:spPr>
        <a:xfrm>
          <a:off x="6705111" y="1612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117018</xdr:rowOff>
    </xdr:from>
    <xdr:to>
      <xdr:col>55</xdr:col>
      <xdr:colOff>50800</xdr:colOff>
      <xdr:row>92</xdr:row>
      <xdr:rowOff>47168</xdr:rowOff>
    </xdr:to>
    <xdr:sp macro="" textlink="">
      <xdr:nvSpPr>
        <xdr:cNvPr id="477" name="楕円 476"/>
        <xdr:cNvSpPr/>
      </xdr:nvSpPr>
      <xdr:spPr>
        <a:xfrm>
          <a:off x="10426700" y="1571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139895</xdr:rowOff>
    </xdr:from>
    <xdr:ext cx="534377" cy="259045"/>
    <xdr:sp macro="" textlink="">
      <xdr:nvSpPr>
        <xdr:cNvPr id="478" name="土木費該当値テキスト"/>
        <xdr:cNvSpPr txBox="1"/>
      </xdr:nvSpPr>
      <xdr:spPr>
        <a:xfrm>
          <a:off x="10528300" y="1557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74819</xdr:rowOff>
    </xdr:from>
    <xdr:to>
      <xdr:col>50</xdr:col>
      <xdr:colOff>165100</xdr:colOff>
      <xdr:row>93</xdr:row>
      <xdr:rowOff>4969</xdr:rowOff>
    </xdr:to>
    <xdr:sp macro="" textlink="">
      <xdr:nvSpPr>
        <xdr:cNvPr id="479" name="楕円 478"/>
        <xdr:cNvSpPr/>
      </xdr:nvSpPr>
      <xdr:spPr>
        <a:xfrm>
          <a:off x="9588500" y="1584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21496</xdr:rowOff>
    </xdr:from>
    <xdr:ext cx="534377" cy="259045"/>
    <xdr:sp macro="" textlink="">
      <xdr:nvSpPr>
        <xdr:cNvPr id="480" name="テキスト ボックス 479"/>
        <xdr:cNvSpPr txBox="1"/>
      </xdr:nvSpPr>
      <xdr:spPr>
        <a:xfrm>
          <a:off x="9372111" y="1562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75185</xdr:rowOff>
    </xdr:from>
    <xdr:to>
      <xdr:col>46</xdr:col>
      <xdr:colOff>38100</xdr:colOff>
      <xdr:row>94</xdr:row>
      <xdr:rowOff>5335</xdr:rowOff>
    </xdr:to>
    <xdr:sp macro="" textlink="">
      <xdr:nvSpPr>
        <xdr:cNvPr id="481" name="楕円 480"/>
        <xdr:cNvSpPr/>
      </xdr:nvSpPr>
      <xdr:spPr>
        <a:xfrm>
          <a:off x="8699500" y="1602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21862</xdr:rowOff>
    </xdr:from>
    <xdr:ext cx="534377" cy="259045"/>
    <xdr:sp macro="" textlink="">
      <xdr:nvSpPr>
        <xdr:cNvPr id="482" name="テキスト ボックス 481"/>
        <xdr:cNvSpPr txBox="1"/>
      </xdr:nvSpPr>
      <xdr:spPr>
        <a:xfrm>
          <a:off x="8483111" y="1579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140701</xdr:rowOff>
    </xdr:from>
    <xdr:to>
      <xdr:col>41</xdr:col>
      <xdr:colOff>101600</xdr:colOff>
      <xdr:row>95</xdr:row>
      <xdr:rowOff>70851</xdr:rowOff>
    </xdr:to>
    <xdr:sp macro="" textlink="">
      <xdr:nvSpPr>
        <xdr:cNvPr id="483" name="楕円 482"/>
        <xdr:cNvSpPr/>
      </xdr:nvSpPr>
      <xdr:spPr>
        <a:xfrm>
          <a:off x="7810500" y="1625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61978</xdr:rowOff>
    </xdr:from>
    <xdr:ext cx="534377" cy="259045"/>
    <xdr:sp macro="" textlink="">
      <xdr:nvSpPr>
        <xdr:cNvPr id="484" name="テキスト ボックス 483"/>
        <xdr:cNvSpPr txBox="1"/>
      </xdr:nvSpPr>
      <xdr:spPr>
        <a:xfrm>
          <a:off x="7594111" y="1634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63480</xdr:rowOff>
    </xdr:from>
    <xdr:to>
      <xdr:col>36</xdr:col>
      <xdr:colOff>165100</xdr:colOff>
      <xdr:row>95</xdr:row>
      <xdr:rowOff>165080</xdr:rowOff>
    </xdr:to>
    <xdr:sp macro="" textlink="">
      <xdr:nvSpPr>
        <xdr:cNvPr id="485" name="楕円 484"/>
        <xdr:cNvSpPr/>
      </xdr:nvSpPr>
      <xdr:spPr>
        <a:xfrm>
          <a:off x="6921500" y="1635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156207</xdr:rowOff>
    </xdr:from>
    <xdr:ext cx="534377" cy="259045"/>
    <xdr:sp macro="" textlink="">
      <xdr:nvSpPr>
        <xdr:cNvPr id="486" name="テキスト ボックス 485"/>
        <xdr:cNvSpPr txBox="1"/>
      </xdr:nvSpPr>
      <xdr:spPr>
        <a:xfrm>
          <a:off x="6705111" y="1644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7" name="テキスト ボックス 49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499" name="テキスト ボックス 498"/>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9" name="テキスト ボックス 50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5697</xdr:rowOff>
    </xdr:from>
    <xdr:to>
      <xdr:col>85</xdr:col>
      <xdr:colOff>126364</xdr:colOff>
      <xdr:row>38</xdr:row>
      <xdr:rowOff>93653</xdr:rowOff>
    </xdr:to>
    <xdr:cxnSp macro="">
      <xdr:nvCxnSpPr>
        <xdr:cNvPr id="513" name="直線コネクタ 512"/>
        <xdr:cNvCxnSpPr/>
      </xdr:nvCxnSpPr>
      <xdr:spPr>
        <a:xfrm flipV="1">
          <a:off x="16317595" y="5149197"/>
          <a:ext cx="1269" cy="145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97480</xdr:rowOff>
    </xdr:from>
    <xdr:ext cx="534377" cy="259045"/>
    <xdr:sp macro="" textlink="">
      <xdr:nvSpPr>
        <xdr:cNvPr id="514" name="消防費最小値テキスト"/>
        <xdr:cNvSpPr txBox="1"/>
      </xdr:nvSpPr>
      <xdr:spPr>
        <a:xfrm>
          <a:off x="16370300" y="661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93653</xdr:rowOff>
    </xdr:from>
    <xdr:to>
      <xdr:col>86</xdr:col>
      <xdr:colOff>25400</xdr:colOff>
      <xdr:row>38</xdr:row>
      <xdr:rowOff>93653</xdr:rowOff>
    </xdr:to>
    <xdr:cxnSp macro="">
      <xdr:nvCxnSpPr>
        <xdr:cNvPr id="515" name="直線コネクタ 514"/>
        <xdr:cNvCxnSpPr/>
      </xdr:nvCxnSpPr>
      <xdr:spPr>
        <a:xfrm>
          <a:off x="16230600" y="6608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123824</xdr:rowOff>
    </xdr:from>
    <xdr:ext cx="534377" cy="259045"/>
    <xdr:sp macro="" textlink="">
      <xdr:nvSpPr>
        <xdr:cNvPr id="516" name="消防費最大値テキスト"/>
        <xdr:cNvSpPr txBox="1"/>
      </xdr:nvSpPr>
      <xdr:spPr>
        <a:xfrm>
          <a:off x="16370300" y="492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5697</xdr:rowOff>
    </xdr:from>
    <xdr:to>
      <xdr:col>86</xdr:col>
      <xdr:colOff>25400</xdr:colOff>
      <xdr:row>30</xdr:row>
      <xdr:rowOff>5697</xdr:rowOff>
    </xdr:to>
    <xdr:cxnSp macro="">
      <xdr:nvCxnSpPr>
        <xdr:cNvPr id="517" name="直線コネクタ 516"/>
        <xdr:cNvCxnSpPr/>
      </xdr:nvCxnSpPr>
      <xdr:spPr>
        <a:xfrm>
          <a:off x="16230600" y="514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5697</xdr:rowOff>
    </xdr:from>
    <xdr:to>
      <xdr:col>85</xdr:col>
      <xdr:colOff>127000</xdr:colOff>
      <xdr:row>34</xdr:row>
      <xdr:rowOff>12881</xdr:rowOff>
    </xdr:to>
    <xdr:cxnSp macro="">
      <xdr:nvCxnSpPr>
        <xdr:cNvPr id="518" name="直線コネクタ 517"/>
        <xdr:cNvCxnSpPr/>
      </xdr:nvCxnSpPr>
      <xdr:spPr>
        <a:xfrm flipV="1">
          <a:off x="15481300" y="5149197"/>
          <a:ext cx="838200" cy="69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42834</xdr:rowOff>
    </xdr:from>
    <xdr:ext cx="534377" cy="259045"/>
    <xdr:sp macro="" textlink="">
      <xdr:nvSpPr>
        <xdr:cNvPr id="519" name="消防費平均値テキスト"/>
        <xdr:cNvSpPr txBox="1"/>
      </xdr:nvSpPr>
      <xdr:spPr>
        <a:xfrm>
          <a:off x="16370300" y="6043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64407</xdr:rowOff>
    </xdr:from>
    <xdr:to>
      <xdr:col>85</xdr:col>
      <xdr:colOff>177800</xdr:colOff>
      <xdr:row>35</xdr:row>
      <xdr:rowOff>166007</xdr:rowOff>
    </xdr:to>
    <xdr:sp macro="" textlink="">
      <xdr:nvSpPr>
        <xdr:cNvPr id="520" name="フローチャート: 判断 519"/>
        <xdr:cNvSpPr/>
      </xdr:nvSpPr>
      <xdr:spPr>
        <a:xfrm>
          <a:off x="16268700" y="606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53921</xdr:rowOff>
    </xdr:from>
    <xdr:to>
      <xdr:col>81</xdr:col>
      <xdr:colOff>50800</xdr:colOff>
      <xdr:row>34</xdr:row>
      <xdr:rowOff>12881</xdr:rowOff>
    </xdr:to>
    <xdr:cxnSp macro="">
      <xdr:nvCxnSpPr>
        <xdr:cNvPr id="521" name="直線コネクタ 520"/>
        <xdr:cNvCxnSpPr/>
      </xdr:nvCxnSpPr>
      <xdr:spPr>
        <a:xfrm>
          <a:off x="14592300" y="5540321"/>
          <a:ext cx="889000" cy="301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7801</xdr:rowOff>
    </xdr:from>
    <xdr:to>
      <xdr:col>81</xdr:col>
      <xdr:colOff>101600</xdr:colOff>
      <xdr:row>36</xdr:row>
      <xdr:rowOff>109401</xdr:rowOff>
    </xdr:to>
    <xdr:sp macro="" textlink="">
      <xdr:nvSpPr>
        <xdr:cNvPr id="522" name="フローチャート: 判断 521"/>
        <xdr:cNvSpPr/>
      </xdr:nvSpPr>
      <xdr:spPr>
        <a:xfrm>
          <a:off x="15430500" y="618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100528</xdr:rowOff>
    </xdr:from>
    <xdr:ext cx="534377" cy="259045"/>
    <xdr:sp macro="" textlink="">
      <xdr:nvSpPr>
        <xdr:cNvPr id="523" name="テキスト ボックス 522"/>
        <xdr:cNvSpPr txBox="1"/>
      </xdr:nvSpPr>
      <xdr:spPr>
        <a:xfrm>
          <a:off x="15214111" y="627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53921</xdr:rowOff>
    </xdr:from>
    <xdr:to>
      <xdr:col>76</xdr:col>
      <xdr:colOff>114300</xdr:colOff>
      <xdr:row>33</xdr:row>
      <xdr:rowOff>45430</xdr:rowOff>
    </xdr:to>
    <xdr:cxnSp macro="">
      <xdr:nvCxnSpPr>
        <xdr:cNvPr id="524" name="直線コネクタ 523"/>
        <xdr:cNvCxnSpPr/>
      </xdr:nvCxnSpPr>
      <xdr:spPr>
        <a:xfrm flipV="1">
          <a:off x="13703300" y="5540321"/>
          <a:ext cx="889000" cy="16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158786</xdr:rowOff>
    </xdr:from>
    <xdr:to>
      <xdr:col>76</xdr:col>
      <xdr:colOff>165100</xdr:colOff>
      <xdr:row>36</xdr:row>
      <xdr:rowOff>88936</xdr:rowOff>
    </xdr:to>
    <xdr:sp macro="" textlink="">
      <xdr:nvSpPr>
        <xdr:cNvPr id="525" name="フローチャート: 判断 524"/>
        <xdr:cNvSpPr/>
      </xdr:nvSpPr>
      <xdr:spPr>
        <a:xfrm>
          <a:off x="14541500" y="61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80063</xdr:rowOff>
    </xdr:from>
    <xdr:ext cx="534377" cy="259045"/>
    <xdr:sp macro="" textlink="">
      <xdr:nvSpPr>
        <xdr:cNvPr id="526" name="テキスト ボックス 525"/>
        <xdr:cNvSpPr txBox="1"/>
      </xdr:nvSpPr>
      <xdr:spPr>
        <a:xfrm>
          <a:off x="14325111" y="625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45430</xdr:rowOff>
    </xdr:from>
    <xdr:to>
      <xdr:col>71</xdr:col>
      <xdr:colOff>177800</xdr:colOff>
      <xdr:row>34</xdr:row>
      <xdr:rowOff>30299</xdr:rowOff>
    </xdr:to>
    <xdr:cxnSp macro="">
      <xdr:nvCxnSpPr>
        <xdr:cNvPr id="527" name="直線コネクタ 526"/>
        <xdr:cNvCxnSpPr/>
      </xdr:nvCxnSpPr>
      <xdr:spPr>
        <a:xfrm flipV="1">
          <a:off x="12814300" y="5703280"/>
          <a:ext cx="889000" cy="15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149860</xdr:rowOff>
    </xdr:from>
    <xdr:to>
      <xdr:col>72</xdr:col>
      <xdr:colOff>38100</xdr:colOff>
      <xdr:row>36</xdr:row>
      <xdr:rowOff>80010</xdr:rowOff>
    </xdr:to>
    <xdr:sp macro="" textlink="">
      <xdr:nvSpPr>
        <xdr:cNvPr id="528" name="フローチャート: 判断 527"/>
        <xdr:cNvSpPr/>
      </xdr:nvSpPr>
      <xdr:spPr>
        <a:xfrm>
          <a:off x="13652500" y="615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71137</xdr:rowOff>
    </xdr:from>
    <xdr:ext cx="534377" cy="259045"/>
    <xdr:sp macro="" textlink="">
      <xdr:nvSpPr>
        <xdr:cNvPr id="529" name="テキスト ボックス 528"/>
        <xdr:cNvSpPr txBox="1"/>
      </xdr:nvSpPr>
      <xdr:spPr>
        <a:xfrm>
          <a:off x="13436111" y="624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143220</xdr:rowOff>
    </xdr:from>
    <xdr:to>
      <xdr:col>67</xdr:col>
      <xdr:colOff>101600</xdr:colOff>
      <xdr:row>36</xdr:row>
      <xdr:rowOff>73370</xdr:rowOff>
    </xdr:to>
    <xdr:sp macro="" textlink="">
      <xdr:nvSpPr>
        <xdr:cNvPr id="530" name="フローチャート: 判断 529"/>
        <xdr:cNvSpPr/>
      </xdr:nvSpPr>
      <xdr:spPr>
        <a:xfrm>
          <a:off x="12763500" y="614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64497</xdr:rowOff>
    </xdr:from>
    <xdr:ext cx="534377" cy="259045"/>
    <xdr:sp macro="" textlink="">
      <xdr:nvSpPr>
        <xdr:cNvPr id="531" name="テキスト ボックス 530"/>
        <xdr:cNvSpPr txBox="1"/>
      </xdr:nvSpPr>
      <xdr:spPr>
        <a:xfrm>
          <a:off x="12547111" y="623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29</xdr:row>
      <xdr:rowOff>126347</xdr:rowOff>
    </xdr:from>
    <xdr:to>
      <xdr:col>85</xdr:col>
      <xdr:colOff>177800</xdr:colOff>
      <xdr:row>30</xdr:row>
      <xdr:rowOff>56497</xdr:rowOff>
    </xdr:to>
    <xdr:sp macro="" textlink="">
      <xdr:nvSpPr>
        <xdr:cNvPr id="537" name="楕円 536"/>
        <xdr:cNvSpPr/>
      </xdr:nvSpPr>
      <xdr:spPr>
        <a:xfrm>
          <a:off x="16268700" y="509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29</xdr:row>
      <xdr:rowOff>79374</xdr:rowOff>
    </xdr:from>
    <xdr:ext cx="534377" cy="259045"/>
    <xdr:sp macro="" textlink="">
      <xdr:nvSpPr>
        <xdr:cNvPr id="538" name="消防費該当値テキスト"/>
        <xdr:cNvSpPr txBox="1"/>
      </xdr:nvSpPr>
      <xdr:spPr>
        <a:xfrm>
          <a:off x="16370300" y="505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133531</xdr:rowOff>
    </xdr:from>
    <xdr:to>
      <xdr:col>81</xdr:col>
      <xdr:colOff>101600</xdr:colOff>
      <xdr:row>34</xdr:row>
      <xdr:rowOff>63681</xdr:rowOff>
    </xdr:to>
    <xdr:sp macro="" textlink="">
      <xdr:nvSpPr>
        <xdr:cNvPr id="539" name="楕円 538"/>
        <xdr:cNvSpPr/>
      </xdr:nvSpPr>
      <xdr:spPr>
        <a:xfrm>
          <a:off x="15430500" y="579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80208</xdr:rowOff>
    </xdr:from>
    <xdr:ext cx="534377" cy="259045"/>
    <xdr:sp macro="" textlink="">
      <xdr:nvSpPr>
        <xdr:cNvPr id="540" name="テキスト ボックス 539"/>
        <xdr:cNvSpPr txBox="1"/>
      </xdr:nvSpPr>
      <xdr:spPr>
        <a:xfrm>
          <a:off x="15214111" y="556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3121</xdr:rowOff>
    </xdr:from>
    <xdr:to>
      <xdr:col>76</xdr:col>
      <xdr:colOff>165100</xdr:colOff>
      <xdr:row>32</xdr:row>
      <xdr:rowOff>104721</xdr:rowOff>
    </xdr:to>
    <xdr:sp macro="" textlink="">
      <xdr:nvSpPr>
        <xdr:cNvPr id="541" name="楕円 540"/>
        <xdr:cNvSpPr/>
      </xdr:nvSpPr>
      <xdr:spPr>
        <a:xfrm>
          <a:off x="14541500" y="548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121248</xdr:rowOff>
    </xdr:from>
    <xdr:ext cx="534377" cy="259045"/>
    <xdr:sp macro="" textlink="">
      <xdr:nvSpPr>
        <xdr:cNvPr id="542" name="テキスト ボックス 541"/>
        <xdr:cNvSpPr txBox="1"/>
      </xdr:nvSpPr>
      <xdr:spPr>
        <a:xfrm>
          <a:off x="14325111" y="526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166080</xdr:rowOff>
    </xdr:from>
    <xdr:to>
      <xdr:col>72</xdr:col>
      <xdr:colOff>38100</xdr:colOff>
      <xdr:row>33</xdr:row>
      <xdr:rowOff>96230</xdr:rowOff>
    </xdr:to>
    <xdr:sp macro="" textlink="">
      <xdr:nvSpPr>
        <xdr:cNvPr id="543" name="楕円 542"/>
        <xdr:cNvSpPr/>
      </xdr:nvSpPr>
      <xdr:spPr>
        <a:xfrm>
          <a:off x="13652500" y="565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112757</xdr:rowOff>
    </xdr:from>
    <xdr:ext cx="534377" cy="259045"/>
    <xdr:sp macro="" textlink="">
      <xdr:nvSpPr>
        <xdr:cNvPr id="544" name="テキスト ボックス 543"/>
        <xdr:cNvSpPr txBox="1"/>
      </xdr:nvSpPr>
      <xdr:spPr>
        <a:xfrm>
          <a:off x="13436111" y="542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150949</xdr:rowOff>
    </xdr:from>
    <xdr:to>
      <xdr:col>67</xdr:col>
      <xdr:colOff>101600</xdr:colOff>
      <xdr:row>34</xdr:row>
      <xdr:rowOff>81099</xdr:rowOff>
    </xdr:to>
    <xdr:sp macro="" textlink="">
      <xdr:nvSpPr>
        <xdr:cNvPr id="545" name="楕円 544"/>
        <xdr:cNvSpPr/>
      </xdr:nvSpPr>
      <xdr:spPr>
        <a:xfrm>
          <a:off x="12763500" y="580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97626</xdr:rowOff>
    </xdr:from>
    <xdr:ext cx="534377" cy="259045"/>
    <xdr:sp macro="" textlink="">
      <xdr:nvSpPr>
        <xdr:cNvPr id="546" name="テキスト ボックス 545"/>
        <xdr:cNvSpPr txBox="1"/>
      </xdr:nvSpPr>
      <xdr:spPr>
        <a:xfrm>
          <a:off x="12547111" y="558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7" name="テキスト ボックス 556"/>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67" name="テキスト ボックス 566"/>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69" name="テキスト ボックス 568"/>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5626</xdr:rowOff>
    </xdr:from>
    <xdr:to>
      <xdr:col>85</xdr:col>
      <xdr:colOff>126364</xdr:colOff>
      <xdr:row>57</xdr:row>
      <xdr:rowOff>133109</xdr:rowOff>
    </xdr:to>
    <xdr:cxnSp macro="">
      <xdr:nvCxnSpPr>
        <xdr:cNvPr id="571" name="直線コネクタ 570"/>
        <xdr:cNvCxnSpPr/>
      </xdr:nvCxnSpPr>
      <xdr:spPr>
        <a:xfrm flipV="1">
          <a:off x="16317595" y="8578126"/>
          <a:ext cx="1269" cy="1327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136936</xdr:rowOff>
    </xdr:from>
    <xdr:ext cx="534377" cy="259045"/>
    <xdr:sp macro="" textlink="">
      <xdr:nvSpPr>
        <xdr:cNvPr id="572" name="教育費最小値テキスト"/>
        <xdr:cNvSpPr txBox="1"/>
      </xdr:nvSpPr>
      <xdr:spPr>
        <a:xfrm>
          <a:off x="16370300" y="990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133109</xdr:rowOff>
    </xdr:from>
    <xdr:to>
      <xdr:col>86</xdr:col>
      <xdr:colOff>25400</xdr:colOff>
      <xdr:row>57</xdr:row>
      <xdr:rowOff>133109</xdr:rowOff>
    </xdr:to>
    <xdr:cxnSp macro="">
      <xdr:nvCxnSpPr>
        <xdr:cNvPr id="573" name="直線コネクタ 572"/>
        <xdr:cNvCxnSpPr/>
      </xdr:nvCxnSpPr>
      <xdr:spPr>
        <a:xfrm>
          <a:off x="16230600" y="9905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123753</xdr:rowOff>
    </xdr:from>
    <xdr:ext cx="534377" cy="259045"/>
    <xdr:sp macro="" textlink="">
      <xdr:nvSpPr>
        <xdr:cNvPr id="574" name="教育費最大値テキスト"/>
        <xdr:cNvSpPr txBox="1"/>
      </xdr:nvSpPr>
      <xdr:spPr>
        <a:xfrm>
          <a:off x="16370300" y="835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5626</xdr:rowOff>
    </xdr:from>
    <xdr:to>
      <xdr:col>86</xdr:col>
      <xdr:colOff>25400</xdr:colOff>
      <xdr:row>50</xdr:row>
      <xdr:rowOff>5626</xdr:rowOff>
    </xdr:to>
    <xdr:cxnSp macro="">
      <xdr:nvCxnSpPr>
        <xdr:cNvPr id="575" name="直線コネクタ 574"/>
        <xdr:cNvCxnSpPr/>
      </xdr:nvCxnSpPr>
      <xdr:spPr>
        <a:xfrm>
          <a:off x="16230600" y="8578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5626</xdr:rowOff>
    </xdr:from>
    <xdr:to>
      <xdr:col>85</xdr:col>
      <xdr:colOff>127000</xdr:colOff>
      <xdr:row>52</xdr:row>
      <xdr:rowOff>87617</xdr:rowOff>
    </xdr:to>
    <xdr:cxnSp macro="">
      <xdr:nvCxnSpPr>
        <xdr:cNvPr id="576" name="直線コネクタ 575"/>
        <xdr:cNvCxnSpPr/>
      </xdr:nvCxnSpPr>
      <xdr:spPr>
        <a:xfrm flipV="1">
          <a:off x="15481300" y="8578126"/>
          <a:ext cx="838200" cy="42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144403</xdr:rowOff>
    </xdr:from>
    <xdr:ext cx="534377" cy="259045"/>
    <xdr:sp macro="" textlink="">
      <xdr:nvSpPr>
        <xdr:cNvPr id="577" name="教育費平均値テキスト"/>
        <xdr:cNvSpPr txBox="1"/>
      </xdr:nvSpPr>
      <xdr:spPr>
        <a:xfrm>
          <a:off x="16370300" y="9231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165976</xdr:rowOff>
    </xdr:from>
    <xdr:to>
      <xdr:col>85</xdr:col>
      <xdr:colOff>177800</xdr:colOff>
      <xdr:row>54</xdr:row>
      <xdr:rowOff>96126</xdr:rowOff>
    </xdr:to>
    <xdr:sp macro="" textlink="">
      <xdr:nvSpPr>
        <xdr:cNvPr id="578" name="フローチャート: 判断 577"/>
        <xdr:cNvSpPr/>
      </xdr:nvSpPr>
      <xdr:spPr>
        <a:xfrm>
          <a:off x="16268700" y="925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60109</xdr:rowOff>
    </xdr:from>
    <xdr:to>
      <xdr:col>81</xdr:col>
      <xdr:colOff>50800</xdr:colOff>
      <xdr:row>52</xdr:row>
      <xdr:rowOff>87617</xdr:rowOff>
    </xdr:to>
    <xdr:cxnSp macro="">
      <xdr:nvCxnSpPr>
        <xdr:cNvPr id="579" name="直線コネクタ 578"/>
        <xdr:cNvCxnSpPr/>
      </xdr:nvCxnSpPr>
      <xdr:spPr>
        <a:xfrm>
          <a:off x="14592300" y="8804059"/>
          <a:ext cx="889000" cy="19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4585</xdr:rowOff>
    </xdr:from>
    <xdr:to>
      <xdr:col>81</xdr:col>
      <xdr:colOff>101600</xdr:colOff>
      <xdr:row>54</xdr:row>
      <xdr:rowOff>106185</xdr:rowOff>
    </xdr:to>
    <xdr:sp macro="" textlink="">
      <xdr:nvSpPr>
        <xdr:cNvPr id="580" name="フローチャート: 判断 579"/>
        <xdr:cNvSpPr/>
      </xdr:nvSpPr>
      <xdr:spPr>
        <a:xfrm>
          <a:off x="15430500" y="92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97312</xdr:rowOff>
    </xdr:from>
    <xdr:ext cx="534377" cy="259045"/>
    <xdr:sp macro="" textlink="">
      <xdr:nvSpPr>
        <xdr:cNvPr id="581" name="テキスト ボックス 580"/>
        <xdr:cNvSpPr txBox="1"/>
      </xdr:nvSpPr>
      <xdr:spPr>
        <a:xfrm>
          <a:off x="15214111" y="935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60109</xdr:rowOff>
    </xdr:from>
    <xdr:to>
      <xdr:col>76</xdr:col>
      <xdr:colOff>114300</xdr:colOff>
      <xdr:row>51</xdr:row>
      <xdr:rowOff>117145</xdr:rowOff>
    </xdr:to>
    <xdr:cxnSp macro="">
      <xdr:nvCxnSpPr>
        <xdr:cNvPr id="582" name="直線コネクタ 581"/>
        <xdr:cNvCxnSpPr/>
      </xdr:nvCxnSpPr>
      <xdr:spPr>
        <a:xfrm flipV="1">
          <a:off x="13703300" y="8804059"/>
          <a:ext cx="889000" cy="57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84975</xdr:rowOff>
    </xdr:from>
    <xdr:to>
      <xdr:col>76</xdr:col>
      <xdr:colOff>165100</xdr:colOff>
      <xdr:row>55</xdr:row>
      <xdr:rowOff>15125</xdr:rowOff>
    </xdr:to>
    <xdr:sp macro="" textlink="">
      <xdr:nvSpPr>
        <xdr:cNvPr id="583" name="フローチャート: 判断 582"/>
        <xdr:cNvSpPr/>
      </xdr:nvSpPr>
      <xdr:spPr>
        <a:xfrm>
          <a:off x="14541500" y="93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6252</xdr:rowOff>
    </xdr:from>
    <xdr:ext cx="534377" cy="259045"/>
    <xdr:sp macro="" textlink="">
      <xdr:nvSpPr>
        <xdr:cNvPr id="584" name="テキスト ボックス 583"/>
        <xdr:cNvSpPr txBox="1"/>
      </xdr:nvSpPr>
      <xdr:spPr>
        <a:xfrm>
          <a:off x="14325111" y="943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117145</xdr:rowOff>
    </xdr:from>
    <xdr:to>
      <xdr:col>71</xdr:col>
      <xdr:colOff>177800</xdr:colOff>
      <xdr:row>53</xdr:row>
      <xdr:rowOff>109563</xdr:rowOff>
    </xdr:to>
    <xdr:cxnSp macro="">
      <xdr:nvCxnSpPr>
        <xdr:cNvPr id="585" name="直線コネクタ 584"/>
        <xdr:cNvCxnSpPr/>
      </xdr:nvCxnSpPr>
      <xdr:spPr>
        <a:xfrm flipV="1">
          <a:off x="12814300" y="8861095"/>
          <a:ext cx="889000" cy="33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53</xdr:row>
      <xdr:rowOff>130048</xdr:rowOff>
    </xdr:from>
    <xdr:to>
      <xdr:col>72</xdr:col>
      <xdr:colOff>38100</xdr:colOff>
      <xdr:row>54</xdr:row>
      <xdr:rowOff>60198</xdr:rowOff>
    </xdr:to>
    <xdr:sp macro="" textlink="">
      <xdr:nvSpPr>
        <xdr:cNvPr id="586" name="フローチャート: 判断 585"/>
        <xdr:cNvSpPr/>
      </xdr:nvSpPr>
      <xdr:spPr>
        <a:xfrm>
          <a:off x="13652500" y="921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51325</xdr:rowOff>
    </xdr:from>
    <xdr:ext cx="534377" cy="259045"/>
    <xdr:sp macro="" textlink="">
      <xdr:nvSpPr>
        <xdr:cNvPr id="587" name="テキスト ボックス 586"/>
        <xdr:cNvSpPr txBox="1"/>
      </xdr:nvSpPr>
      <xdr:spPr>
        <a:xfrm>
          <a:off x="13436111" y="930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64630</xdr:rowOff>
    </xdr:from>
    <xdr:to>
      <xdr:col>67</xdr:col>
      <xdr:colOff>101600</xdr:colOff>
      <xdr:row>54</xdr:row>
      <xdr:rowOff>166230</xdr:rowOff>
    </xdr:to>
    <xdr:sp macro="" textlink="">
      <xdr:nvSpPr>
        <xdr:cNvPr id="588" name="フローチャート: 判断 587"/>
        <xdr:cNvSpPr/>
      </xdr:nvSpPr>
      <xdr:spPr>
        <a:xfrm>
          <a:off x="12763500" y="932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157357</xdr:rowOff>
    </xdr:from>
    <xdr:ext cx="534377" cy="259045"/>
    <xdr:sp macro="" textlink="">
      <xdr:nvSpPr>
        <xdr:cNvPr id="589" name="テキスト ボックス 588"/>
        <xdr:cNvSpPr txBox="1"/>
      </xdr:nvSpPr>
      <xdr:spPr>
        <a:xfrm>
          <a:off x="12547111" y="941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49</xdr:row>
      <xdr:rowOff>126276</xdr:rowOff>
    </xdr:from>
    <xdr:to>
      <xdr:col>85</xdr:col>
      <xdr:colOff>177800</xdr:colOff>
      <xdr:row>50</xdr:row>
      <xdr:rowOff>56426</xdr:rowOff>
    </xdr:to>
    <xdr:sp macro="" textlink="">
      <xdr:nvSpPr>
        <xdr:cNvPr id="595" name="楕円 594"/>
        <xdr:cNvSpPr/>
      </xdr:nvSpPr>
      <xdr:spPr>
        <a:xfrm>
          <a:off x="16268700" y="852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49</xdr:row>
      <xdr:rowOff>79303</xdr:rowOff>
    </xdr:from>
    <xdr:ext cx="534377" cy="259045"/>
    <xdr:sp macro="" textlink="">
      <xdr:nvSpPr>
        <xdr:cNvPr id="596" name="教育費該当値テキスト"/>
        <xdr:cNvSpPr txBox="1"/>
      </xdr:nvSpPr>
      <xdr:spPr>
        <a:xfrm>
          <a:off x="16370300" y="848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36817</xdr:rowOff>
    </xdr:from>
    <xdr:to>
      <xdr:col>81</xdr:col>
      <xdr:colOff>101600</xdr:colOff>
      <xdr:row>52</xdr:row>
      <xdr:rowOff>138417</xdr:rowOff>
    </xdr:to>
    <xdr:sp macro="" textlink="">
      <xdr:nvSpPr>
        <xdr:cNvPr id="597" name="楕円 596"/>
        <xdr:cNvSpPr/>
      </xdr:nvSpPr>
      <xdr:spPr>
        <a:xfrm>
          <a:off x="15430500" y="895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154944</xdr:rowOff>
    </xdr:from>
    <xdr:ext cx="534377" cy="259045"/>
    <xdr:sp macro="" textlink="">
      <xdr:nvSpPr>
        <xdr:cNvPr id="598" name="テキスト ボックス 597"/>
        <xdr:cNvSpPr txBox="1"/>
      </xdr:nvSpPr>
      <xdr:spPr>
        <a:xfrm>
          <a:off x="15214111" y="872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9309</xdr:rowOff>
    </xdr:from>
    <xdr:to>
      <xdr:col>76</xdr:col>
      <xdr:colOff>165100</xdr:colOff>
      <xdr:row>51</xdr:row>
      <xdr:rowOff>110909</xdr:rowOff>
    </xdr:to>
    <xdr:sp macro="" textlink="">
      <xdr:nvSpPr>
        <xdr:cNvPr id="599" name="楕円 598"/>
        <xdr:cNvSpPr/>
      </xdr:nvSpPr>
      <xdr:spPr>
        <a:xfrm>
          <a:off x="14541500" y="875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49</xdr:row>
      <xdr:rowOff>127436</xdr:rowOff>
    </xdr:from>
    <xdr:ext cx="534377" cy="259045"/>
    <xdr:sp macro="" textlink="">
      <xdr:nvSpPr>
        <xdr:cNvPr id="600" name="テキスト ボックス 599"/>
        <xdr:cNvSpPr txBox="1"/>
      </xdr:nvSpPr>
      <xdr:spPr>
        <a:xfrm>
          <a:off x="14325111" y="852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66345</xdr:rowOff>
    </xdr:from>
    <xdr:to>
      <xdr:col>72</xdr:col>
      <xdr:colOff>38100</xdr:colOff>
      <xdr:row>51</xdr:row>
      <xdr:rowOff>167945</xdr:rowOff>
    </xdr:to>
    <xdr:sp macro="" textlink="">
      <xdr:nvSpPr>
        <xdr:cNvPr id="601" name="楕円 600"/>
        <xdr:cNvSpPr/>
      </xdr:nvSpPr>
      <xdr:spPr>
        <a:xfrm>
          <a:off x="13652500" y="881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50</xdr:row>
      <xdr:rowOff>13022</xdr:rowOff>
    </xdr:from>
    <xdr:ext cx="534377" cy="259045"/>
    <xdr:sp macro="" textlink="">
      <xdr:nvSpPr>
        <xdr:cNvPr id="602" name="テキスト ボックス 601"/>
        <xdr:cNvSpPr txBox="1"/>
      </xdr:nvSpPr>
      <xdr:spPr>
        <a:xfrm>
          <a:off x="13436111" y="858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58763</xdr:rowOff>
    </xdr:from>
    <xdr:to>
      <xdr:col>67</xdr:col>
      <xdr:colOff>101600</xdr:colOff>
      <xdr:row>53</xdr:row>
      <xdr:rowOff>160363</xdr:rowOff>
    </xdr:to>
    <xdr:sp macro="" textlink="">
      <xdr:nvSpPr>
        <xdr:cNvPr id="603" name="楕円 602"/>
        <xdr:cNvSpPr/>
      </xdr:nvSpPr>
      <xdr:spPr>
        <a:xfrm>
          <a:off x="12763500" y="914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5440</xdr:rowOff>
    </xdr:from>
    <xdr:ext cx="534377" cy="259045"/>
    <xdr:sp macro="" textlink="">
      <xdr:nvSpPr>
        <xdr:cNvPr id="604" name="テキスト ボックス 603"/>
        <xdr:cNvSpPr txBox="1"/>
      </xdr:nvSpPr>
      <xdr:spPr>
        <a:xfrm>
          <a:off x="12547111" y="892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25537</xdr:rowOff>
    </xdr:from>
    <xdr:to>
      <xdr:col>85</xdr:col>
      <xdr:colOff>126364</xdr:colOff>
      <xdr:row>78</xdr:row>
      <xdr:rowOff>139700</xdr:rowOff>
    </xdr:to>
    <xdr:cxnSp macro="">
      <xdr:nvCxnSpPr>
        <xdr:cNvPr id="626" name="直線コネクタ 625"/>
        <xdr:cNvCxnSpPr/>
      </xdr:nvCxnSpPr>
      <xdr:spPr>
        <a:xfrm flipV="1">
          <a:off x="16317595" y="12198487"/>
          <a:ext cx="1269" cy="1314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143664</xdr:rowOff>
    </xdr:from>
    <xdr:ext cx="534377" cy="259045"/>
    <xdr:sp macro="" textlink="">
      <xdr:nvSpPr>
        <xdr:cNvPr id="629" name="災害復旧費最大値テキスト"/>
        <xdr:cNvSpPr txBox="1"/>
      </xdr:nvSpPr>
      <xdr:spPr>
        <a:xfrm>
          <a:off x="16370300" y="1197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25537</xdr:rowOff>
    </xdr:from>
    <xdr:to>
      <xdr:col>86</xdr:col>
      <xdr:colOff>25400</xdr:colOff>
      <xdr:row>71</xdr:row>
      <xdr:rowOff>25537</xdr:rowOff>
    </xdr:to>
    <xdr:cxnSp macro="">
      <xdr:nvCxnSpPr>
        <xdr:cNvPr id="630" name="直線コネクタ 629"/>
        <xdr:cNvCxnSpPr/>
      </xdr:nvCxnSpPr>
      <xdr:spPr>
        <a:xfrm>
          <a:off x="16230600" y="1219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139106</xdr:rowOff>
    </xdr:from>
    <xdr:to>
      <xdr:col>85</xdr:col>
      <xdr:colOff>127000</xdr:colOff>
      <xdr:row>78</xdr:row>
      <xdr:rowOff>139106</xdr:rowOff>
    </xdr:to>
    <xdr:cxnSp macro="">
      <xdr:nvCxnSpPr>
        <xdr:cNvPr id="631" name="直線コネクタ 630"/>
        <xdr:cNvCxnSpPr/>
      </xdr:nvCxnSpPr>
      <xdr:spPr>
        <a:xfrm>
          <a:off x="15481300" y="135122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154891</xdr:rowOff>
    </xdr:from>
    <xdr:ext cx="469744" cy="259045"/>
    <xdr:sp macro="" textlink="">
      <xdr:nvSpPr>
        <xdr:cNvPr id="632" name="災害復旧費平均値テキスト"/>
        <xdr:cNvSpPr txBox="1"/>
      </xdr:nvSpPr>
      <xdr:spPr>
        <a:xfrm>
          <a:off x="16370300" y="131850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132014</xdr:rowOff>
    </xdr:from>
    <xdr:to>
      <xdr:col>85</xdr:col>
      <xdr:colOff>177800</xdr:colOff>
      <xdr:row>78</xdr:row>
      <xdr:rowOff>62164</xdr:rowOff>
    </xdr:to>
    <xdr:sp macro="" textlink="">
      <xdr:nvSpPr>
        <xdr:cNvPr id="633" name="フローチャート: 判断 632"/>
        <xdr:cNvSpPr/>
      </xdr:nvSpPr>
      <xdr:spPr>
        <a:xfrm>
          <a:off x="16268700" y="1333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136637</xdr:rowOff>
    </xdr:from>
    <xdr:to>
      <xdr:col>81</xdr:col>
      <xdr:colOff>50800</xdr:colOff>
      <xdr:row>78</xdr:row>
      <xdr:rowOff>139106</xdr:rowOff>
    </xdr:to>
    <xdr:cxnSp macro="">
      <xdr:nvCxnSpPr>
        <xdr:cNvPr id="634" name="直線コネクタ 633"/>
        <xdr:cNvCxnSpPr/>
      </xdr:nvCxnSpPr>
      <xdr:spPr>
        <a:xfrm>
          <a:off x="14592300" y="13509737"/>
          <a:ext cx="8890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68966</xdr:rowOff>
    </xdr:from>
    <xdr:to>
      <xdr:col>81</xdr:col>
      <xdr:colOff>101600</xdr:colOff>
      <xdr:row>78</xdr:row>
      <xdr:rowOff>170566</xdr:rowOff>
    </xdr:to>
    <xdr:sp macro="" textlink="">
      <xdr:nvSpPr>
        <xdr:cNvPr id="635" name="フローチャート: 判断 634"/>
        <xdr:cNvSpPr/>
      </xdr:nvSpPr>
      <xdr:spPr>
        <a:xfrm>
          <a:off x="15430500" y="1344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15643</xdr:rowOff>
    </xdr:from>
    <xdr:ext cx="378565" cy="259045"/>
    <xdr:sp macro="" textlink="">
      <xdr:nvSpPr>
        <xdr:cNvPr id="636" name="テキスト ボックス 635"/>
        <xdr:cNvSpPr txBox="1"/>
      </xdr:nvSpPr>
      <xdr:spPr>
        <a:xfrm>
          <a:off x="15292017" y="13217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136637</xdr:rowOff>
    </xdr:from>
    <xdr:to>
      <xdr:col>76</xdr:col>
      <xdr:colOff>114300</xdr:colOff>
      <xdr:row>78</xdr:row>
      <xdr:rowOff>139106</xdr:rowOff>
    </xdr:to>
    <xdr:cxnSp macro="">
      <xdr:nvCxnSpPr>
        <xdr:cNvPr id="637" name="直線コネクタ 636"/>
        <xdr:cNvCxnSpPr/>
      </xdr:nvCxnSpPr>
      <xdr:spPr>
        <a:xfrm flipV="1">
          <a:off x="13703300" y="13509737"/>
          <a:ext cx="8890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50633</xdr:rowOff>
    </xdr:from>
    <xdr:to>
      <xdr:col>76</xdr:col>
      <xdr:colOff>165100</xdr:colOff>
      <xdr:row>78</xdr:row>
      <xdr:rowOff>152233</xdr:rowOff>
    </xdr:to>
    <xdr:sp macro="" textlink="">
      <xdr:nvSpPr>
        <xdr:cNvPr id="638" name="フローチャート: 判断 637"/>
        <xdr:cNvSpPr/>
      </xdr:nvSpPr>
      <xdr:spPr>
        <a:xfrm>
          <a:off x="14541500" y="1342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168760</xdr:rowOff>
    </xdr:from>
    <xdr:ext cx="378565" cy="259045"/>
    <xdr:sp macro="" textlink="">
      <xdr:nvSpPr>
        <xdr:cNvPr id="639" name="テキスト ボックス 638"/>
        <xdr:cNvSpPr txBox="1"/>
      </xdr:nvSpPr>
      <xdr:spPr>
        <a:xfrm>
          <a:off x="14403017" y="13198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129916</xdr:rowOff>
    </xdr:from>
    <xdr:to>
      <xdr:col>71</xdr:col>
      <xdr:colOff>177800</xdr:colOff>
      <xdr:row>78</xdr:row>
      <xdr:rowOff>139106</xdr:rowOff>
    </xdr:to>
    <xdr:cxnSp macro="">
      <xdr:nvCxnSpPr>
        <xdr:cNvPr id="640" name="直線コネクタ 639"/>
        <xdr:cNvCxnSpPr/>
      </xdr:nvCxnSpPr>
      <xdr:spPr>
        <a:xfrm>
          <a:off x="12814300" y="13503016"/>
          <a:ext cx="889000" cy="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53330</xdr:rowOff>
    </xdr:from>
    <xdr:to>
      <xdr:col>72</xdr:col>
      <xdr:colOff>38100</xdr:colOff>
      <xdr:row>78</xdr:row>
      <xdr:rowOff>154930</xdr:rowOff>
    </xdr:to>
    <xdr:sp macro="" textlink="">
      <xdr:nvSpPr>
        <xdr:cNvPr id="641" name="フローチャート: 判断 640"/>
        <xdr:cNvSpPr/>
      </xdr:nvSpPr>
      <xdr:spPr>
        <a:xfrm>
          <a:off x="13652500" y="1342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xdr:rowOff>
    </xdr:from>
    <xdr:ext cx="378565" cy="259045"/>
    <xdr:sp macro="" textlink="">
      <xdr:nvSpPr>
        <xdr:cNvPr id="642" name="テキスト ボックス 641"/>
        <xdr:cNvSpPr txBox="1"/>
      </xdr:nvSpPr>
      <xdr:spPr>
        <a:xfrm>
          <a:off x="13514017" y="13201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76006</xdr:rowOff>
    </xdr:from>
    <xdr:to>
      <xdr:col>67</xdr:col>
      <xdr:colOff>101600</xdr:colOff>
      <xdr:row>79</xdr:row>
      <xdr:rowOff>6156</xdr:rowOff>
    </xdr:to>
    <xdr:sp macro="" textlink="">
      <xdr:nvSpPr>
        <xdr:cNvPr id="643" name="フローチャート: 判断 642"/>
        <xdr:cNvSpPr/>
      </xdr:nvSpPr>
      <xdr:spPr>
        <a:xfrm>
          <a:off x="12763500" y="1344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22683</xdr:rowOff>
    </xdr:from>
    <xdr:ext cx="378565" cy="259045"/>
    <xdr:sp macro="" textlink="">
      <xdr:nvSpPr>
        <xdr:cNvPr id="644" name="テキスト ボックス 643"/>
        <xdr:cNvSpPr txBox="1"/>
      </xdr:nvSpPr>
      <xdr:spPr>
        <a:xfrm>
          <a:off x="12625017" y="132243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88306</xdr:rowOff>
    </xdr:from>
    <xdr:to>
      <xdr:col>85</xdr:col>
      <xdr:colOff>177800</xdr:colOff>
      <xdr:row>79</xdr:row>
      <xdr:rowOff>18456</xdr:rowOff>
    </xdr:to>
    <xdr:sp macro="" textlink="">
      <xdr:nvSpPr>
        <xdr:cNvPr id="650" name="楕円 649"/>
        <xdr:cNvSpPr/>
      </xdr:nvSpPr>
      <xdr:spPr>
        <a:xfrm>
          <a:off x="16268700" y="1346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3233</xdr:rowOff>
    </xdr:from>
    <xdr:ext cx="313932" cy="259045"/>
    <xdr:sp macro="" textlink="">
      <xdr:nvSpPr>
        <xdr:cNvPr id="651" name="災害復旧費該当値テキスト"/>
        <xdr:cNvSpPr txBox="1"/>
      </xdr:nvSpPr>
      <xdr:spPr>
        <a:xfrm>
          <a:off x="16370300" y="133763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88306</xdr:rowOff>
    </xdr:from>
    <xdr:to>
      <xdr:col>81</xdr:col>
      <xdr:colOff>101600</xdr:colOff>
      <xdr:row>79</xdr:row>
      <xdr:rowOff>18456</xdr:rowOff>
    </xdr:to>
    <xdr:sp macro="" textlink="">
      <xdr:nvSpPr>
        <xdr:cNvPr id="652" name="楕円 651"/>
        <xdr:cNvSpPr/>
      </xdr:nvSpPr>
      <xdr:spPr>
        <a:xfrm>
          <a:off x="15430500" y="1346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9583</xdr:rowOff>
    </xdr:from>
    <xdr:ext cx="313932" cy="259045"/>
    <xdr:sp macro="" textlink="">
      <xdr:nvSpPr>
        <xdr:cNvPr id="653" name="テキスト ボックス 652"/>
        <xdr:cNvSpPr txBox="1"/>
      </xdr:nvSpPr>
      <xdr:spPr>
        <a:xfrm>
          <a:off x="15324333" y="135541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85837</xdr:rowOff>
    </xdr:from>
    <xdr:to>
      <xdr:col>76</xdr:col>
      <xdr:colOff>165100</xdr:colOff>
      <xdr:row>79</xdr:row>
      <xdr:rowOff>15987</xdr:rowOff>
    </xdr:to>
    <xdr:sp macro="" textlink="">
      <xdr:nvSpPr>
        <xdr:cNvPr id="654" name="楕円 653"/>
        <xdr:cNvSpPr/>
      </xdr:nvSpPr>
      <xdr:spPr>
        <a:xfrm>
          <a:off x="14541500" y="1345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7114</xdr:rowOff>
    </xdr:from>
    <xdr:ext cx="313932" cy="259045"/>
    <xdr:sp macro="" textlink="">
      <xdr:nvSpPr>
        <xdr:cNvPr id="655" name="テキスト ボックス 654"/>
        <xdr:cNvSpPr txBox="1"/>
      </xdr:nvSpPr>
      <xdr:spPr>
        <a:xfrm>
          <a:off x="14435333" y="135516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88306</xdr:rowOff>
    </xdr:from>
    <xdr:to>
      <xdr:col>72</xdr:col>
      <xdr:colOff>38100</xdr:colOff>
      <xdr:row>79</xdr:row>
      <xdr:rowOff>18456</xdr:rowOff>
    </xdr:to>
    <xdr:sp macro="" textlink="">
      <xdr:nvSpPr>
        <xdr:cNvPr id="656" name="楕円 655"/>
        <xdr:cNvSpPr/>
      </xdr:nvSpPr>
      <xdr:spPr>
        <a:xfrm>
          <a:off x="13652500" y="1346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9583</xdr:rowOff>
    </xdr:from>
    <xdr:ext cx="313932" cy="259045"/>
    <xdr:sp macro="" textlink="">
      <xdr:nvSpPr>
        <xdr:cNvPr id="657" name="テキスト ボックス 656"/>
        <xdr:cNvSpPr txBox="1"/>
      </xdr:nvSpPr>
      <xdr:spPr>
        <a:xfrm>
          <a:off x="13546333" y="135541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79116</xdr:rowOff>
    </xdr:from>
    <xdr:to>
      <xdr:col>67</xdr:col>
      <xdr:colOff>101600</xdr:colOff>
      <xdr:row>79</xdr:row>
      <xdr:rowOff>9266</xdr:rowOff>
    </xdr:to>
    <xdr:sp macro="" textlink="">
      <xdr:nvSpPr>
        <xdr:cNvPr id="658" name="楕円 657"/>
        <xdr:cNvSpPr/>
      </xdr:nvSpPr>
      <xdr:spPr>
        <a:xfrm>
          <a:off x="12763500" y="1345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393</xdr:rowOff>
    </xdr:from>
    <xdr:ext cx="378565" cy="259045"/>
    <xdr:sp macro="" textlink="">
      <xdr:nvSpPr>
        <xdr:cNvPr id="659" name="テキスト ボックス 658"/>
        <xdr:cNvSpPr txBox="1"/>
      </xdr:nvSpPr>
      <xdr:spPr>
        <a:xfrm>
          <a:off x="12625017" y="13544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0" name="テキスト ボックス 669"/>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2" name="テキスト ボックス 671"/>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4" name="テキスト ボックス 67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6" name="テキスト ボックス 67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8" name="テキスト ボックス 677"/>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128133</xdr:rowOff>
    </xdr:from>
    <xdr:to>
      <xdr:col>85</xdr:col>
      <xdr:colOff>126364</xdr:colOff>
      <xdr:row>99</xdr:row>
      <xdr:rowOff>71875</xdr:rowOff>
    </xdr:to>
    <xdr:cxnSp macro="">
      <xdr:nvCxnSpPr>
        <xdr:cNvPr id="682" name="直線コネクタ 681"/>
        <xdr:cNvCxnSpPr/>
      </xdr:nvCxnSpPr>
      <xdr:spPr>
        <a:xfrm flipV="1">
          <a:off x="16317595" y="15730083"/>
          <a:ext cx="1269" cy="1315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75702</xdr:rowOff>
    </xdr:from>
    <xdr:ext cx="534377" cy="259045"/>
    <xdr:sp macro="" textlink="">
      <xdr:nvSpPr>
        <xdr:cNvPr id="683" name="公債費最小値テキスト"/>
        <xdr:cNvSpPr txBox="1"/>
      </xdr:nvSpPr>
      <xdr:spPr>
        <a:xfrm>
          <a:off x="16370300" y="1704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71875</xdr:rowOff>
    </xdr:from>
    <xdr:to>
      <xdr:col>86</xdr:col>
      <xdr:colOff>25400</xdr:colOff>
      <xdr:row>99</xdr:row>
      <xdr:rowOff>71875</xdr:rowOff>
    </xdr:to>
    <xdr:cxnSp macro="">
      <xdr:nvCxnSpPr>
        <xdr:cNvPr id="684" name="直線コネクタ 683"/>
        <xdr:cNvCxnSpPr/>
      </xdr:nvCxnSpPr>
      <xdr:spPr>
        <a:xfrm>
          <a:off x="16230600" y="17045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74810</xdr:rowOff>
    </xdr:from>
    <xdr:ext cx="534377" cy="259045"/>
    <xdr:sp macro="" textlink="">
      <xdr:nvSpPr>
        <xdr:cNvPr id="685" name="公債費最大値テキスト"/>
        <xdr:cNvSpPr txBox="1"/>
      </xdr:nvSpPr>
      <xdr:spPr>
        <a:xfrm>
          <a:off x="16370300" y="1550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128133</xdr:rowOff>
    </xdr:from>
    <xdr:to>
      <xdr:col>86</xdr:col>
      <xdr:colOff>25400</xdr:colOff>
      <xdr:row>91</xdr:row>
      <xdr:rowOff>128133</xdr:rowOff>
    </xdr:to>
    <xdr:cxnSp macro="">
      <xdr:nvCxnSpPr>
        <xdr:cNvPr id="686" name="直線コネクタ 685"/>
        <xdr:cNvCxnSpPr/>
      </xdr:nvCxnSpPr>
      <xdr:spPr>
        <a:xfrm>
          <a:off x="16230600" y="1573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17948</xdr:rowOff>
    </xdr:from>
    <xdr:to>
      <xdr:col>85</xdr:col>
      <xdr:colOff>127000</xdr:colOff>
      <xdr:row>97</xdr:row>
      <xdr:rowOff>51941</xdr:rowOff>
    </xdr:to>
    <xdr:cxnSp macro="">
      <xdr:nvCxnSpPr>
        <xdr:cNvPr id="687" name="直線コネクタ 686"/>
        <xdr:cNvCxnSpPr/>
      </xdr:nvCxnSpPr>
      <xdr:spPr>
        <a:xfrm flipV="1">
          <a:off x="15481300" y="16648598"/>
          <a:ext cx="838200" cy="3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82653</xdr:rowOff>
    </xdr:from>
    <xdr:ext cx="534377" cy="259045"/>
    <xdr:sp macro="" textlink="">
      <xdr:nvSpPr>
        <xdr:cNvPr id="688" name="公債費平均値テキスト"/>
        <xdr:cNvSpPr txBox="1"/>
      </xdr:nvSpPr>
      <xdr:spPr>
        <a:xfrm>
          <a:off x="16370300" y="16370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59776</xdr:rowOff>
    </xdr:from>
    <xdr:to>
      <xdr:col>85</xdr:col>
      <xdr:colOff>177800</xdr:colOff>
      <xdr:row>96</xdr:row>
      <xdr:rowOff>161376</xdr:rowOff>
    </xdr:to>
    <xdr:sp macro="" textlink="">
      <xdr:nvSpPr>
        <xdr:cNvPr id="689" name="フローチャート: 判断 688"/>
        <xdr:cNvSpPr/>
      </xdr:nvSpPr>
      <xdr:spPr>
        <a:xfrm>
          <a:off x="16268700" y="1651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51941</xdr:rowOff>
    </xdr:from>
    <xdr:to>
      <xdr:col>81</xdr:col>
      <xdr:colOff>50800</xdr:colOff>
      <xdr:row>97</xdr:row>
      <xdr:rowOff>93157</xdr:rowOff>
    </xdr:to>
    <xdr:cxnSp macro="">
      <xdr:nvCxnSpPr>
        <xdr:cNvPr id="690" name="直線コネクタ 689"/>
        <xdr:cNvCxnSpPr/>
      </xdr:nvCxnSpPr>
      <xdr:spPr>
        <a:xfrm flipV="1">
          <a:off x="14592300" y="16682591"/>
          <a:ext cx="889000" cy="4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37785</xdr:rowOff>
    </xdr:from>
    <xdr:to>
      <xdr:col>81</xdr:col>
      <xdr:colOff>101600</xdr:colOff>
      <xdr:row>96</xdr:row>
      <xdr:rowOff>139385</xdr:rowOff>
    </xdr:to>
    <xdr:sp macro="" textlink="">
      <xdr:nvSpPr>
        <xdr:cNvPr id="691" name="フローチャート: 判断 690"/>
        <xdr:cNvSpPr/>
      </xdr:nvSpPr>
      <xdr:spPr>
        <a:xfrm>
          <a:off x="15430500" y="1649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155912</xdr:rowOff>
    </xdr:from>
    <xdr:ext cx="534377" cy="259045"/>
    <xdr:sp macro="" textlink="">
      <xdr:nvSpPr>
        <xdr:cNvPr id="692" name="テキスト ボックス 691"/>
        <xdr:cNvSpPr txBox="1"/>
      </xdr:nvSpPr>
      <xdr:spPr>
        <a:xfrm>
          <a:off x="15214111" y="1627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65725</xdr:rowOff>
    </xdr:from>
    <xdr:to>
      <xdr:col>76</xdr:col>
      <xdr:colOff>114300</xdr:colOff>
      <xdr:row>97</xdr:row>
      <xdr:rowOff>93157</xdr:rowOff>
    </xdr:to>
    <xdr:cxnSp macro="">
      <xdr:nvCxnSpPr>
        <xdr:cNvPr id="693" name="直線コネクタ 692"/>
        <xdr:cNvCxnSpPr/>
      </xdr:nvCxnSpPr>
      <xdr:spPr>
        <a:xfrm>
          <a:off x="13703300" y="16696375"/>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39568</xdr:rowOff>
    </xdr:from>
    <xdr:to>
      <xdr:col>76</xdr:col>
      <xdr:colOff>165100</xdr:colOff>
      <xdr:row>96</xdr:row>
      <xdr:rowOff>141168</xdr:rowOff>
    </xdr:to>
    <xdr:sp macro="" textlink="">
      <xdr:nvSpPr>
        <xdr:cNvPr id="694" name="フローチャート: 判断 693"/>
        <xdr:cNvSpPr/>
      </xdr:nvSpPr>
      <xdr:spPr>
        <a:xfrm>
          <a:off x="14541500" y="1649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157695</xdr:rowOff>
    </xdr:from>
    <xdr:ext cx="534377" cy="259045"/>
    <xdr:sp macro="" textlink="">
      <xdr:nvSpPr>
        <xdr:cNvPr id="695" name="テキスト ボックス 694"/>
        <xdr:cNvSpPr txBox="1"/>
      </xdr:nvSpPr>
      <xdr:spPr>
        <a:xfrm>
          <a:off x="14325111" y="1627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15708</xdr:rowOff>
    </xdr:from>
    <xdr:to>
      <xdr:col>71</xdr:col>
      <xdr:colOff>177800</xdr:colOff>
      <xdr:row>97</xdr:row>
      <xdr:rowOff>65725</xdr:rowOff>
    </xdr:to>
    <xdr:cxnSp macro="">
      <xdr:nvCxnSpPr>
        <xdr:cNvPr id="696" name="直線コネクタ 695"/>
        <xdr:cNvCxnSpPr/>
      </xdr:nvCxnSpPr>
      <xdr:spPr>
        <a:xfrm>
          <a:off x="12814300" y="16646358"/>
          <a:ext cx="889000" cy="50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64486</xdr:rowOff>
    </xdr:from>
    <xdr:to>
      <xdr:col>72</xdr:col>
      <xdr:colOff>38100</xdr:colOff>
      <xdr:row>96</xdr:row>
      <xdr:rowOff>166086</xdr:rowOff>
    </xdr:to>
    <xdr:sp macro="" textlink="">
      <xdr:nvSpPr>
        <xdr:cNvPr id="697" name="フローチャート: 判断 696"/>
        <xdr:cNvSpPr/>
      </xdr:nvSpPr>
      <xdr:spPr>
        <a:xfrm>
          <a:off x="13652500" y="165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11163</xdr:rowOff>
    </xdr:from>
    <xdr:ext cx="534377" cy="259045"/>
    <xdr:sp macro="" textlink="">
      <xdr:nvSpPr>
        <xdr:cNvPr id="698" name="テキスト ボックス 697"/>
        <xdr:cNvSpPr txBox="1"/>
      </xdr:nvSpPr>
      <xdr:spPr>
        <a:xfrm>
          <a:off x="13436111" y="1629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3494</xdr:rowOff>
    </xdr:from>
    <xdr:to>
      <xdr:col>67</xdr:col>
      <xdr:colOff>101600</xdr:colOff>
      <xdr:row>97</xdr:row>
      <xdr:rowOff>105094</xdr:rowOff>
    </xdr:to>
    <xdr:sp macro="" textlink="">
      <xdr:nvSpPr>
        <xdr:cNvPr id="699" name="フローチャート: 判断 698"/>
        <xdr:cNvSpPr/>
      </xdr:nvSpPr>
      <xdr:spPr>
        <a:xfrm>
          <a:off x="12763500" y="166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96221</xdr:rowOff>
    </xdr:from>
    <xdr:ext cx="534377" cy="259045"/>
    <xdr:sp macro="" textlink="">
      <xdr:nvSpPr>
        <xdr:cNvPr id="700" name="テキスト ボックス 699"/>
        <xdr:cNvSpPr txBox="1"/>
      </xdr:nvSpPr>
      <xdr:spPr>
        <a:xfrm>
          <a:off x="12547111" y="1672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138598</xdr:rowOff>
    </xdr:from>
    <xdr:to>
      <xdr:col>85</xdr:col>
      <xdr:colOff>177800</xdr:colOff>
      <xdr:row>97</xdr:row>
      <xdr:rowOff>68748</xdr:rowOff>
    </xdr:to>
    <xdr:sp macro="" textlink="">
      <xdr:nvSpPr>
        <xdr:cNvPr id="706" name="楕円 705"/>
        <xdr:cNvSpPr/>
      </xdr:nvSpPr>
      <xdr:spPr>
        <a:xfrm>
          <a:off x="16268700" y="1659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117025</xdr:rowOff>
    </xdr:from>
    <xdr:ext cx="534377" cy="259045"/>
    <xdr:sp macro="" textlink="">
      <xdr:nvSpPr>
        <xdr:cNvPr id="707" name="公債費該当値テキスト"/>
        <xdr:cNvSpPr txBox="1"/>
      </xdr:nvSpPr>
      <xdr:spPr>
        <a:xfrm>
          <a:off x="16370300" y="1657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1141</xdr:rowOff>
    </xdr:from>
    <xdr:to>
      <xdr:col>81</xdr:col>
      <xdr:colOff>101600</xdr:colOff>
      <xdr:row>97</xdr:row>
      <xdr:rowOff>102741</xdr:rowOff>
    </xdr:to>
    <xdr:sp macro="" textlink="">
      <xdr:nvSpPr>
        <xdr:cNvPr id="708" name="楕円 707"/>
        <xdr:cNvSpPr/>
      </xdr:nvSpPr>
      <xdr:spPr>
        <a:xfrm>
          <a:off x="15430500" y="1663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93868</xdr:rowOff>
    </xdr:from>
    <xdr:ext cx="534377" cy="259045"/>
    <xdr:sp macro="" textlink="">
      <xdr:nvSpPr>
        <xdr:cNvPr id="709" name="テキスト ボックス 708"/>
        <xdr:cNvSpPr txBox="1"/>
      </xdr:nvSpPr>
      <xdr:spPr>
        <a:xfrm>
          <a:off x="15214111" y="1672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42357</xdr:rowOff>
    </xdr:from>
    <xdr:to>
      <xdr:col>76</xdr:col>
      <xdr:colOff>165100</xdr:colOff>
      <xdr:row>97</xdr:row>
      <xdr:rowOff>143957</xdr:rowOff>
    </xdr:to>
    <xdr:sp macro="" textlink="">
      <xdr:nvSpPr>
        <xdr:cNvPr id="710" name="楕円 709"/>
        <xdr:cNvSpPr/>
      </xdr:nvSpPr>
      <xdr:spPr>
        <a:xfrm>
          <a:off x="14541500" y="1667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135084</xdr:rowOff>
    </xdr:from>
    <xdr:ext cx="534377" cy="259045"/>
    <xdr:sp macro="" textlink="">
      <xdr:nvSpPr>
        <xdr:cNvPr id="711" name="テキスト ボックス 710"/>
        <xdr:cNvSpPr txBox="1"/>
      </xdr:nvSpPr>
      <xdr:spPr>
        <a:xfrm>
          <a:off x="14325111" y="16765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14925</xdr:rowOff>
    </xdr:from>
    <xdr:to>
      <xdr:col>72</xdr:col>
      <xdr:colOff>38100</xdr:colOff>
      <xdr:row>97</xdr:row>
      <xdr:rowOff>116525</xdr:rowOff>
    </xdr:to>
    <xdr:sp macro="" textlink="">
      <xdr:nvSpPr>
        <xdr:cNvPr id="712" name="楕円 711"/>
        <xdr:cNvSpPr/>
      </xdr:nvSpPr>
      <xdr:spPr>
        <a:xfrm>
          <a:off x="13652500" y="1664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107652</xdr:rowOff>
    </xdr:from>
    <xdr:ext cx="534377" cy="259045"/>
    <xdr:sp macro="" textlink="">
      <xdr:nvSpPr>
        <xdr:cNvPr id="713" name="テキスト ボックス 712"/>
        <xdr:cNvSpPr txBox="1"/>
      </xdr:nvSpPr>
      <xdr:spPr>
        <a:xfrm>
          <a:off x="13436111" y="1673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136358</xdr:rowOff>
    </xdr:from>
    <xdr:to>
      <xdr:col>67</xdr:col>
      <xdr:colOff>101600</xdr:colOff>
      <xdr:row>97</xdr:row>
      <xdr:rowOff>66508</xdr:rowOff>
    </xdr:to>
    <xdr:sp macro="" textlink="">
      <xdr:nvSpPr>
        <xdr:cNvPr id="714" name="楕円 713"/>
        <xdr:cNvSpPr/>
      </xdr:nvSpPr>
      <xdr:spPr>
        <a:xfrm>
          <a:off x="12763500" y="1659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83035</xdr:rowOff>
    </xdr:from>
    <xdr:ext cx="534377" cy="259045"/>
    <xdr:sp macro="" textlink="">
      <xdr:nvSpPr>
        <xdr:cNvPr id="715" name="テキスト ボックス 714"/>
        <xdr:cNvSpPr txBox="1"/>
      </xdr:nvSpPr>
      <xdr:spPr>
        <a:xfrm>
          <a:off x="12547111" y="1637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9" name="テキスト ボックス 728"/>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1" name="テキスト ボックス 730"/>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3" name="テキスト ボックス 732"/>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35" name="テキスト ボックス 734"/>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37" name="テキスト ボックス 736"/>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9" name="テキスト ボックス 738"/>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142966</xdr:rowOff>
    </xdr:from>
    <xdr:to>
      <xdr:col>116</xdr:col>
      <xdr:colOff>62864</xdr:colOff>
      <xdr:row>39</xdr:row>
      <xdr:rowOff>98878</xdr:rowOff>
    </xdr:to>
    <xdr:cxnSp macro="">
      <xdr:nvCxnSpPr>
        <xdr:cNvPr id="741" name="直線コネクタ 740"/>
        <xdr:cNvCxnSpPr/>
      </xdr:nvCxnSpPr>
      <xdr:spPr>
        <a:xfrm flipV="1">
          <a:off x="22159595" y="5286466"/>
          <a:ext cx="1269"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2"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89643</xdr:rowOff>
    </xdr:from>
    <xdr:ext cx="378565" cy="259045"/>
    <xdr:sp macro="" textlink="">
      <xdr:nvSpPr>
        <xdr:cNvPr id="744" name="諸支出金最大値テキスト"/>
        <xdr:cNvSpPr txBox="1"/>
      </xdr:nvSpPr>
      <xdr:spPr>
        <a:xfrm>
          <a:off x="22212300" y="5061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142966</xdr:rowOff>
    </xdr:from>
    <xdr:to>
      <xdr:col>116</xdr:col>
      <xdr:colOff>152400</xdr:colOff>
      <xdr:row>30</xdr:row>
      <xdr:rowOff>142966</xdr:rowOff>
    </xdr:to>
    <xdr:cxnSp macro="">
      <xdr:nvCxnSpPr>
        <xdr:cNvPr id="745" name="直線コネクタ 744"/>
        <xdr:cNvCxnSpPr/>
      </xdr:nvCxnSpPr>
      <xdr:spPr>
        <a:xfrm>
          <a:off x="22072600" y="5286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6" name="直線コネクタ 74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128105</xdr:rowOff>
    </xdr:from>
    <xdr:ext cx="313932" cy="259045"/>
    <xdr:sp macro="" textlink="">
      <xdr:nvSpPr>
        <xdr:cNvPr id="747" name="諸支出金平均値テキスト"/>
        <xdr:cNvSpPr txBox="1"/>
      </xdr:nvSpPr>
      <xdr:spPr>
        <a:xfrm>
          <a:off x="22212300" y="64717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105228</xdr:rowOff>
    </xdr:from>
    <xdr:to>
      <xdr:col>116</xdr:col>
      <xdr:colOff>114300</xdr:colOff>
      <xdr:row>39</xdr:row>
      <xdr:rowOff>35378</xdr:rowOff>
    </xdr:to>
    <xdr:sp macro="" textlink="">
      <xdr:nvSpPr>
        <xdr:cNvPr id="748" name="フローチャート: 判断 747"/>
        <xdr:cNvSpPr/>
      </xdr:nvSpPr>
      <xdr:spPr>
        <a:xfrm>
          <a:off x="22110700" y="66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9" name="直線コネクタ 74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17054</xdr:rowOff>
    </xdr:from>
    <xdr:to>
      <xdr:col>112</xdr:col>
      <xdr:colOff>38100</xdr:colOff>
      <xdr:row>38</xdr:row>
      <xdr:rowOff>118654</xdr:rowOff>
    </xdr:to>
    <xdr:sp macro="" textlink="">
      <xdr:nvSpPr>
        <xdr:cNvPr id="750" name="フローチャート: 判断 749"/>
        <xdr:cNvSpPr/>
      </xdr:nvSpPr>
      <xdr:spPr>
        <a:xfrm>
          <a:off x="21272500" y="653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135181</xdr:rowOff>
    </xdr:from>
    <xdr:ext cx="313932" cy="259045"/>
    <xdr:sp macro="" textlink="">
      <xdr:nvSpPr>
        <xdr:cNvPr id="751" name="テキスト ボックス 750"/>
        <xdr:cNvSpPr txBox="1"/>
      </xdr:nvSpPr>
      <xdr:spPr>
        <a:xfrm>
          <a:off x="21166333" y="63073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2" name="直線コネクタ 75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64407</xdr:rowOff>
    </xdr:from>
    <xdr:to>
      <xdr:col>107</xdr:col>
      <xdr:colOff>101600</xdr:colOff>
      <xdr:row>37</xdr:row>
      <xdr:rowOff>166007</xdr:rowOff>
    </xdr:to>
    <xdr:sp macro="" textlink="">
      <xdr:nvSpPr>
        <xdr:cNvPr id="753" name="フローチャート: 判断 752"/>
        <xdr:cNvSpPr/>
      </xdr:nvSpPr>
      <xdr:spPr>
        <a:xfrm>
          <a:off x="20383500" y="6408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11084</xdr:rowOff>
    </xdr:from>
    <xdr:ext cx="378565" cy="259045"/>
    <xdr:sp macro="" textlink="">
      <xdr:nvSpPr>
        <xdr:cNvPr id="754" name="テキスト ボックス 753"/>
        <xdr:cNvSpPr txBox="1"/>
      </xdr:nvSpPr>
      <xdr:spPr>
        <a:xfrm>
          <a:off x="20245017" y="6183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5" name="直線コネクタ 75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141151</xdr:rowOff>
    </xdr:from>
    <xdr:to>
      <xdr:col>102</xdr:col>
      <xdr:colOff>165100</xdr:colOff>
      <xdr:row>39</xdr:row>
      <xdr:rowOff>71301</xdr:rowOff>
    </xdr:to>
    <xdr:sp macro="" textlink="">
      <xdr:nvSpPr>
        <xdr:cNvPr id="756" name="フローチャート: 判断 755"/>
        <xdr:cNvSpPr/>
      </xdr:nvSpPr>
      <xdr:spPr>
        <a:xfrm>
          <a:off x="19494500" y="665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87828</xdr:rowOff>
    </xdr:from>
    <xdr:ext cx="313932" cy="259045"/>
    <xdr:sp macro="" textlink="">
      <xdr:nvSpPr>
        <xdr:cNvPr id="757" name="テキスト ボックス 756"/>
        <xdr:cNvSpPr txBox="1"/>
      </xdr:nvSpPr>
      <xdr:spPr>
        <a:xfrm>
          <a:off x="19388333" y="64314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8" name="フローチャート: 判断 757"/>
        <xdr:cNvSpPr/>
      </xdr:nvSpPr>
      <xdr:spPr>
        <a:xfrm>
          <a:off x="18605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9" name="テキスト ボックス 75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5" name="楕円 76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6"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7" name="楕円 76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8" name="テキスト ボックス 76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9" name="楕円 76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0" name="テキスト ボックス 76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1" name="楕円 77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2" name="テキスト ボックス 77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3" name="楕円 77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166205</xdr:rowOff>
    </xdr:from>
    <xdr:ext cx="249299" cy="259045"/>
    <xdr:sp macro="" textlink="">
      <xdr:nvSpPr>
        <xdr:cNvPr id="774" name="テキスト ボックス 773"/>
        <xdr:cNvSpPr txBox="1"/>
      </xdr:nvSpPr>
      <xdr:spPr>
        <a:xfrm>
          <a:off x="18531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類似団体の平均を大きく上回っているのは、総務費、土木費、消防費、教育費である。</a:t>
          </a:r>
        </a:p>
        <a:p>
          <a:r>
            <a:rPr kumimoji="1" lang="ja-JP" altLang="en-US" sz="1200">
              <a:latin typeface="ＭＳ Ｐゴシック" panose="020B0600070205080204" pitchFamily="50" charset="-128"/>
              <a:ea typeface="ＭＳ Ｐゴシック" panose="020B0600070205080204" pitchFamily="50" charset="-128"/>
            </a:rPr>
            <a:t>　・総務費は、住民一人当たり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62,764</a:t>
          </a:r>
          <a:r>
            <a:rPr kumimoji="1" lang="ja-JP" altLang="en-US" sz="1200">
              <a:latin typeface="ＭＳ Ｐゴシック" panose="020B0600070205080204" pitchFamily="50" charset="-128"/>
              <a:ea typeface="ＭＳ Ｐゴシック" panose="020B0600070205080204" pitchFamily="50" charset="-128"/>
            </a:rPr>
            <a:t>円となっている。新庁舎の建設事業の第</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期工事及び新庁舎環境整備事業を行ったことにより増加したものである。</a:t>
          </a:r>
        </a:p>
        <a:p>
          <a:r>
            <a:rPr kumimoji="1" lang="ja-JP" altLang="en-US" sz="1200">
              <a:latin typeface="ＭＳ Ｐゴシック" panose="020B0600070205080204" pitchFamily="50" charset="-128"/>
              <a:ea typeface="ＭＳ Ｐゴシック" panose="020B0600070205080204" pitchFamily="50" charset="-128"/>
            </a:rPr>
            <a:t>　・土木費は、住民一人当たり</a:t>
          </a:r>
          <a:r>
            <a:rPr kumimoji="1" lang="en-US" altLang="ja-JP" sz="1200">
              <a:latin typeface="ＭＳ Ｐゴシック" panose="020B0600070205080204" pitchFamily="50" charset="-128"/>
              <a:ea typeface="ＭＳ Ｐゴシック" panose="020B0600070205080204" pitchFamily="50" charset="-128"/>
            </a:rPr>
            <a:t>55,635</a:t>
          </a:r>
          <a:r>
            <a:rPr kumimoji="1" lang="ja-JP" altLang="en-US" sz="1200">
              <a:latin typeface="ＭＳ Ｐゴシック" panose="020B0600070205080204" pitchFamily="50" charset="-128"/>
              <a:ea typeface="ＭＳ Ｐゴシック" panose="020B0600070205080204" pitchFamily="50" charset="-128"/>
            </a:rPr>
            <a:t>円となっている。大甕駅周辺地区整備事業や日立港区第</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ふ頭地区整備事業など、インフラの整備を行ったことにより増加傾向にある。</a:t>
          </a:r>
        </a:p>
        <a:p>
          <a:r>
            <a:rPr kumimoji="1" lang="ja-JP" altLang="en-US" sz="1200">
              <a:latin typeface="ＭＳ Ｐゴシック" panose="020B0600070205080204" pitchFamily="50" charset="-128"/>
              <a:ea typeface="ＭＳ Ｐゴシック" panose="020B0600070205080204" pitchFamily="50" charset="-128"/>
            </a:rPr>
            <a:t>　・消防費は、住民一人当たり</a:t>
          </a:r>
          <a:r>
            <a:rPr kumimoji="1" lang="en-US" altLang="ja-JP" sz="1200">
              <a:latin typeface="ＭＳ Ｐゴシック" panose="020B0600070205080204" pitchFamily="50" charset="-128"/>
              <a:ea typeface="ＭＳ Ｐゴシック" panose="020B0600070205080204" pitchFamily="50" charset="-128"/>
            </a:rPr>
            <a:t>24,031</a:t>
          </a:r>
          <a:r>
            <a:rPr kumimoji="1" lang="ja-JP" altLang="en-US" sz="1200">
              <a:latin typeface="ＭＳ Ｐゴシック" panose="020B0600070205080204" pitchFamily="50" charset="-128"/>
              <a:ea typeface="ＭＳ Ｐゴシック" panose="020B0600070205080204" pitchFamily="50" charset="-128"/>
            </a:rPr>
            <a:t>円となっている。本市特有の縦長の地形により、類似団体と比較すると、消防署・出張所の面積当たりの数が多いため、住民一人あたりの人件費・物件費が割高になっている。　また、１署２出張所の統合を前提とした新しい消防庁舎の建設に着手したことにより増加したものである。</a:t>
          </a:r>
        </a:p>
        <a:p>
          <a:r>
            <a:rPr kumimoji="1" lang="ja-JP" altLang="en-US" sz="1200">
              <a:latin typeface="ＭＳ Ｐゴシック" panose="020B0600070205080204" pitchFamily="50" charset="-128"/>
              <a:ea typeface="ＭＳ Ｐゴシック" panose="020B0600070205080204" pitchFamily="50" charset="-128"/>
            </a:rPr>
            <a:t>　・教育費は、住民一人当たり</a:t>
          </a:r>
          <a:r>
            <a:rPr kumimoji="1" lang="en-US" altLang="ja-JP" sz="1200">
              <a:latin typeface="ＭＳ Ｐゴシック" panose="020B0600070205080204" pitchFamily="50" charset="-128"/>
              <a:ea typeface="ＭＳ Ｐゴシック" panose="020B0600070205080204" pitchFamily="50" charset="-128"/>
            </a:rPr>
            <a:t>61,519</a:t>
          </a:r>
          <a:r>
            <a:rPr kumimoji="1" lang="ja-JP" altLang="en-US" sz="1200">
              <a:latin typeface="ＭＳ Ｐゴシック" panose="020B0600070205080204" pitchFamily="50" charset="-128"/>
              <a:ea typeface="ＭＳ Ｐゴシック" panose="020B0600070205080204" pitchFamily="50" charset="-128"/>
            </a:rPr>
            <a:t>円となっている。学校給食共同調理場の建設事業、学校の改築事業、空調設備整備事業等の影響により増加したものである。</a:t>
          </a:r>
        </a:p>
        <a:p>
          <a:r>
            <a:rPr kumimoji="1" lang="ja-JP" altLang="en-US" sz="1200">
              <a:latin typeface="ＭＳ Ｐゴシック" panose="020B0600070205080204" pitchFamily="50" charset="-128"/>
              <a:ea typeface="ＭＳ Ｐゴシック" panose="020B0600070205080204" pitchFamily="50" charset="-128"/>
            </a:rPr>
            <a:t>　今後も必要な投資は行いつつも、持続的な財政運営を図るため、施設の統廃合や行財政改革に取り組んでいく。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茨城県日立市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財政調整基金は、新庁舎建設積立金の取り崩しや、地方創生事業等へのふるさと寄附金積立金の取り崩しにより、</a:t>
          </a:r>
          <a:r>
            <a:rPr kumimoji="1" lang="ja-JP" altLang="en-US" sz="1400">
              <a:latin typeface="ＭＳ ゴシック" pitchFamily="49" charset="-128"/>
              <a:ea typeface="ＭＳ ゴシック" pitchFamily="49" charset="-128"/>
            </a:rPr>
            <a:t>標準財政規模に対する比率が減少した。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が前年度を下回ったため、実質単年度収支がマイナスとなった。これは、財政調整基金を積立額以上に活用したことによる。今後も人口減少等に伴う市税収入の減少が見込まれるので、引き続き適正な予算執行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茨城県日立市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健全化判断比率の算定開始から、赤字を計上した会計はなく、連結実質赤字比率についても黒字を維持している状況である。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一般会計については、行財政改革に基づき、職員の定員適正化や市債発行の抑制に努めてきた結果、黒字が継続している。</a:t>
          </a:r>
          <a:endParaRPr kumimoji="1" lang="en-US" altLang="ja-JP" sz="14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特別会計等について</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一般会計からの繰入金を抑制しながらも，各会計が健全な財政運営を図れるよう</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事業の見直しや収入の確保</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の取組を図るなど、</a:t>
          </a:r>
          <a:r>
            <a:rPr lang="ja-JP" altLang="en-US" sz="1400">
              <a:effectLst/>
              <a:latin typeface="ＭＳ ゴシック" panose="020B0609070205080204" pitchFamily="49" charset="-128"/>
              <a:ea typeface="ＭＳ ゴシック" panose="020B0609070205080204" pitchFamily="49" charset="-128"/>
            </a:rPr>
            <a:t>引き続き黒字の維持に努める。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茨城県日立市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実質公債費比率の分子のうち、元利償還金については、復旧復興事業である新庁舎建設事業などの償還が開始となったため増額傾向となった。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公営企業債の元利償還に対する繰入金は、新規発行債の抑制により減少傾向であったが、老朽化した施設の更新などにより増加となった。</a:t>
          </a:r>
        </a:p>
        <a:p>
          <a:r>
            <a:rPr kumimoji="1" lang="ja-JP" altLang="en-US" sz="1400">
              <a:latin typeface="ＭＳ ゴシック" pitchFamily="49" charset="-128"/>
              <a:ea typeface="ＭＳ ゴシック" pitchFamily="49" charset="-128"/>
            </a:rPr>
            <a:t>　公債費の増加は、財政の弾力性を阻む要因になるため、市債発行の抑制を図り、後年度の財政負担の軽減に努める。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茨城県日立市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将来負担額のうち、一般会計等に係る地方債の現在高については、震災復興事業に伴う借入により地方債残高が増加となっている。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債務負担行為に基づく支出予定額については、産業団地整備用地取得などが増加の要因となっている。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一方、公営企業債等繰入見込額、組合等負担等見込額、退職手当負担見込額については、いずれも減少傾向にある。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充当可能財源等のうち、充当可能基金については、臨時財政対策債や合併特例債の発行等により増となった公債費の償還財源に減債基金を充当したことによる減である。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今後も、基準財政需要額に算入のある地方債の活用を積極的に行うなど、充当可能財源等の確保を積極的に図っていく。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茨城県日立市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・財政調整基金は、ふるさと寄附金</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積み立てによる増となった一方、新庁舎整備事業の財源として取り崩したことにより減となった。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・減債基金は、公債費の財源として取り崩したことにより減となった。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・その他特定目的基金残高は、令和２年度までの事業の財源となる地方創生拠点整備交付金を積み立てたことなどにより増となった。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・基金残高合計は、前年度比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・財政調整基金は、概ね適正な額と考えているため、維持できるよう努める。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・減債基金は、公債費の財源として取り崩すため減少する見込みであるが、良好な水準を維持できるよう適切な基金残高の確保に努める。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・その他特定目的基金は、地域創生事業や基本計画の更なる推進を図るため弾力的に活用していく。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・日立市公共施設等総合管理基金：公共施設等の長期にわたる着実な維持管理及び適正配置を推進する。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・日立市地域振興基金：市民の連帯の強化及び地域振興に資するための事業に使用する。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・日立鞍掛山霊園管理基金：日立鞍掛山霊園の維持、管理及び運営に必要な経費の将来にわたる安定的な供給に資する。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・日立シビックセンター科学館整備基金：地域再生法第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項の認定を受けた地域再生計画に記載された事業を実施する。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・日立市福祉事業基金：社会福祉事業に関する市民からの寄附金を確実かつ効率的に運用するとともに、福祉事業の着実な推進を図る。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・日立市文化振興基金：文化の振興を図る。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・日立市公共施設等総合管理基金：決算剰余金の一部の積立及び預金利息の積立による増（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・日立シビックセンター科学館整備基金：地方創生拠点整備交付金の積立による皆増（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・日立市福祉事業基金：鳩が丘障害者福祉施設再整備事業へ充当するため、取り崩したことによる減（△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・日立市東日本震災復興交付金基金：所期の目的が達成されたため、国へ交付金を返還し基金を廃止したことによる皆減（△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・設置目的に沿って積み立てた各特定目的基金について、地域創生事業や基本計画の更なる推進を図るため弾力的に活用していく。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・ふるさと寄附金の積み立てによる増加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・新庁舎整備事業のための積立金を、事業の財源として取り崩したことによる減少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％となっており、概ね適正な額と考えているため、今後も適切な基金残高の確保に努める。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・預金利息の積立てによる増加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・公債費の財源とするため、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・臨時財政対策債や合併特例事業債の発行等により、償還額が増加する見込みであるため、基金を活用していく。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茨城県日立市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180,304
178,300
225.78
78,968,400
74,998,425
3,266,783
38,401,990
58,821,995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有形</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固定資産減価償却率は</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46.1</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類似団体より低い水準にある。</a:t>
          </a:r>
          <a:endPar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東日本大震災以降、復興関連事業を実施し、新たな施設</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を整備してきたことなど</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により、類似団体平均値より低い率となっているものと推測される。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今後も</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公共施設総合管理計画に基づき、施設の統廃合や更新</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を計画的に進め、将来の負担にならないよう努めていく。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1" name="テキスト ボックス 60"/>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9" name="テキスト ボックス 68"/>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110067</xdr:rowOff>
    </xdr:from>
    <xdr:to>
      <xdr:col>23</xdr:col>
      <xdr:colOff>85090</xdr:colOff>
      <xdr:row>34</xdr:row>
      <xdr:rowOff>25400</xdr:rowOff>
    </xdr:to>
    <xdr:cxnSp macro="">
      <xdr:nvCxnSpPr>
        <xdr:cNvPr id="73" name="直線コネクタ 72"/>
        <xdr:cNvCxnSpPr/>
      </xdr:nvCxnSpPr>
      <xdr:spPr>
        <a:xfrm flipV="1">
          <a:off x="4760595" y="5510742"/>
          <a:ext cx="1270" cy="1115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29227</xdr:rowOff>
    </xdr:from>
    <xdr:ext cx="405111" cy="259045"/>
    <xdr:sp macro="" textlink="">
      <xdr:nvSpPr>
        <xdr:cNvPr id="74" name="有形固定資産減価償却率最小値テキスト"/>
        <xdr:cNvSpPr txBox="1"/>
      </xdr:nvSpPr>
      <xdr:spPr>
        <a:xfrm>
          <a:off x="4813300" y="6630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25400</xdr:rowOff>
    </xdr:from>
    <xdr:to>
      <xdr:col>23</xdr:col>
      <xdr:colOff>174625</xdr:colOff>
      <xdr:row>34</xdr:row>
      <xdr:rowOff>25400</xdr:rowOff>
    </xdr:to>
    <xdr:cxnSp macro="">
      <xdr:nvCxnSpPr>
        <xdr:cNvPr id="75" name="直線コネクタ 74"/>
        <xdr:cNvCxnSpPr/>
      </xdr:nvCxnSpPr>
      <xdr:spPr>
        <a:xfrm>
          <a:off x="4673600" y="662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56744</xdr:rowOff>
    </xdr:from>
    <xdr:ext cx="405111" cy="259045"/>
    <xdr:sp macro="" textlink="">
      <xdr:nvSpPr>
        <xdr:cNvPr id="76" name="有形固定資産減価償却率最大値テキスト"/>
        <xdr:cNvSpPr txBox="1"/>
      </xdr:nvSpPr>
      <xdr:spPr>
        <a:xfrm>
          <a:off x="4813300" y="5285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110067</xdr:rowOff>
    </xdr:from>
    <xdr:to>
      <xdr:col>23</xdr:col>
      <xdr:colOff>174625</xdr:colOff>
      <xdr:row>27</xdr:row>
      <xdr:rowOff>110067</xdr:rowOff>
    </xdr:to>
    <xdr:cxnSp macro="">
      <xdr:nvCxnSpPr>
        <xdr:cNvPr id="77" name="直線コネクタ 76"/>
        <xdr:cNvCxnSpPr/>
      </xdr:nvCxnSpPr>
      <xdr:spPr>
        <a:xfrm>
          <a:off x="4673600" y="551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22454</xdr:rowOff>
    </xdr:from>
    <xdr:ext cx="405111" cy="259045"/>
    <xdr:sp macro="" textlink="">
      <xdr:nvSpPr>
        <xdr:cNvPr id="78" name="有形固定資産減価償却率平均値テキスト"/>
        <xdr:cNvSpPr txBox="1"/>
      </xdr:nvSpPr>
      <xdr:spPr>
        <a:xfrm>
          <a:off x="4813300" y="5937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171027</xdr:rowOff>
    </xdr:from>
    <xdr:to>
      <xdr:col>23</xdr:col>
      <xdr:colOff>136525</xdr:colOff>
      <xdr:row>31</xdr:row>
      <xdr:rowOff>101177</xdr:rowOff>
    </xdr:to>
    <xdr:sp macro="" textlink="">
      <xdr:nvSpPr>
        <xdr:cNvPr id="79" name="フローチャート: 判断 78"/>
        <xdr:cNvSpPr/>
      </xdr:nvSpPr>
      <xdr:spPr>
        <a:xfrm>
          <a:off x="4711700" y="6086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149437</xdr:rowOff>
    </xdr:from>
    <xdr:to>
      <xdr:col>19</xdr:col>
      <xdr:colOff>187325</xdr:colOff>
      <xdr:row>31</xdr:row>
      <xdr:rowOff>79587</xdr:rowOff>
    </xdr:to>
    <xdr:sp macro="" textlink="">
      <xdr:nvSpPr>
        <xdr:cNvPr id="80" name="フローチャート: 判断 79"/>
        <xdr:cNvSpPr/>
      </xdr:nvSpPr>
      <xdr:spPr>
        <a:xfrm>
          <a:off x="40005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171027</xdr:rowOff>
    </xdr:from>
    <xdr:to>
      <xdr:col>15</xdr:col>
      <xdr:colOff>187325</xdr:colOff>
      <xdr:row>31</xdr:row>
      <xdr:rowOff>101177</xdr:rowOff>
    </xdr:to>
    <xdr:sp macro="" textlink="">
      <xdr:nvSpPr>
        <xdr:cNvPr id="81" name="フローチャート: 判断 80"/>
        <xdr:cNvSpPr/>
      </xdr:nvSpPr>
      <xdr:spPr>
        <a:xfrm>
          <a:off x="3238500" y="6086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108797</xdr:rowOff>
    </xdr:from>
    <xdr:to>
      <xdr:col>11</xdr:col>
      <xdr:colOff>187325</xdr:colOff>
      <xdr:row>33</xdr:row>
      <xdr:rowOff>38947</xdr:rowOff>
    </xdr:to>
    <xdr:sp macro="" textlink="">
      <xdr:nvSpPr>
        <xdr:cNvPr id="82" name="フローチャート: 判断 81"/>
        <xdr:cNvSpPr/>
      </xdr:nvSpPr>
      <xdr:spPr>
        <a:xfrm>
          <a:off x="2476500" y="636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52493</xdr:rowOff>
    </xdr:from>
    <xdr:to>
      <xdr:col>23</xdr:col>
      <xdr:colOff>136525</xdr:colOff>
      <xdr:row>33</xdr:row>
      <xdr:rowOff>154093</xdr:rowOff>
    </xdr:to>
    <xdr:sp macro="" textlink="">
      <xdr:nvSpPr>
        <xdr:cNvPr id="88" name="楕円 87"/>
        <xdr:cNvSpPr/>
      </xdr:nvSpPr>
      <xdr:spPr>
        <a:xfrm>
          <a:off x="4711700" y="648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138870</xdr:rowOff>
    </xdr:from>
    <xdr:ext cx="405111" cy="259045"/>
    <xdr:sp macro="" textlink="">
      <xdr:nvSpPr>
        <xdr:cNvPr id="89" name="有形固定資産減価償却率該当値テキスト"/>
        <xdr:cNvSpPr txBox="1"/>
      </xdr:nvSpPr>
      <xdr:spPr>
        <a:xfrm>
          <a:off x="4813300" y="6396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59690</xdr:rowOff>
    </xdr:from>
    <xdr:to>
      <xdr:col>19</xdr:col>
      <xdr:colOff>187325</xdr:colOff>
      <xdr:row>33</xdr:row>
      <xdr:rowOff>161290</xdr:rowOff>
    </xdr:to>
    <xdr:sp macro="" textlink="">
      <xdr:nvSpPr>
        <xdr:cNvPr id="90" name="楕円 89"/>
        <xdr:cNvSpPr/>
      </xdr:nvSpPr>
      <xdr:spPr>
        <a:xfrm>
          <a:off x="4000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103294</xdr:rowOff>
    </xdr:from>
    <xdr:to>
      <xdr:col>23</xdr:col>
      <xdr:colOff>85725</xdr:colOff>
      <xdr:row>33</xdr:row>
      <xdr:rowOff>110490</xdr:rowOff>
    </xdr:to>
    <xdr:cxnSp macro="">
      <xdr:nvCxnSpPr>
        <xdr:cNvPr id="91" name="直線コネクタ 90"/>
        <xdr:cNvCxnSpPr/>
      </xdr:nvCxnSpPr>
      <xdr:spPr>
        <a:xfrm flipV="1">
          <a:off x="4051300" y="6532669"/>
          <a:ext cx="711200" cy="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56092</xdr:rowOff>
    </xdr:from>
    <xdr:to>
      <xdr:col>15</xdr:col>
      <xdr:colOff>187325</xdr:colOff>
      <xdr:row>33</xdr:row>
      <xdr:rowOff>157691</xdr:rowOff>
    </xdr:to>
    <xdr:sp macro="" textlink="">
      <xdr:nvSpPr>
        <xdr:cNvPr id="92" name="楕円 91"/>
        <xdr:cNvSpPr/>
      </xdr:nvSpPr>
      <xdr:spPr>
        <a:xfrm>
          <a:off x="3238500" y="64854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106892</xdr:rowOff>
    </xdr:from>
    <xdr:to>
      <xdr:col>19</xdr:col>
      <xdr:colOff>136525</xdr:colOff>
      <xdr:row>33</xdr:row>
      <xdr:rowOff>110490</xdr:rowOff>
    </xdr:to>
    <xdr:cxnSp macro="">
      <xdr:nvCxnSpPr>
        <xdr:cNvPr id="93" name="直線コネクタ 92"/>
        <xdr:cNvCxnSpPr/>
      </xdr:nvCxnSpPr>
      <xdr:spPr>
        <a:xfrm>
          <a:off x="3289300" y="6536267"/>
          <a:ext cx="7620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77681</xdr:rowOff>
    </xdr:from>
    <xdr:to>
      <xdr:col>11</xdr:col>
      <xdr:colOff>187325</xdr:colOff>
      <xdr:row>34</xdr:row>
      <xdr:rowOff>7831</xdr:rowOff>
    </xdr:to>
    <xdr:sp macro="" textlink="">
      <xdr:nvSpPr>
        <xdr:cNvPr id="94" name="楕円 93"/>
        <xdr:cNvSpPr/>
      </xdr:nvSpPr>
      <xdr:spPr>
        <a:xfrm>
          <a:off x="2476500" y="650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106892</xdr:rowOff>
    </xdr:from>
    <xdr:to>
      <xdr:col>15</xdr:col>
      <xdr:colOff>136525</xdr:colOff>
      <xdr:row>33</xdr:row>
      <xdr:rowOff>128481</xdr:rowOff>
    </xdr:to>
    <xdr:cxnSp macro="">
      <xdr:nvCxnSpPr>
        <xdr:cNvPr id="95" name="直線コネクタ 94"/>
        <xdr:cNvCxnSpPr/>
      </xdr:nvCxnSpPr>
      <xdr:spPr>
        <a:xfrm flipV="1">
          <a:off x="2527300" y="6536267"/>
          <a:ext cx="7620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96114</xdr:rowOff>
    </xdr:from>
    <xdr:ext cx="405111" cy="259045"/>
    <xdr:sp macro="" textlink="">
      <xdr:nvSpPr>
        <xdr:cNvPr id="96" name="n_1aveValue有形固定資産減価償却率"/>
        <xdr:cNvSpPr txBox="1"/>
      </xdr:nvSpPr>
      <xdr:spPr>
        <a:xfrm>
          <a:off x="3836044" y="5839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117704</xdr:rowOff>
    </xdr:from>
    <xdr:ext cx="405111" cy="259045"/>
    <xdr:sp macro="" textlink="">
      <xdr:nvSpPr>
        <xdr:cNvPr id="97" name="n_2aveValue有形固定資産減価償却率"/>
        <xdr:cNvSpPr txBox="1"/>
      </xdr:nvSpPr>
      <xdr:spPr>
        <a:xfrm>
          <a:off x="3086744" y="5861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55474</xdr:rowOff>
    </xdr:from>
    <xdr:ext cx="405111" cy="259045"/>
    <xdr:sp macro="" textlink="">
      <xdr:nvSpPr>
        <xdr:cNvPr id="98" name="n_3aveValue有形固定資産減価償却率"/>
        <xdr:cNvSpPr txBox="1"/>
      </xdr:nvSpPr>
      <xdr:spPr>
        <a:xfrm>
          <a:off x="2324744" y="6141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152417</xdr:rowOff>
    </xdr:from>
    <xdr:ext cx="405111" cy="259045"/>
    <xdr:sp macro="" textlink="">
      <xdr:nvSpPr>
        <xdr:cNvPr id="99" name="n_1mainValue有形固定資産減価償却率"/>
        <xdr:cNvSpPr txBox="1"/>
      </xdr:nvSpPr>
      <xdr:spPr>
        <a:xfrm>
          <a:off x="38360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148819</xdr:rowOff>
    </xdr:from>
    <xdr:ext cx="405111" cy="259045"/>
    <xdr:sp macro="" textlink="">
      <xdr:nvSpPr>
        <xdr:cNvPr id="100" name="n_2mainValue有形固定資産減価償却率"/>
        <xdr:cNvSpPr txBox="1"/>
      </xdr:nvSpPr>
      <xdr:spPr>
        <a:xfrm>
          <a:off x="3086744" y="6578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170408</xdr:rowOff>
    </xdr:from>
    <xdr:ext cx="405111" cy="259045"/>
    <xdr:sp macro="" textlink="">
      <xdr:nvSpPr>
        <xdr:cNvPr id="101" name="n_3mainValue有形固定資産減価償却率"/>
        <xdr:cNvSpPr txBox="1"/>
      </xdr:nvSpPr>
      <xdr:spPr>
        <a:xfrm>
          <a:off x="2324744" y="6599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2" name="正方形/長方形 10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3" name="正方形/長方形 10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4" name="正方形/長方形 103"/>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5" name="正方形/長方形 10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6" name="正方形/長方形 10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7" name="正方形/長方形 10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8" name="正方形/長方形 10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9" name="正方形/長方形 10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0" name="正方形/長方形 10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1" name="正方形/長方形 11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2" name="正方形/長方形 11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3" name="正方形/長方形 11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4" name="テキスト ボックス 11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類似団体より低い水準にあ</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これまで公債費の発行を極力抑えてきたことによる成果であると推測される</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なお、今後は、債務償還比率は上昇する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見込みであ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るが、これは、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東日本大震災からの復興事業である池の川さくらアリーナ建設事業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新庁舎建設事業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、及び新交通導入事業や大甕駅周辺地区整備事業などの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大型事業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の実施により、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市債の借入</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市債残高が増加したことに起因される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後も市債の借入</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に当たっては、十分に検討し、財政の健全化に努めていく。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5" name="テキスト ボックス 11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6" name="直線コネクタ 11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8" name="テキスト ボックス 117"/>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8" name="テキスト ボックス 127"/>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30" name="テキスト ボックス 129"/>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159739</xdr:rowOff>
    </xdr:from>
    <xdr:to>
      <xdr:col>76</xdr:col>
      <xdr:colOff>21589</xdr:colOff>
      <xdr:row>35</xdr:row>
      <xdr:rowOff>31297</xdr:rowOff>
    </xdr:to>
    <xdr:cxnSp macro="">
      <xdr:nvCxnSpPr>
        <xdr:cNvPr id="132" name="直線コネクタ 131"/>
        <xdr:cNvCxnSpPr/>
      </xdr:nvCxnSpPr>
      <xdr:spPr>
        <a:xfrm flipV="1">
          <a:off x="14793595" y="5388964"/>
          <a:ext cx="1269" cy="1414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33" name="債務償還比率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34" name="直線コネクタ 133"/>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106416</xdr:rowOff>
    </xdr:from>
    <xdr:ext cx="469744" cy="259045"/>
    <xdr:sp macro="" textlink="">
      <xdr:nvSpPr>
        <xdr:cNvPr id="135" name="債務償還比率最大値テキスト"/>
        <xdr:cNvSpPr txBox="1"/>
      </xdr:nvSpPr>
      <xdr:spPr>
        <a:xfrm>
          <a:off x="14846300" y="5164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159739</xdr:rowOff>
    </xdr:from>
    <xdr:to>
      <xdr:col>76</xdr:col>
      <xdr:colOff>111125</xdr:colOff>
      <xdr:row>26</xdr:row>
      <xdr:rowOff>159739</xdr:rowOff>
    </xdr:to>
    <xdr:cxnSp macro="">
      <xdr:nvCxnSpPr>
        <xdr:cNvPr id="136" name="直線コネクタ 135"/>
        <xdr:cNvCxnSpPr/>
      </xdr:nvCxnSpPr>
      <xdr:spPr>
        <a:xfrm>
          <a:off x="14706600" y="538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46989</xdr:rowOff>
    </xdr:from>
    <xdr:ext cx="469744" cy="259045"/>
    <xdr:sp macro="" textlink="">
      <xdr:nvSpPr>
        <xdr:cNvPr id="137" name="債務償還比率平均値テキスト"/>
        <xdr:cNvSpPr txBox="1"/>
      </xdr:nvSpPr>
      <xdr:spPr>
        <a:xfrm>
          <a:off x="14846300" y="5790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24112</xdr:rowOff>
    </xdr:from>
    <xdr:to>
      <xdr:col>76</xdr:col>
      <xdr:colOff>73025</xdr:colOff>
      <xdr:row>30</xdr:row>
      <xdr:rowOff>125712</xdr:rowOff>
    </xdr:to>
    <xdr:sp macro="" textlink="">
      <xdr:nvSpPr>
        <xdr:cNvPr id="138" name="フローチャート: 判断 137"/>
        <xdr:cNvSpPr/>
      </xdr:nvSpPr>
      <xdr:spPr>
        <a:xfrm>
          <a:off x="14744700" y="5939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159476</xdr:rowOff>
    </xdr:from>
    <xdr:to>
      <xdr:col>72</xdr:col>
      <xdr:colOff>123825</xdr:colOff>
      <xdr:row>30</xdr:row>
      <xdr:rowOff>89626</xdr:rowOff>
    </xdr:to>
    <xdr:sp macro="" textlink="">
      <xdr:nvSpPr>
        <xdr:cNvPr id="139" name="フローチャート: 判断 138"/>
        <xdr:cNvSpPr/>
      </xdr:nvSpPr>
      <xdr:spPr>
        <a:xfrm>
          <a:off x="14033500" y="5903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42001</xdr:rowOff>
    </xdr:from>
    <xdr:to>
      <xdr:col>76</xdr:col>
      <xdr:colOff>73025</xdr:colOff>
      <xdr:row>30</xdr:row>
      <xdr:rowOff>143601</xdr:rowOff>
    </xdr:to>
    <xdr:sp macro="" textlink="">
      <xdr:nvSpPr>
        <xdr:cNvPr id="145" name="楕円 144"/>
        <xdr:cNvSpPr/>
      </xdr:nvSpPr>
      <xdr:spPr>
        <a:xfrm>
          <a:off x="14744700" y="595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20428</xdr:rowOff>
    </xdr:from>
    <xdr:ext cx="469744" cy="259045"/>
    <xdr:sp macro="" textlink="">
      <xdr:nvSpPr>
        <xdr:cNvPr id="146" name="債務償還比率該当値テキスト"/>
        <xdr:cNvSpPr txBox="1"/>
      </xdr:nvSpPr>
      <xdr:spPr>
        <a:xfrm>
          <a:off x="14846300" y="5935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160129</xdr:rowOff>
    </xdr:from>
    <xdr:to>
      <xdr:col>72</xdr:col>
      <xdr:colOff>123825</xdr:colOff>
      <xdr:row>31</xdr:row>
      <xdr:rowOff>90279</xdr:rowOff>
    </xdr:to>
    <xdr:sp macro="" textlink="">
      <xdr:nvSpPr>
        <xdr:cNvPr id="147" name="楕円 146"/>
        <xdr:cNvSpPr/>
      </xdr:nvSpPr>
      <xdr:spPr>
        <a:xfrm>
          <a:off x="14033500" y="607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92801</xdr:rowOff>
    </xdr:from>
    <xdr:to>
      <xdr:col>76</xdr:col>
      <xdr:colOff>22225</xdr:colOff>
      <xdr:row>31</xdr:row>
      <xdr:rowOff>39479</xdr:rowOff>
    </xdr:to>
    <xdr:cxnSp macro="">
      <xdr:nvCxnSpPr>
        <xdr:cNvPr id="148" name="直線コネクタ 147"/>
        <xdr:cNvCxnSpPr/>
      </xdr:nvCxnSpPr>
      <xdr:spPr>
        <a:xfrm flipV="1">
          <a:off x="14084300" y="6007826"/>
          <a:ext cx="711200" cy="11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106153</xdr:rowOff>
    </xdr:from>
    <xdr:ext cx="469744" cy="259045"/>
    <xdr:sp macro="" textlink="">
      <xdr:nvSpPr>
        <xdr:cNvPr id="149" name="n_1aveValue債務償還比率"/>
        <xdr:cNvSpPr txBox="1"/>
      </xdr:nvSpPr>
      <xdr:spPr>
        <a:xfrm>
          <a:off x="13836727" y="567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81406</xdr:rowOff>
    </xdr:from>
    <xdr:ext cx="469744" cy="259045"/>
    <xdr:sp macro="" textlink="">
      <xdr:nvSpPr>
        <xdr:cNvPr id="150" name="n_1mainValue債務償還比率"/>
        <xdr:cNvSpPr txBox="1"/>
      </xdr:nvSpPr>
      <xdr:spPr>
        <a:xfrm>
          <a:off x="13836727" y="6167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1" name="正方形/長方形 15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2" name="正方形/長方形 15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3" name="テキスト ボックス 15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4" name="テキスト ボックス 15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5" name="テキスト ボックス 15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6" name="テキスト ボックス 15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茨城県日立市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180,304
178,300
225.78
78,968,400
74,998,425
3,266,783
38,401,990
58,821,995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58239</xdr:rowOff>
    </xdr:from>
    <xdr:to>
      <xdr:col>24</xdr:col>
      <xdr:colOff>62865</xdr:colOff>
      <xdr:row>41</xdr:row>
      <xdr:rowOff>156210</xdr:rowOff>
    </xdr:to>
    <xdr:cxnSp macro="">
      <xdr:nvCxnSpPr>
        <xdr:cNvPr id="57" name="直線コネクタ 56"/>
        <xdr:cNvCxnSpPr/>
      </xdr:nvCxnSpPr>
      <xdr:spPr>
        <a:xfrm flipV="1">
          <a:off x="4634865" y="571608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340478" cy="259045"/>
    <xdr:sp macro="" textlink="">
      <xdr:nvSpPr>
        <xdr:cNvPr id="58" name="【道路】&#10;有形固定資産減価償却率最小値テキスト"/>
        <xdr:cNvSpPr txBox="1"/>
      </xdr:nvSpPr>
      <xdr:spPr>
        <a:xfrm>
          <a:off x="4673600" y="7189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59" name="直線コネクタ 58"/>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4916</xdr:rowOff>
    </xdr:from>
    <xdr:ext cx="405111" cy="259045"/>
    <xdr:sp macro="" textlink="">
      <xdr:nvSpPr>
        <xdr:cNvPr id="60" name="【道路】&#10;有形固定資産減価償却率最大値テキスト"/>
        <xdr:cNvSpPr txBox="1"/>
      </xdr:nvSpPr>
      <xdr:spPr>
        <a:xfrm>
          <a:off x="4673600" y="549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58239</xdr:rowOff>
    </xdr:from>
    <xdr:to>
      <xdr:col>24</xdr:col>
      <xdr:colOff>152400</xdr:colOff>
      <xdr:row>33</xdr:row>
      <xdr:rowOff>58239</xdr:rowOff>
    </xdr:to>
    <xdr:cxnSp macro="">
      <xdr:nvCxnSpPr>
        <xdr:cNvPr id="61" name="直線コネクタ 60"/>
        <xdr:cNvCxnSpPr/>
      </xdr:nvCxnSpPr>
      <xdr:spPr>
        <a:xfrm>
          <a:off x="4546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45011</xdr:rowOff>
    </xdr:from>
    <xdr:ext cx="405111" cy="259045"/>
    <xdr:sp macro="" textlink="">
      <xdr:nvSpPr>
        <xdr:cNvPr id="62" name="【道路】&#10;有形固定資産減価償却率平均値テキスト"/>
        <xdr:cNvSpPr txBox="1"/>
      </xdr:nvSpPr>
      <xdr:spPr>
        <a:xfrm>
          <a:off x="4673600" y="6217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22134</xdr:rowOff>
    </xdr:from>
    <xdr:to>
      <xdr:col>24</xdr:col>
      <xdr:colOff>114300</xdr:colOff>
      <xdr:row>37</xdr:row>
      <xdr:rowOff>123734</xdr:rowOff>
    </xdr:to>
    <xdr:sp macro="" textlink="">
      <xdr:nvSpPr>
        <xdr:cNvPr id="63" name="フローチャート: 判断 62"/>
        <xdr:cNvSpPr/>
      </xdr:nvSpPr>
      <xdr:spPr>
        <a:xfrm>
          <a:off x="45847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144599</xdr:rowOff>
    </xdr:from>
    <xdr:to>
      <xdr:col>20</xdr:col>
      <xdr:colOff>38100</xdr:colOff>
      <xdr:row>37</xdr:row>
      <xdr:rowOff>74749</xdr:rowOff>
    </xdr:to>
    <xdr:sp macro="" textlink="">
      <xdr:nvSpPr>
        <xdr:cNvPr id="64" name="フローチャート: 判断 63"/>
        <xdr:cNvSpPr/>
      </xdr:nvSpPr>
      <xdr:spPr>
        <a:xfrm>
          <a:off x="3746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164193</xdr:rowOff>
    </xdr:from>
    <xdr:to>
      <xdr:col>15</xdr:col>
      <xdr:colOff>101600</xdr:colOff>
      <xdr:row>37</xdr:row>
      <xdr:rowOff>94343</xdr:rowOff>
    </xdr:to>
    <xdr:sp macro="" textlink="">
      <xdr:nvSpPr>
        <xdr:cNvPr id="65" name="フローチャート: 判断 64"/>
        <xdr:cNvSpPr/>
      </xdr:nvSpPr>
      <xdr:spPr>
        <a:xfrm>
          <a:off x="2857500" y="633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44994</xdr:rowOff>
    </xdr:from>
    <xdr:to>
      <xdr:col>10</xdr:col>
      <xdr:colOff>165100</xdr:colOff>
      <xdr:row>37</xdr:row>
      <xdr:rowOff>146594</xdr:rowOff>
    </xdr:to>
    <xdr:sp macro="" textlink="">
      <xdr:nvSpPr>
        <xdr:cNvPr id="66" name="フローチャート: 判断 65"/>
        <xdr:cNvSpPr/>
      </xdr:nvSpPr>
      <xdr:spPr>
        <a:xfrm>
          <a:off x="1968500" y="638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79284</xdr:rowOff>
    </xdr:from>
    <xdr:to>
      <xdr:col>24</xdr:col>
      <xdr:colOff>114300</xdr:colOff>
      <xdr:row>40</xdr:row>
      <xdr:rowOff>9434</xdr:rowOff>
    </xdr:to>
    <xdr:sp macro="" textlink="">
      <xdr:nvSpPr>
        <xdr:cNvPr id="72" name="楕円 71"/>
        <xdr:cNvSpPr/>
      </xdr:nvSpPr>
      <xdr:spPr>
        <a:xfrm>
          <a:off x="4584700" y="676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57711</xdr:rowOff>
    </xdr:from>
    <xdr:ext cx="405111" cy="259045"/>
    <xdr:sp macro="" textlink="">
      <xdr:nvSpPr>
        <xdr:cNvPr id="73" name="【道路】&#10;有形固定資産減価償却率該当値テキスト"/>
        <xdr:cNvSpPr txBox="1"/>
      </xdr:nvSpPr>
      <xdr:spPr>
        <a:xfrm>
          <a:off x="4673600" y="674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93980</xdr:rowOff>
    </xdr:from>
    <xdr:to>
      <xdr:col>20</xdr:col>
      <xdr:colOff>38100</xdr:colOff>
      <xdr:row>40</xdr:row>
      <xdr:rowOff>24130</xdr:rowOff>
    </xdr:to>
    <xdr:sp macro="" textlink="">
      <xdr:nvSpPr>
        <xdr:cNvPr id="74" name="楕円 73"/>
        <xdr:cNvSpPr/>
      </xdr:nvSpPr>
      <xdr:spPr>
        <a:xfrm>
          <a:off x="3746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130084</xdr:rowOff>
    </xdr:from>
    <xdr:to>
      <xdr:col>24</xdr:col>
      <xdr:colOff>63500</xdr:colOff>
      <xdr:row>39</xdr:row>
      <xdr:rowOff>144780</xdr:rowOff>
    </xdr:to>
    <xdr:cxnSp macro="">
      <xdr:nvCxnSpPr>
        <xdr:cNvPr id="75" name="直線コネクタ 74"/>
        <xdr:cNvCxnSpPr/>
      </xdr:nvCxnSpPr>
      <xdr:spPr>
        <a:xfrm flipV="1">
          <a:off x="3797300" y="6816634"/>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141333</xdr:rowOff>
    </xdr:from>
    <xdr:to>
      <xdr:col>15</xdr:col>
      <xdr:colOff>101600</xdr:colOff>
      <xdr:row>40</xdr:row>
      <xdr:rowOff>71483</xdr:rowOff>
    </xdr:to>
    <xdr:sp macro="" textlink="">
      <xdr:nvSpPr>
        <xdr:cNvPr id="76" name="楕円 75"/>
        <xdr:cNvSpPr/>
      </xdr:nvSpPr>
      <xdr:spPr>
        <a:xfrm>
          <a:off x="2857500" y="68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144780</xdr:rowOff>
    </xdr:from>
    <xdr:to>
      <xdr:col>19</xdr:col>
      <xdr:colOff>177800</xdr:colOff>
      <xdr:row>40</xdr:row>
      <xdr:rowOff>20683</xdr:rowOff>
    </xdr:to>
    <xdr:cxnSp macro="">
      <xdr:nvCxnSpPr>
        <xdr:cNvPr id="77" name="直線コネクタ 76"/>
        <xdr:cNvCxnSpPr/>
      </xdr:nvCxnSpPr>
      <xdr:spPr>
        <a:xfrm flipV="1">
          <a:off x="2908300" y="6831330"/>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157662</xdr:rowOff>
    </xdr:from>
    <xdr:to>
      <xdr:col>10</xdr:col>
      <xdr:colOff>165100</xdr:colOff>
      <xdr:row>40</xdr:row>
      <xdr:rowOff>87812</xdr:rowOff>
    </xdr:to>
    <xdr:sp macro="" textlink="">
      <xdr:nvSpPr>
        <xdr:cNvPr id="78" name="楕円 77"/>
        <xdr:cNvSpPr/>
      </xdr:nvSpPr>
      <xdr:spPr>
        <a:xfrm>
          <a:off x="1968500" y="684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20683</xdr:rowOff>
    </xdr:from>
    <xdr:to>
      <xdr:col>15</xdr:col>
      <xdr:colOff>50800</xdr:colOff>
      <xdr:row>40</xdr:row>
      <xdr:rowOff>37012</xdr:rowOff>
    </xdr:to>
    <xdr:cxnSp macro="">
      <xdr:nvCxnSpPr>
        <xdr:cNvPr id="79" name="直線コネクタ 78"/>
        <xdr:cNvCxnSpPr/>
      </xdr:nvCxnSpPr>
      <xdr:spPr>
        <a:xfrm flipV="1">
          <a:off x="2019300" y="687868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91276</xdr:rowOff>
    </xdr:from>
    <xdr:ext cx="405111" cy="259045"/>
    <xdr:sp macro="" textlink="">
      <xdr:nvSpPr>
        <xdr:cNvPr id="80" name="n_1aveValue【道路】&#10;有形固定資産減価償却率"/>
        <xdr:cNvSpPr txBox="1"/>
      </xdr:nvSpPr>
      <xdr:spPr>
        <a:xfrm>
          <a:off x="35820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110870</xdr:rowOff>
    </xdr:from>
    <xdr:ext cx="405111" cy="259045"/>
    <xdr:sp macro="" textlink="">
      <xdr:nvSpPr>
        <xdr:cNvPr id="81" name="n_2aveValue【道路】&#10;有形固定資産減価償却率"/>
        <xdr:cNvSpPr txBox="1"/>
      </xdr:nvSpPr>
      <xdr:spPr>
        <a:xfrm>
          <a:off x="2705744" y="611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163121</xdr:rowOff>
    </xdr:from>
    <xdr:ext cx="405111" cy="259045"/>
    <xdr:sp macro="" textlink="">
      <xdr:nvSpPr>
        <xdr:cNvPr id="82" name="n_3aveValue【道路】&#10;有形固定資産減価償却率"/>
        <xdr:cNvSpPr txBox="1"/>
      </xdr:nvSpPr>
      <xdr:spPr>
        <a:xfrm>
          <a:off x="18167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15257</xdr:rowOff>
    </xdr:from>
    <xdr:ext cx="405111" cy="259045"/>
    <xdr:sp macro="" textlink="">
      <xdr:nvSpPr>
        <xdr:cNvPr id="83" name="n_1mainValue【道路】&#10;有形固定資産減価償却率"/>
        <xdr:cNvSpPr txBox="1"/>
      </xdr:nvSpPr>
      <xdr:spPr>
        <a:xfrm>
          <a:off x="3582044" y="687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62610</xdr:rowOff>
    </xdr:from>
    <xdr:ext cx="405111" cy="259045"/>
    <xdr:sp macro="" textlink="">
      <xdr:nvSpPr>
        <xdr:cNvPr id="84" name="n_2mainValue【道路】&#10;有形固定資産減価償却率"/>
        <xdr:cNvSpPr txBox="1"/>
      </xdr:nvSpPr>
      <xdr:spPr>
        <a:xfrm>
          <a:off x="2705744" y="692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78939</xdr:rowOff>
    </xdr:from>
    <xdr:ext cx="405111" cy="259045"/>
    <xdr:sp macro="" textlink="">
      <xdr:nvSpPr>
        <xdr:cNvPr id="85" name="n_3mainValue【道路】&#10;有形固定資産減価償却率"/>
        <xdr:cNvSpPr txBox="1"/>
      </xdr:nvSpPr>
      <xdr:spPr>
        <a:xfrm>
          <a:off x="1816744" y="693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6" name="テキスト ボックス 95"/>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97" name="直線コネクタ 9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8" name="テキスト ボックス 9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9" name="直線コネクタ 9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0" name="テキスト ボックス 99"/>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2" name="テキスト ボックス 10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3" name="直線コネクタ 10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4" name="テキスト ボックス 10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5" name="直線コネクタ 10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6" name="テキスト ボックス 10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8" name="テキスト ボックス 10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36</xdr:row>
      <xdr:rowOff>125730</xdr:rowOff>
    </xdr:from>
    <xdr:to>
      <xdr:col>54</xdr:col>
      <xdr:colOff>189865</xdr:colOff>
      <xdr:row>41</xdr:row>
      <xdr:rowOff>132207</xdr:rowOff>
    </xdr:to>
    <xdr:cxnSp macro="">
      <xdr:nvCxnSpPr>
        <xdr:cNvPr id="110" name="直線コネクタ 109"/>
        <xdr:cNvCxnSpPr/>
      </xdr:nvCxnSpPr>
      <xdr:spPr>
        <a:xfrm flipV="1">
          <a:off x="10476865" y="6297930"/>
          <a:ext cx="0" cy="863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136034</xdr:rowOff>
    </xdr:from>
    <xdr:ext cx="469744" cy="259045"/>
    <xdr:sp macro="" textlink="">
      <xdr:nvSpPr>
        <xdr:cNvPr id="111" name="【道路】&#10;一人当たり延長最小値テキスト"/>
        <xdr:cNvSpPr txBox="1"/>
      </xdr:nvSpPr>
      <xdr:spPr>
        <a:xfrm>
          <a:off x="10515600" y="716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132207</xdr:rowOff>
    </xdr:from>
    <xdr:to>
      <xdr:col>55</xdr:col>
      <xdr:colOff>88900</xdr:colOff>
      <xdr:row>41</xdr:row>
      <xdr:rowOff>132207</xdr:rowOff>
    </xdr:to>
    <xdr:cxnSp macro="">
      <xdr:nvCxnSpPr>
        <xdr:cNvPr id="112" name="直線コネクタ 111"/>
        <xdr:cNvCxnSpPr/>
      </xdr:nvCxnSpPr>
      <xdr:spPr>
        <a:xfrm>
          <a:off x="10388600" y="716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35</xdr:row>
      <xdr:rowOff>72407</xdr:rowOff>
    </xdr:from>
    <xdr:ext cx="534377" cy="259045"/>
    <xdr:sp macro="" textlink="">
      <xdr:nvSpPr>
        <xdr:cNvPr id="113" name="【道路】&#10;一人当たり延長最大値テキスト"/>
        <xdr:cNvSpPr txBox="1"/>
      </xdr:nvSpPr>
      <xdr:spPr>
        <a:xfrm>
          <a:off x="10515600" y="607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125730</xdr:rowOff>
    </xdr:from>
    <xdr:to>
      <xdr:col>55</xdr:col>
      <xdr:colOff>88900</xdr:colOff>
      <xdr:row>36</xdr:row>
      <xdr:rowOff>125730</xdr:rowOff>
    </xdr:to>
    <xdr:cxnSp macro="">
      <xdr:nvCxnSpPr>
        <xdr:cNvPr id="114" name="直線コネクタ 113"/>
        <xdr:cNvCxnSpPr/>
      </xdr:nvCxnSpPr>
      <xdr:spPr>
        <a:xfrm>
          <a:off x="10388600" y="6297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32402</xdr:rowOff>
    </xdr:from>
    <xdr:ext cx="469744" cy="259045"/>
    <xdr:sp macro="" textlink="">
      <xdr:nvSpPr>
        <xdr:cNvPr id="115" name="【道路】&#10;一人当たり延長平均値テキスト"/>
        <xdr:cNvSpPr txBox="1"/>
      </xdr:nvSpPr>
      <xdr:spPr>
        <a:xfrm>
          <a:off x="10515600" y="6547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9525</xdr:rowOff>
    </xdr:from>
    <xdr:to>
      <xdr:col>55</xdr:col>
      <xdr:colOff>50800</xdr:colOff>
      <xdr:row>39</xdr:row>
      <xdr:rowOff>111125</xdr:rowOff>
    </xdr:to>
    <xdr:sp macro="" textlink="">
      <xdr:nvSpPr>
        <xdr:cNvPr id="116" name="フローチャート: 判断 115"/>
        <xdr:cNvSpPr/>
      </xdr:nvSpPr>
      <xdr:spPr>
        <a:xfrm>
          <a:off x="10426700" y="669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118364</xdr:rowOff>
    </xdr:from>
    <xdr:to>
      <xdr:col>50</xdr:col>
      <xdr:colOff>165100</xdr:colOff>
      <xdr:row>39</xdr:row>
      <xdr:rowOff>48514</xdr:rowOff>
    </xdr:to>
    <xdr:sp macro="" textlink="">
      <xdr:nvSpPr>
        <xdr:cNvPr id="117" name="フローチャート: 判断 116"/>
        <xdr:cNvSpPr/>
      </xdr:nvSpPr>
      <xdr:spPr>
        <a:xfrm>
          <a:off x="9588500" y="663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33</xdr:row>
      <xdr:rowOff>105791</xdr:rowOff>
    </xdr:from>
    <xdr:to>
      <xdr:col>46</xdr:col>
      <xdr:colOff>38100</xdr:colOff>
      <xdr:row>34</xdr:row>
      <xdr:rowOff>35941</xdr:rowOff>
    </xdr:to>
    <xdr:sp macro="" textlink="">
      <xdr:nvSpPr>
        <xdr:cNvPr id="118" name="フローチャート: 判断 117"/>
        <xdr:cNvSpPr/>
      </xdr:nvSpPr>
      <xdr:spPr>
        <a:xfrm>
          <a:off x="8699500" y="576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46355</xdr:rowOff>
    </xdr:from>
    <xdr:to>
      <xdr:col>41</xdr:col>
      <xdr:colOff>101600</xdr:colOff>
      <xdr:row>39</xdr:row>
      <xdr:rowOff>147955</xdr:rowOff>
    </xdr:to>
    <xdr:sp macro="" textlink="">
      <xdr:nvSpPr>
        <xdr:cNvPr id="119" name="フローチャート: 判断 118"/>
        <xdr:cNvSpPr/>
      </xdr:nvSpPr>
      <xdr:spPr>
        <a:xfrm>
          <a:off x="7810500" y="673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13208</xdr:rowOff>
    </xdr:from>
    <xdr:to>
      <xdr:col>55</xdr:col>
      <xdr:colOff>50800</xdr:colOff>
      <xdr:row>40</xdr:row>
      <xdr:rowOff>114808</xdr:rowOff>
    </xdr:to>
    <xdr:sp macro="" textlink="">
      <xdr:nvSpPr>
        <xdr:cNvPr id="125" name="楕円 124"/>
        <xdr:cNvSpPr/>
      </xdr:nvSpPr>
      <xdr:spPr>
        <a:xfrm>
          <a:off x="10426700" y="687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163085</xdr:rowOff>
    </xdr:from>
    <xdr:ext cx="469744" cy="259045"/>
    <xdr:sp macro="" textlink="">
      <xdr:nvSpPr>
        <xdr:cNvPr id="126" name="【道路】&#10;一人当たり延長該当値テキスト"/>
        <xdr:cNvSpPr txBox="1"/>
      </xdr:nvSpPr>
      <xdr:spPr>
        <a:xfrm>
          <a:off x="10515600" y="684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27940</xdr:rowOff>
    </xdr:from>
    <xdr:to>
      <xdr:col>50</xdr:col>
      <xdr:colOff>165100</xdr:colOff>
      <xdr:row>40</xdr:row>
      <xdr:rowOff>129540</xdr:rowOff>
    </xdr:to>
    <xdr:sp macro="" textlink="">
      <xdr:nvSpPr>
        <xdr:cNvPr id="127" name="楕円 126"/>
        <xdr:cNvSpPr/>
      </xdr:nvSpPr>
      <xdr:spPr>
        <a:xfrm>
          <a:off x="95885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64008</xdr:rowOff>
    </xdr:from>
    <xdr:to>
      <xdr:col>55</xdr:col>
      <xdr:colOff>0</xdr:colOff>
      <xdr:row>40</xdr:row>
      <xdr:rowOff>78740</xdr:rowOff>
    </xdr:to>
    <xdr:cxnSp macro="">
      <xdr:nvCxnSpPr>
        <xdr:cNvPr id="128" name="直線コネクタ 127"/>
        <xdr:cNvCxnSpPr/>
      </xdr:nvCxnSpPr>
      <xdr:spPr>
        <a:xfrm flipV="1">
          <a:off x="9639300" y="6922008"/>
          <a:ext cx="838200" cy="1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40767</xdr:rowOff>
    </xdr:from>
    <xdr:to>
      <xdr:col>46</xdr:col>
      <xdr:colOff>38100</xdr:colOff>
      <xdr:row>40</xdr:row>
      <xdr:rowOff>142367</xdr:rowOff>
    </xdr:to>
    <xdr:sp macro="" textlink="">
      <xdr:nvSpPr>
        <xdr:cNvPr id="129" name="楕円 128"/>
        <xdr:cNvSpPr/>
      </xdr:nvSpPr>
      <xdr:spPr>
        <a:xfrm>
          <a:off x="8699500" y="689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78740</xdr:rowOff>
    </xdr:from>
    <xdr:to>
      <xdr:col>50</xdr:col>
      <xdr:colOff>114300</xdr:colOff>
      <xdr:row>40</xdr:row>
      <xdr:rowOff>91567</xdr:rowOff>
    </xdr:to>
    <xdr:cxnSp macro="">
      <xdr:nvCxnSpPr>
        <xdr:cNvPr id="130" name="直線コネクタ 129"/>
        <xdr:cNvCxnSpPr/>
      </xdr:nvCxnSpPr>
      <xdr:spPr>
        <a:xfrm flipV="1">
          <a:off x="8750300" y="6936740"/>
          <a:ext cx="889000" cy="1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52451</xdr:rowOff>
    </xdr:from>
    <xdr:to>
      <xdr:col>41</xdr:col>
      <xdr:colOff>101600</xdr:colOff>
      <xdr:row>40</xdr:row>
      <xdr:rowOff>154051</xdr:rowOff>
    </xdr:to>
    <xdr:sp macro="" textlink="">
      <xdr:nvSpPr>
        <xdr:cNvPr id="131" name="楕円 130"/>
        <xdr:cNvSpPr/>
      </xdr:nvSpPr>
      <xdr:spPr>
        <a:xfrm>
          <a:off x="7810500" y="691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91567</xdr:rowOff>
    </xdr:from>
    <xdr:to>
      <xdr:col>45</xdr:col>
      <xdr:colOff>177800</xdr:colOff>
      <xdr:row>40</xdr:row>
      <xdr:rowOff>103251</xdr:rowOff>
    </xdr:to>
    <xdr:cxnSp macro="">
      <xdr:nvCxnSpPr>
        <xdr:cNvPr id="132" name="直線コネクタ 131"/>
        <xdr:cNvCxnSpPr/>
      </xdr:nvCxnSpPr>
      <xdr:spPr>
        <a:xfrm flipV="1">
          <a:off x="7861300" y="6949567"/>
          <a:ext cx="889000" cy="1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65041</xdr:rowOff>
    </xdr:from>
    <xdr:ext cx="534377" cy="259045"/>
    <xdr:sp macro="" textlink="">
      <xdr:nvSpPr>
        <xdr:cNvPr id="133" name="n_1aveValue【道路】&#10;一人当たり延長"/>
        <xdr:cNvSpPr txBox="1"/>
      </xdr:nvSpPr>
      <xdr:spPr>
        <a:xfrm>
          <a:off x="9359411" y="640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32</xdr:row>
      <xdr:rowOff>52468</xdr:rowOff>
    </xdr:from>
    <xdr:ext cx="534377" cy="259045"/>
    <xdr:sp macro="" textlink="">
      <xdr:nvSpPr>
        <xdr:cNvPr id="134" name="n_2aveValue【道路】&#10;一人当たり延長"/>
        <xdr:cNvSpPr txBox="1"/>
      </xdr:nvSpPr>
      <xdr:spPr>
        <a:xfrm>
          <a:off x="8483111" y="553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164482</xdr:rowOff>
    </xdr:from>
    <xdr:ext cx="469744" cy="259045"/>
    <xdr:sp macro="" textlink="">
      <xdr:nvSpPr>
        <xdr:cNvPr id="135" name="n_3aveValue【道路】&#10;一人当たり延長"/>
        <xdr:cNvSpPr txBox="1"/>
      </xdr:nvSpPr>
      <xdr:spPr>
        <a:xfrm>
          <a:off x="7626427" y="650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120667</xdr:rowOff>
    </xdr:from>
    <xdr:ext cx="469744" cy="259045"/>
    <xdr:sp macro="" textlink="">
      <xdr:nvSpPr>
        <xdr:cNvPr id="136" name="n_1mainValue【道路】&#10;一人当たり延長"/>
        <xdr:cNvSpPr txBox="1"/>
      </xdr:nvSpPr>
      <xdr:spPr>
        <a:xfrm>
          <a:off x="9391727" y="697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133494</xdr:rowOff>
    </xdr:from>
    <xdr:ext cx="469744" cy="259045"/>
    <xdr:sp macro="" textlink="">
      <xdr:nvSpPr>
        <xdr:cNvPr id="137" name="n_2mainValue【道路】&#10;一人当たり延長"/>
        <xdr:cNvSpPr txBox="1"/>
      </xdr:nvSpPr>
      <xdr:spPr>
        <a:xfrm>
          <a:off x="8515427" y="6991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145178</xdr:rowOff>
    </xdr:from>
    <xdr:ext cx="469744" cy="259045"/>
    <xdr:sp macro="" textlink="">
      <xdr:nvSpPr>
        <xdr:cNvPr id="138" name="n_3mainValue【道路】&#10;一人当たり延長"/>
        <xdr:cNvSpPr txBox="1"/>
      </xdr:nvSpPr>
      <xdr:spPr>
        <a:xfrm>
          <a:off x="7626427" y="700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9" name="テキスト ボックス 14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0" name="直線コネクタ 14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1" name="テキスト ボックス 15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2" name="直線コネクタ 15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3" name="テキスト ボックス 15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4" name="直線コネクタ 15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5" name="テキスト ボックス 15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6" name="直線コネクタ 15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7" name="テキスト ボックス 156"/>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9" name="テキスト ボックス 158"/>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45720</xdr:rowOff>
    </xdr:from>
    <xdr:to>
      <xdr:col>24</xdr:col>
      <xdr:colOff>62865</xdr:colOff>
      <xdr:row>64</xdr:row>
      <xdr:rowOff>100584</xdr:rowOff>
    </xdr:to>
    <xdr:cxnSp macro="">
      <xdr:nvCxnSpPr>
        <xdr:cNvPr id="161" name="直線コネクタ 160"/>
        <xdr:cNvCxnSpPr/>
      </xdr:nvCxnSpPr>
      <xdr:spPr>
        <a:xfrm flipV="1">
          <a:off x="4634865" y="9646920"/>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104411</xdr:rowOff>
    </xdr:from>
    <xdr:ext cx="405111" cy="259045"/>
    <xdr:sp macro="" textlink="">
      <xdr:nvSpPr>
        <xdr:cNvPr id="162" name="【橋りょう・トンネル】&#10;有形固定資産減価償却率最小値テキスト"/>
        <xdr:cNvSpPr txBox="1"/>
      </xdr:nvSpPr>
      <xdr:spPr>
        <a:xfrm>
          <a:off x="4673600" y="1107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100584</xdr:rowOff>
    </xdr:from>
    <xdr:to>
      <xdr:col>24</xdr:col>
      <xdr:colOff>152400</xdr:colOff>
      <xdr:row>64</xdr:row>
      <xdr:rowOff>100584</xdr:rowOff>
    </xdr:to>
    <xdr:cxnSp macro="">
      <xdr:nvCxnSpPr>
        <xdr:cNvPr id="163" name="直線コネクタ 162"/>
        <xdr:cNvCxnSpPr/>
      </xdr:nvCxnSpPr>
      <xdr:spPr>
        <a:xfrm>
          <a:off x="4546600" y="1107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163847</xdr:rowOff>
    </xdr:from>
    <xdr:ext cx="405111" cy="259045"/>
    <xdr:sp macro="" textlink="">
      <xdr:nvSpPr>
        <xdr:cNvPr id="164" name="【橋りょう・トンネル】&#10;有形固定資産減価償却率最大値テキスト"/>
        <xdr:cNvSpPr txBox="1"/>
      </xdr:nvSpPr>
      <xdr:spPr>
        <a:xfrm>
          <a:off x="4673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45720</xdr:rowOff>
    </xdr:from>
    <xdr:to>
      <xdr:col>24</xdr:col>
      <xdr:colOff>152400</xdr:colOff>
      <xdr:row>56</xdr:row>
      <xdr:rowOff>45720</xdr:rowOff>
    </xdr:to>
    <xdr:cxnSp macro="">
      <xdr:nvCxnSpPr>
        <xdr:cNvPr id="165" name="直線コネクタ 164"/>
        <xdr:cNvCxnSpPr/>
      </xdr:nvCxnSpPr>
      <xdr:spPr>
        <a:xfrm>
          <a:off x="4546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74947</xdr:rowOff>
    </xdr:from>
    <xdr:ext cx="405111" cy="259045"/>
    <xdr:sp macro="" textlink="">
      <xdr:nvSpPr>
        <xdr:cNvPr id="166" name="【橋りょう・トンネル】&#10;有形固定資産減価償却率平均値テキスト"/>
        <xdr:cNvSpPr txBox="1"/>
      </xdr:nvSpPr>
      <xdr:spPr>
        <a:xfrm>
          <a:off x="4673600" y="1001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52070</xdr:rowOff>
    </xdr:from>
    <xdr:to>
      <xdr:col>24</xdr:col>
      <xdr:colOff>114300</xdr:colOff>
      <xdr:row>59</xdr:row>
      <xdr:rowOff>153670</xdr:rowOff>
    </xdr:to>
    <xdr:sp macro="" textlink="">
      <xdr:nvSpPr>
        <xdr:cNvPr id="167" name="フローチャート: 判断 166"/>
        <xdr:cNvSpPr/>
      </xdr:nvSpPr>
      <xdr:spPr>
        <a:xfrm>
          <a:off x="4584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74930</xdr:rowOff>
    </xdr:from>
    <xdr:to>
      <xdr:col>20</xdr:col>
      <xdr:colOff>38100</xdr:colOff>
      <xdr:row>60</xdr:row>
      <xdr:rowOff>5080</xdr:rowOff>
    </xdr:to>
    <xdr:sp macro="" textlink="">
      <xdr:nvSpPr>
        <xdr:cNvPr id="168" name="フローチャート: 判断 167"/>
        <xdr:cNvSpPr/>
      </xdr:nvSpPr>
      <xdr:spPr>
        <a:xfrm>
          <a:off x="3746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116078</xdr:rowOff>
    </xdr:from>
    <xdr:to>
      <xdr:col>15</xdr:col>
      <xdr:colOff>101600</xdr:colOff>
      <xdr:row>60</xdr:row>
      <xdr:rowOff>46228</xdr:rowOff>
    </xdr:to>
    <xdr:sp macro="" textlink="">
      <xdr:nvSpPr>
        <xdr:cNvPr id="169" name="フローチャート: 判断 168"/>
        <xdr:cNvSpPr/>
      </xdr:nvSpPr>
      <xdr:spPr>
        <a:xfrm>
          <a:off x="2857500" y="1023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33782</xdr:rowOff>
    </xdr:from>
    <xdr:to>
      <xdr:col>10</xdr:col>
      <xdr:colOff>165100</xdr:colOff>
      <xdr:row>59</xdr:row>
      <xdr:rowOff>135382</xdr:rowOff>
    </xdr:to>
    <xdr:sp macro="" textlink="">
      <xdr:nvSpPr>
        <xdr:cNvPr id="170" name="フローチャート: 判断 169"/>
        <xdr:cNvSpPr/>
      </xdr:nvSpPr>
      <xdr:spPr>
        <a:xfrm>
          <a:off x="1968500" y="101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58928</xdr:rowOff>
    </xdr:from>
    <xdr:to>
      <xdr:col>24</xdr:col>
      <xdr:colOff>114300</xdr:colOff>
      <xdr:row>60</xdr:row>
      <xdr:rowOff>160528</xdr:rowOff>
    </xdr:to>
    <xdr:sp macro="" textlink="">
      <xdr:nvSpPr>
        <xdr:cNvPr id="176" name="楕円 175"/>
        <xdr:cNvSpPr/>
      </xdr:nvSpPr>
      <xdr:spPr>
        <a:xfrm>
          <a:off x="4584700" y="1034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37355</xdr:rowOff>
    </xdr:from>
    <xdr:ext cx="405111" cy="259045"/>
    <xdr:sp macro="" textlink="">
      <xdr:nvSpPr>
        <xdr:cNvPr id="177" name="【橋りょう・トンネル】&#10;有形固定資産減価償却率該当値テキスト"/>
        <xdr:cNvSpPr txBox="1"/>
      </xdr:nvSpPr>
      <xdr:spPr>
        <a:xfrm>
          <a:off x="4673600" y="1032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86360</xdr:rowOff>
    </xdr:from>
    <xdr:to>
      <xdr:col>20</xdr:col>
      <xdr:colOff>38100</xdr:colOff>
      <xdr:row>61</xdr:row>
      <xdr:rowOff>16510</xdr:rowOff>
    </xdr:to>
    <xdr:sp macro="" textlink="">
      <xdr:nvSpPr>
        <xdr:cNvPr id="178" name="楕円 177"/>
        <xdr:cNvSpPr/>
      </xdr:nvSpPr>
      <xdr:spPr>
        <a:xfrm>
          <a:off x="3746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109728</xdr:rowOff>
    </xdr:from>
    <xdr:to>
      <xdr:col>24</xdr:col>
      <xdr:colOff>63500</xdr:colOff>
      <xdr:row>60</xdr:row>
      <xdr:rowOff>137160</xdr:rowOff>
    </xdr:to>
    <xdr:cxnSp macro="">
      <xdr:nvCxnSpPr>
        <xdr:cNvPr id="179" name="直線コネクタ 178"/>
        <xdr:cNvCxnSpPr/>
      </xdr:nvCxnSpPr>
      <xdr:spPr>
        <a:xfrm flipV="1">
          <a:off x="3797300" y="1039672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68072</xdr:rowOff>
    </xdr:from>
    <xdr:to>
      <xdr:col>15</xdr:col>
      <xdr:colOff>101600</xdr:colOff>
      <xdr:row>60</xdr:row>
      <xdr:rowOff>169672</xdr:rowOff>
    </xdr:to>
    <xdr:sp macro="" textlink="">
      <xdr:nvSpPr>
        <xdr:cNvPr id="180" name="楕円 179"/>
        <xdr:cNvSpPr/>
      </xdr:nvSpPr>
      <xdr:spPr>
        <a:xfrm>
          <a:off x="2857500" y="1035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118872</xdr:rowOff>
    </xdr:from>
    <xdr:to>
      <xdr:col>19</xdr:col>
      <xdr:colOff>177800</xdr:colOff>
      <xdr:row>60</xdr:row>
      <xdr:rowOff>137160</xdr:rowOff>
    </xdr:to>
    <xdr:cxnSp macro="">
      <xdr:nvCxnSpPr>
        <xdr:cNvPr id="181" name="直線コネクタ 180"/>
        <xdr:cNvCxnSpPr/>
      </xdr:nvCxnSpPr>
      <xdr:spPr>
        <a:xfrm>
          <a:off x="2908300" y="104058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97790</xdr:rowOff>
    </xdr:from>
    <xdr:to>
      <xdr:col>10</xdr:col>
      <xdr:colOff>165100</xdr:colOff>
      <xdr:row>60</xdr:row>
      <xdr:rowOff>27940</xdr:rowOff>
    </xdr:to>
    <xdr:sp macro="" textlink="">
      <xdr:nvSpPr>
        <xdr:cNvPr id="182" name="楕円 181"/>
        <xdr:cNvSpPr/>
      </xdr:nvSpPr>
      <xdr:spPr>
        <a:xfrm>
          <a:off x="1968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148590</xdr:rowOff>
    </xdr:from>
    <xdr:to>
      <xdr:col>15</xdr:col>
      <xdr:colOff>50800</xdr:colOff>
      <xdr:row>60</xdr:row>
      <xdr:rowOff>118872</xdr:rowOff>
    </xdr:to>
    <xdr:cxnSp macro="">
      <xdr:nvCxnSpPr>
        <xdr:cNvPr id="183" name="直線コネクタ 182"/>
        <xdr:cNvCxnSpPr/>
      </xdr:nvCxnSpPr>
      <xdr:spPr>
        <a:xfrm>
          <a:off x="2019300" y="10264140"/>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21607</xdr:rowOff>
    </xdr:from>
    <xdr:ext cx="405111" cy="259045"/>
    <xdr:sp macro="" textlink="">
      <xdr:nvSpPr>
        <xdr:cNvPr id="184" name="n_1aveValue【橋りょう・トンネル】&#10;有形固定資産減価償却率"/>
        <xdr:cNvSpPr txBox="1"/>
      </xdr:nvSpPr>
      <xdr:spPr>
        <a:xfrm>
          <a:off x="35820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62755</xdr:rowOff>
    </xdr:from>
    <xdr:ext cx="405111" cy="259045"/>
    <xdr:sp macro="" textlink="">
      <xdr:nvSpPr>
        <xdr:cNvPr id="185" name="n_2aveValue【橋りょう・トンネル】&#10;有形固定資産減価償却率"/>
        <xdr:cNvSpPr txBox="1"/>
      </xdr:nvSpPr>
      <xdr:spPr>
        <a:xfrm>
          <a:off x="2705744" y="1000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151909</xdr:rowOff>
    </xdr:from>
    <xdr:ext cx="405111" cy="259045"/>
    <xdr:sp macro="" textlink="">
      <xdr:nvSpPr>
        <xdr:cNvPr id="186" name="n_3aveValue【橋りょう・トンネル】&#10;有形固定資産減価償却率"/>
        <xdr:cNvSpPr txBox="1"/>
      </xdr:nvSpPr>
      <xdr:spPr>
        <a:xfrm>
          <a:off x="1816744" y="992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7637</xdr:rowOff>
    </xdr:from>
    <xdr:ext cx="405111" cy="259045"/>
    <xdr:sp macro="" textlink="">
      <xdr:nvSpPr>
        <xdr:cNvPr id="187" name="n_1mainValue【橋りょう・トンネル】&#10;有形固定資産減価償却率"/>
        <xdr:cNvSpPr txBox="1"/>
      </xdr:nvSpPr>
      <xdr:spPr>
        <a:xfrm>
          <a:off x="35820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160799</xdr:rowOff>
    </xdr:from>
    <xdr:ext cx="405111" cy="259045"/>
    <xdr:sp macro="" textlink="">
      <xdr:nvSpPr>
        <xdr:cNvPr id="188" name="n_2mainValue【橋りょう・トンネル】&#10;有形固定資産減価償却率"/>
        <xdr:cNvSpPr txBox="1"/>
      </xdr:nvSpPr>
      <xdr:spPr>
        <a:xfrm>
          <a:off x="2705744" y="1044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19067</xdr:rowOff>
    </xdr:from>
    <xdr:ext cx="405111" cy="259045"/>
    <xdr:sp macro="" textlink="">
      <xdr:nvSpPr>
        <xdr:cNvPr id="189" name="n_3mainValue【橋りょう・トンネル】&#10;有形固定資産減価償却率"/>
        <xdr:cNvSpPr txBox="1"/>
      </xdr:nvSpPr>
      <xdr:spPr>
        <a:xfrm>
          <a:off x="1816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0" name="直線コネクタ 19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1" name="テキスト ボックス 200"/>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2" name="直線コネクタ 20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03" name="テキスト ボックス 202"/>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4" name="直線コネクタ 20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05" name="テキスト ボックス 204"/>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6" name="直線コネクタ 20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07" name="テキスト ボックス 206"/>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8" name="直線コネクタ 20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9" name="テキスト ボックス 208"/>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0" name="直線コネクタ 20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1" name="テキスト ボックス 210"/>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85514</xdr:rowOff>
    </xdr:from>
    <xdr:to>
      <xdr:col>54</xdr:col>
      <xdr:colOff>189865</xdr:colOff>
      <xdr:row>64</xdr:row>
      <xdr:rowOff>91268</xdr:rowOff>
    </xdr:to>
    <xdr:cxnSp macro="">
      <xdr:nvCxnSpPr>
        <xdr:cNvPr id="215" name="直線コネクタ 214"/>
        <xdr:cNvCxnSpPr/>
      </xdr:nvCxnSpPr>
      <xdr:spPr>
        <a:xfrm flipV="1">
          <a:off x="10476865" y="9686714"/>
          <a:ext cx="0" cy="1377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95095</xdr:rowOff>
    </xdr:from>
    <xdr:ext cx="534377" cy="259045"/>
    <xdr:sp macro="" textlink="">
      <xdr:nvSpPr>
        <xdr:cNvPr id="216" name="【橋りょう・トンネル】&#10;一人当たり有形固定資産（償却資産）額最小値テキスト"/>
        <xdr:cNvSpPr txBox="1"/>
      </xdr:nvSpPr>
      <xdr:spPr>
        <a:xfrm>
          <a:off x="10515600" y="1106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91268</xdr:rowOff>
    </xdr:from>
    <xdr:to>
      <xdr:col>55</xdr:col>
      <xdr:colOff>88900</xdr:colOff>
      <xdr:row>64</xdr:row>
      <xdr:rowOff>91268</xdr:rowOff>
    </xdr:to>
    <xdr:cxnSp macro="">
      <xdr:nvCxnSpPr>
        <xdr:cNvPr id="217" name="直線コネクタ 216"/>
        <xdr:cNvCxnSpPr/>
      </xdr:nvCxnSpPr>
      <xdr:spPr>
        <a:xfrm>
          <a:off x="10388600" y="1106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32191</xdr:rowOff>
    </xdr:from>
    <xdr:ext cx="690189" cy="259045"/>
    <xdr:sp macro="" textlink="">
      <xdr:nvSpPr>
        <xdr:cNvPr id="218" name="【橋りょう・トンネル】&#10;一人当たり有形固定資産（償却資産）額最大値テキスト"/>
        <xdr:cNvSpPr txBox="1"/>
      </xdr:nvSpPr>
      <xdr:spPr>
        <a:xfrm>
          <a:off x="10515600" y="94619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85514</xdr:rowOff>
    </xdr:from>
    <xdr:to>
      <xdr:col>55</xdr:col>
      <xdr:colOff>88900</xdr:colOff>
      <xdr:row>56</xdr:row>
      <xdr:rowOff>85514</xdr:rowOff>
    </xdr:to>
    <xdr:cxnSp macro="">
      <xdr:nvCxnSpPr>
        <xdr:cNvPr id="219" name="直線コネクタ 218"/>
        <xdr:cNvCxnSpPr/>
      </xdr:nvCxnSpPr>
      <xdr:spPr>
        <a:xfrm>
          <a:off x="10388600" y="968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168209</xdr:rowOff>
    </xdr:from>
    <xdr:ext cx="599010" cy="259045"/>
    <xdr:sp macro="" textlink="">
      <xdr:nvSpPr>
        <xdr:cNvPr id="220" name="【橋りょう・トンネル】&#10;一人当たり有形固定資産（償却資産）額平均値テキスト"/>
        <xdr:cNvSpPr txBox="1"/>
      </xdr:nvSpPr>
      <xdr:spPr>
        <a:xfrm>
          <a:off x="10515600" y="106266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145332</xdr:rowOff>
    </xdr:from>
    <xdr:to>
      <xdr:col>55</xdr:col>
      <xdr:colOff>50800</xdr:colOff>
      <xdr:row>63</xdr:row>
      <xdr:rowOff>75482</xdr:rowOff>
    </xdr:to>
    <xdr:sp macro="" textlink="">
      <xdr:nvSpPr>
        <xdr:cNvPr id="221" name="フローチャート: 判断 220"/>
        <xdr:cNvSpPr/>
      </xdr:nvSpPr>
      <xdr:spPr>
        <a:xfrm>
          <a:off x="10426700" y="1077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169210</xdr:rowOff>
    </xdr:from>
    <xdr:to>
      <xdr:col>50</xdr:col>
      <xdr:colOff>165100</xdr:colOff>
      <xdr:row>63</xdr:row>
      <xdr:rowOff>99360</xdr:rowOff>
    </xdr:to>
    <xdr:sp macro="" textlink="">
      <xdr:nvSpPr>
        <xdr:cNvPr id="222" name="フローチャート: 判断 221"/>
        <xdr:cNvSpPr/>
      </xdr:nvSpPr>
      <xdr:spPr>
        <a:xfrm>
          <a:off x="9588500" y="1079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168953</xdr:rowOff>
    </xdr:from>
    <xdr:to>
      <xdr:col>46</xdr:col>
      <xdr:colOff>38100</xdr:colOff>
      <xdr:row>63</xdr:row>
      <xdr:rowOff>99103</xdr:rowOff>
    </xdr:to>
    <xdr:sp macro="" textlink="">
      <xdr:nvSpPr>
        <xdr:cNvPr id="223" name="フローチャート: 判断 222"/>
        <xdr:cNvSpPr/>
      </xdr:nvSpPr>
      <xdr:spPr>
        <a:xfrm>
          <a:off x="8699500" y="1079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121261</xdr:rowOff>
    </xdr:from>
    <xdr:to>
      <xdr:col>41</xdr:col>
      <xdr:colOff>101600</xdr:colOff>
      <xdr:row>64</xdr:row>
      <xdr:rowOff>51411</xdr:rowOff>
    </xdr:to>
    <xdr:sp macro="" textlink="">
      <xdr:nvSpPr>
        <xdr:cNvPr id="224" name="フローチャート: 判断 223"/>
        <xdr:cNvSpPr/>
      </xdr:nvSpPr>
      <xdr:spPr>
        <a:xfrm>
          <a:off x="7810500" y="10922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128056</xdr:rowOff>
    </xdr:from>
    <xdr:to>
      <xdr:col>55</xdr:col>
      <xdr:colOff>50800</xdr:colOff>
      <xdr:row>64</xdr:row>
      <xdr:rowOff>58206</xdr:rowOff>
    </xdr:to>
    <xdr:sp macro="" textlink="">
      <xdr:nvSpPr>
        <xdr:cNvPr id="230" name="楕円 229"/>
        <xdr:cNvSpPr/>
      </xdr:nvSpPr>
      <xdr:spPr>
        <a:xfrm>
          <a:off x="10426700" y="109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42983</xdr:rowOff>
    </xdr:from>
    <xdr:ext cx="599010" cy="259045"/>
    <xdr:sp macro="" textlink="">
      <xdr:nvSpPr>
        <xdr:cNvPr id="231" name="【橋りょう・トンネル】&#10;一人当たり有形固定資産（償却資産）額該当値テキスト"/>
        <xdr:cNvSpPr txBox="1"/>
      </xdr:nvSpPr>
      <xdr:spPr>
        <a:xfrm>
          <a:off x="10515600" y="1084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131758</xdr:rowOff>
    </xdr:from>
    <xdr:to>
      <xdr:col>50</xdr:col>
      <xdr:colOff>165100</xdr:colOff>
      <xdr:row>64</xdr:row>
      <xdr:rowOff>61908</xdr:rowOff>
    </xdr:to>
    <xdr:sp macro="" textlink="">
      <xdr:nvSpPr>
        <xdr:cNvPr id="232" name="楕円 231"/>
        <xdr:cNvSpPr/>
      </xdr:nvSpPr>
      <xdr:spPr>
        <a:xfrm>
          <a:off x="9588500" y="109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7406</xdr:rowOff>
    </xdr:from>
    <xdr:to>
      <xdr:col>55</xdr:col>
      <xdr:colOff>0</xdr:colOff>
      <xdr:row>64</xdr:row>
      <xdr:rowOff>11108</xdr:rowOff>
    </xdr:to>
    <xdr:cxnSp macro="">
      <xdr:nvCxnSpPr>
        <xdr:cNvPr id="233" name="直線コネクタ 232"/>
        <xdr:cNvCxnSpPr/>
      </xdr:nvCxnSpPr>
      <xdr:spPr>
        <a:xfrm flipV="1">
          <a:off x="9639300" y="10980206"/>
          <a:ext cx="838200" cy="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137261</xdr:rowOff>
    </xdr:from>
    <xdr:to>
      <xdr:col>46</xdr:col>
      <xdr:colOff>38100</xdr:colOff>
      <xdr:row>64</xdr:row>
      <xdr:rowOff>67411</xdr:rowOff>
    </xdr:to>
    <xdr:sp macro="" textlink="">
      <xdr:nvSpPr>
        <xdr:cNvPr id="234" name="楕円 233"/>
        <xdr:cNvSpPr/>
      </xdr:nvSpPr>
      <xdr:spPr>
        <a:xfrm>
          <a:off x="8699500" y="1093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11108</xdr:rowOff>
    </xdr:from>
    <xdr:to>
      <xdr:col>50</xdr:col>
      <xdr:colOff>114300</xdr:colOff>
      <xdr:row>64</xdr:row>
      <xdr:rowOff>16611</xdr:rowOff>
    </xdr:to>
    <xdr:cxnSp macro="">
      <xdr:nvCxnSpPr>
        <xdr:cNvPr id="235" name="直線コネクタ 234"/>
        <xdr:cNvCxnSpPr/>
      </xdr:nvCxnSpPr>
      <xdr:spPr>
        <a:xfrm flipV="1">
          <a:off x="8750300" y="10983908"/>
          <a:ext cx="889000" cy="5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147749</xdr:rowOff>
    </xdr:from>
    <xdr:to>
      <xdr:col>41</xdr:col>
      <xdr:colOff>101600</xdr:colOff>
      <xdr:row>64</xdr:row>
      <xdr:rowOff>77899</xdr:rowOff>
    </xdr:to>
    <xdr:sp macro="" textlink="">
      <xdr:nvSpPr>
        <xdr:cNvPr id="236" name="楕円 235"/>
        <xdr:cNvSpPr/>
      </xdr:nvSpPr>
      <xdr:spPr>
        <a:xfrm>
          <a:off x="7810500" y="1094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16611</xdr:rowOff>
    </xdr:from>
    <xdr:to>
      <xdr:col>45</xdr:col>
      <xdr:colOff>177800</xdr:colOff>
      <xdr:row>64</xdr:row>
      <xdr:rowOff>27099</xdr:rowOff>
    </xdr:to>
    <xdr:cxnSp macro="">
      <xdr:nvCxnSpPr>
        <xdr:cNvPr id="237" name="直線コネクタ 236"/>
        <xdr:cNvCxnSpPr/>
      </xdr:nvCxnSpPr>
      <xdr:spPr>
        <a:xfrm flipV="1">
          <a:off x="7861300" y="10989411"/>
          <a:ext cx="889000" cy="1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115887</xdr:rowOff>
    </xdr:from>
    <xdr:ext cx="599010" cy="259045"/>
    <xdr:sp macro="" textlink="">
      <xdr:nvSpPr>
        <xdr:cNvPr id="238" name="n_1aveValue【橋りょう・トンネル】&#10;一人当たり有形固定資産（償却資産）額"/>
        <xdr:cNvSpPr txBox="1"/>
      </xdr:nvSpPr>
      <xdr:spPr>
        <a:xfrm>
          <a:off x="9327095" y="10574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115630</xdr:rowOff>
    </xdr:from>
    <xdr:ext cx="599010" cy="259045"/>
    <xdr:sp macro="" textlink="">
      <xdr:nvSpPr>
        <xdr:cNvPr id="239" name="n_2aveValue【橋りょう・トンネル】&#10;一人当たり有形固定資産（償却資産）額"/>
        <xdr:cNvSpPr txBox="1"/>
      </xdr:nvSpPr>
      <xdr:spPr>
        <a:xfrm>
          <a:off x="8450795" y="1057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67938</xdr:rowOff>
    </xdr:from>
    <xdr:ext cx="599010" cy="259045"/>
    <xdr:sp macro="" textlink="">
      <xdr:nvSpPr>
        <xdr:cNvPr id="240" name="n_3aveValue【橋りょう・トンネル】&#10;一人当たり有形固定資産（償却資産）額"/>
        <xdr:cNvSpPr txBox="1"/>
      </xdr:nvSpPr>
      <xdr:spPr>
        <a:xfrm>
          <a:off x="7561795" y="10697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53035</xdr:rowOff>
    </xdr:from>
    <xdr:ext cx="599010" cy="259045"/>
    <xdr:sp macro="" textlink="">
      <xdr:nvSpPr>
        <xdr:cNvPr id="241" name="n_1mainValue【橋りょう・トンネル】&#10;一人当たり有形固定資産（償却資産）額"/>
        <xdr:cNvSpPr txBox="1"/>
      </xdr:nvSpPr>
      <xdr:spPr>
        <a:xfrm>
          <a:off x="9327095" y="11025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58538</xdr:rowOff>
    </xdr:from>
    <xdr:ext cx="599010" cy="259045"/>
    <xdr:sp macro="" textlink="">
      <xdr:nvSpPr>
        <xdr:cNvPr id="242" name="n_2mainValue【橋りょう・トンネル】&#10;一人当たり有形固定資産（償却資産）額"/>
        <xdr:cNvSpPr txBox="1"/>
      </xdr:nvSpPr>
      <xdr:spPr>
        <a:xfrm>
          <a:off x="8450795" y="11031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69026</xdr:rowOff>
    </xdr:from>
    <xdr:ext cx="534377" cy="259045"/>
    <xdr:sp macro="" textlink="">
      <xdr:nvSpPr>
        <xdr:cNvPr id="243" name="n_3mainValue【橋りょう・トンネル】&#10;一人当たり有形固定資産（償却資産）額"/>
        <xdr:cNvSpPr txBox="1"/>
      </xdr:nvSpPr>
      <xdr:spPr>
        <a:xfrm>
          <a:off x="7594111" y="1104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4" name="テキスト ボックス 25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5" name="直線コネクタ 25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6" name="テキスト ボックス 25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7" name="直線コネクタ 25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8" name="テキスト ボックス 25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1" name="直線コネクタ 26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2" name="テキスト ボックス 26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3" name="直線コネクタ 26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4" name="テキスト ボックス 26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49530</xdr:rowOff>
    </xdr:from>
    <xdr:to>
      <xdr:col>24</xdr:col>
      <xdr:colOff>62865</xdr:colOff>
      <xdr:row>86</xdr:row>
      <xdr:rowOff>49530</xdr:rowOff>
    </xdr:to>
    <xdr:cxnSp macro="">
      <xdr:nvCxnSpPr>
        <xdr:cNvPr id="268" name="直線コネクタ 267"/>
        <xdr:cNvCxnSpPr/>
      </xdr:nvCxnSpPr>
      <xdr:spPr>
        <a:xfrm flipV="1">
          <a:off x="4634865" y="1359408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53357</xdr:rowOff>
    </xdr:from>
    <xdr:ext cx="405111" cy="259045"/>
    <xdr:sp macro="" textlink="">
      <xdr:nvSpPr>
        <xdr:cNvPr id="269" name="【公営住宅】&#10;有形固定資産減価償却率最小値テキスト"/>
        <xdr:cNvSpPr txBox="1"/>
      </xdr:nvSpPr>
      <xdr:spPr>
        <a:xfrm>
          <a:off x="4673600" y="1479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49530</xdr:rowOff>
    </xdr:from>
    <xdr:to>
      <xdr:col>24</xdr:col>
      <xdr:colOff>152400</xdr:colOff>
      <xdr:row>86</xdr:row>
      <xdr:rowOff>49530</xdr:rowOff>
    </xdr:to>
    <xdr:cxnSp macro="">
      <xdr:nvCxnSpPr>
        <xdr:cNvPr id="270" name="直線コネクタ 269"/>
        <xdr:cNvCxnSpPr/>
      </xdr:nvCxnSpPr>
      <xdr:spPr>
        <a:xfrm>
          <a:off x="4546600" y="1479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167657</xdr:rowOff>
    </xdr:from>
    <xdr:ext cx="405111" cy="259045"/>
    <xdr:sp macro="" textlink="">
      <xdr:nvSpPr>
        <xdr:cNvPr id="271" name="【公営住宅】&#10;有形固定資産減価償却率最大値テキスト"/>
        <xdr:cNvSpPr txBox="1"/>
      </xdr:nvSpPr>
      <xdr:spPr>
        <a:xfrm>
          <a:off x="4673600" y="1336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49530</xdr:rowOff>
    </xdr:from>
    <xdr:to>
      <xdr:col>24</xdr:col>
      <xdr:colOff>152400</xdr:colOff>
      <xdr:row>79</xdr:row>
      <xdr:rowOff>49530</xdr:rowOff>
    </xdr:to>
    <xdr:cxnSp macro="">
      <xdr:nvCxnSpPr>
        <xdr:cNvPr id="272" name="直線コネクタ 271"/>
        <xdr:cNvCxnSpPr/>
      </xdr:nvCxnSpPr>
      <xdr:spPr>
        <a:xfrm>
          <a:off x="4546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125747</xdr:rowOff>
    </xdr:from>
    <xdr:ext cx="405111" cy="259045"/>
    <xdr:sp macro="" textlink="">
      <xdr:nvSpPr>
        <xdr:cNvPr id="273" name="【公営住宅】&#10;有形固定資産減価償却率平均値テキスト"/>
        <xdr:cNvSpPr txBox="1"/>
      </xdr:nvSpPr>
      <xdr:spPr>
        <a:xfrm>
          <a:off x="4673600" y="1401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147320</xdr:rowOff>
    </xdr:from>
    <xdr:to>
      <xdr:col>24</xdr:col>
      <xdr:colOff>114300</xdr:colOff>
      <xdr:row>82</xdr:row>
      <xdr:rowOff>77470</xdr:rowOff>
    </xdr:to>
    <xdr:sp macro="" textlink="">
      <xdr:nvSpPr>
        <xdr:cNvPr id="274" name="フローチャート: 判断 273"/>
        <xdr:cNvSpPr/>
      </xdr:nvSpPr>
      <xdr:spPr>
        <a:xfrm>
          <a:off x="45847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166370</xdr:rowOff>
    </xdr:from>
    <xdr:to>
      <xdr:col>20</xdr:col>
      <xdr:colOff>38100</xdr:colOff>
      <xdr:row>82</xdr:row>
      <xdr:rowOff>96520</xdr:rowOff>
    </xdr:to>
    <xdr:sp macro="" textlink="">
      <xdr:nvSpPr>
        <xdr:cNvPr id="275" name="フローチャート: 判断 274"/>
        <xdr:cNvSpPr/>
      </xdr:nvSpPr>
      <xdr:spPr>
        <a:xfrm>
          <a:off x="3746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128270</xdr:rowOff>
    </xdr:from>
    <xdr:to>
      <xdr:col>15</xdr:col>
      <xdr:colOff>101600</xdr:colOff>
      <xdr:row>82</xdr:row>
      <xdr:rowOff>58420</xdr:rowOff>
    </xdr:to>
    <xdr:sp macro="" textlink="">
      <xdr:nvSpPr>
        <xdr:cNvPr id="276" name="フローチャート: 判断 275"/>
        <xdr:cNvSpPr/>
      </xdr:nvSpPr>
      <xdr:spPr>
        <a:xfrm>
          <a:off x="2857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13970</xdr:rowOff>
    </xdr:from>
    <xdr:to>
      <xdr:col>10</xdr:col>
      <xdr:colOff>165100</xdr:colOff>
      <xdr:row>82</xdr:row>
      <xdr:rowOff>115570</xdr:rowOff>
    </xdr:to>
    <xdr:sp macro="" textlink="">
      <xdr:nvSpPr>
        <xdr:cNvPr id="277" name="フローチャート: 判断 276"/>
        <xdr:cNvSpPr/>
      </xdr:nvSpPr>
      <xdr:spPr>
        <a:xfrm>
          <a:off x="1968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170180</xdr:rowOff>
    </xdr:from>
    <xdr:to>
      <xdr:col>24</xdr:col>
      <xdr:colOff>114300</xdr:colOff>
      <xdr:row>79</xdr:row>
      <xdr:rowOff>100330</xdr:rowOff>
    </xdr:to>
    <xdr:sp macro="" textlink="">
      <xdr:nvSpPr>
        <xdr:cNvPr id="283" name="楕円 282"/>
        <xdr:cNvSpPr/>
      </xdr:nvSpPr>
      <xdr:spPr>
        <a:xfrm>
          <a:off x="45847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123207</xdr:rowOff>
    </xdr:from>
    <xdr:ext cx="405111" cy="259045"/>
    <xdr:sp macro="" textlink="">
      <xdr:nvSpPr>
        <xdr:cNvPr id="284" name="【公営住宅】&#10;有形固定資産減価償却率該当値テキスト"/>
        <xdr:cNvSpPr txBox="1"/>
      </xdr:nvSpPr>
      <xdr:spPr>
        <a:xfrm>
          <a:off x="4673600" y="13496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48261</xdr:rowOff>
    </xdr:from>
    <xdr:to>
      <xdr:col>20</xdr:col>
      <xdr:colOff>38100</xdr:colOff>
      <xdr:row>79</xdr:row>
      <xdr:rowOff>149861</xdr:rowOff>
    </xdr:to>
    <xdr:sp macro="" textlink="">
      <xdr:nvSpPr>
        <xdr:cNvPr id="285" name="楕円 284"/>
        <xdr:cNvSpPr/>
      </xdr:nvSpPr>
      <xdr:spPr>
        <a:xfrm>
          <a:off x="3746500" y="1359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49530</xdr:rowOff>
    </xdr:from>
    <xdr:to>
      <xdr:col>24</xdr:col>
      <xdr:colOff>63500</xdr:colOff>
      <xdr:row>79</xdr:row>
      <xdr:rowOff>99061</xdr:rowOff>
    </xdr:to>
    <xdr:cxnSp macro="">
      <xdr:nvCxnSpPr>
        <xdr:cNvPr id="286" name="直線コネクタ 285"/>
        <xdr:cNvCxnSpPr/>
      </xdr:nvCxnSpPr>
      <xdr:spPr>
        <a:xfrm flipV="1">
          <a:off x="3797300" y="13594080"/>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93980</xdr:rowOff>
    </xdr:from>
    <xdr:to>
      <xdr:col>15</xdr:col>
      <xdr:colOff>101600</xdr:colOff>
      <xdr:row>80</xdr:row>
      <xdr:rowOff>24130</xdr:rowOff>
    </xdr:to>
    <xdr:sp macro="" textlink="">
      <xdr:nvSpPr>
        <xdr:cNvPr id="287" name="楕円 286"/>
        <xdr:cNvSpPr/>
      </xdr:nvSpPr>
      <xdr:spPr>
        <a:xfrm>
          <a:off x="2857500" y="1363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99061</xdr:rowOff>
    </xdr:from>
    <xdr:to>
      <xdr:col>19</xdr:col>
      <xdr:colOff>177800</xdr:colOff>
      <xdr:row>79</xdr:row>
      <xdr:rowOff>144780</xdr:rowOff>
    </xdr:to>
    <xdr:cxnSp macro="">
      <xdr:nvCxnSpPr>
        <xdr:cNvPr id="288" name="直線コネクタ 287"/>
        <xdr:cNvCxnSpPr/>
      </xdr:nvCxnSpPr>
      <xdr:spPr>
        <a:xfrm flipV="1">
          <a:off x="2908300" y="136436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135889</xdr:rowOff>
    </xdr:from>
    <xdr:to>
      <xdr:col>10</xdr:col>
      <xdr:colOff>165100</xdr:colOff>
      <xdr:row>80</xdr:row>
      <xdr:rowOff>66039</xdr:rowOff>
    </xdr:to>
    <xdr:sp macro="" textlink="">
      <xdr:nvSpPr>
        <xdr:cNvPr id="289" name="楕円 288"/>
        <xdr:cNvSpPr/>
      </xdr:nvSpPr>
      <xdr:spPr>
        <a:xfrm>
          <a:off x="19685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144780</xdr:rowOff>
    </xdr:from>
    <xdr:to>
      <xdr:col>15</xdr:col>
      <xdr:colOff>50800</xdr:colOff>
      <xdr:row>80</xdr:row>
      <xdr:rowOff>15239</xdr:rowOff>
    </xdr:to>
    <xdr:cxnSp macro="">
      <xdr:nvCxnSpPr>
        <xdr:cNvPr id="290" name="直線コネクタ 289"/>
        <xdr:cNvCxnSpPr/>
      </xdr:nvCxnSpPr>
      <xdr:spPr>
        <a:xfrm flipV="1">
          <a:off x="2019300" y="136893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87647</xdr:rowOff>
    </xdr:from>
    <xdr:ext cx="405111" cy="259045"/>
    <xdr:sp macro="" textlink="">
      <xdr:nvSpPr>
        <xdr:cNvPr id="291" name="n_1aveValue【公営住宅】&#10;有形固定資産減価償却率"/>
        <xdr:cNvSpPr txBox="1"/>
      </xdr:nvSpPr>
      <xdr:spPr>
        <a:xfrm>
          <a:off x="3582044" y="1414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49547</xdr:rowOff>
    </xdr:from>
    <xdr:ext cx="405111" cy="259045"/>
    <xdr:sp macro="" textlink="">
      <xdr:nvSpPr>
        <xdr:cNvPr id="292" name="n_2aveValue【公営住宅】&#10;有形固定資産減価償却率"/>
        <xdr:cNvSpPr txBox="1"/>
      </xdr:nvSpPr>
      <xdr:spPr>
        <a:xfrm>
          <a:off x="2705744" y="1410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106697</xdr:rowOff>
    </xdr:from>
    <xdr:ext cx="405111" cy="259045"/>
    <xdr:sp macro="" textlink="">
      <xdr:nvSpPr>
        <xdr:cNvPr id="293" name="n_3aveValue【公営住宅】&#10;有形固定資産減価償却率"/>
        <xdr:cNvSpPr txBox="1"/>
      </xdr:nvSpPr>
      <xdr:spPr>
        <a:xfrm>
          <a:off x="1816744"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166388</xdr:rowOff>
    </xdr:from>
    <xdr:ext cx="405111" cy="259045"/>
    <xdr:sp macro="" textlink="">
      <xdr:nvSpPr>
        <xdr:cNvPr id="294" name="n_1mainValue【公営住宅】&#10;有形固定資産減価償却率"/>
        <xdr:cNvSpPr txBox="1"/>
      </xdr:nvSpPr>
      <xdr:spPr>
        <a:xfrm>
          <a:off x="3582044" y="1336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40657</xdr:rowOff>
    </xdr:from>
    <xdr:ext cx="405111" cy="259045"/>
    <xdr:sp macro="" textlink="">
      <xdr:nvSpPr>
        <xdr:cNvPr id="295" name="n_2mainValue【公営住宅】&#10;有形固定資産減価償却率"/>
        <xdr:cNvSpPr txBox="1"/>
      </xdr:nvSpPr>
      <xdr:spPr>
        <a:xfrm>
          <a:off x="2705744" y="1341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82566</xdr:rowOff>
    </xdr:from>
    <xdr:ext cx="405111" cy="259045"/>
    <xdr:sp macro="" textlink="">
      <xdr:nvSpPr>
        <xdr:cNvPr id="296" name="n_3mainValue【公営住宅】&#10;有形固定資産減価償却率"/>
        <xdr:cNvSpPr txBox="1"/>
      </xdr:nvSpPr>
      <xdr:spPr>
        <a:xfrm>
          <a:off x="1816744" y="1345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7" name="直線コネクタ 30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8" name="テキスト ボックス 30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9" name="直線コネクタ 30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0" name="テキスト ボックス 30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1" name="直線コネクタ 31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2" name="テキスト ボックス 31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3" name="直線コネクタ 31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4" name="テキスト ボックス 31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5" name="直線コネクタ 31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6" name="テキスト ボックス 31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8" name="テキスト ボックス 31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52070</xdr:rowOff>
    </xdr:from>
    <xdr:to>
      <xdr:col>54</xdr:col>
      <xdr:colOff>189865</xdr:colOff>
      <xdr:row>85</xdr:row>
      <xdr:rowOff>58420</xdr:rowOff>
    </xdr:to>
    <xdr:cxnSp macro="">
      <xdr:nvCxnSpPr>
        <xdr:cNvPr id="320" name="直線コネクタ 319"/>
        <xdr:cNvCxnSpPr/>
      </xdr:nvCxnSpPr>
      <xdr:spPr>
        <a:xfrm flipV="1">
          <a:off x="10476865" y="13253720"/>
          <a:ext cx="0" cy="1377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62247</xdr:rowOff>
    </xdr:from>
    <xdr:ext cx="469744" cy="259045"/>
    <xdr:sp macro="" textlink="">
      <xdr:nvSpPr>
        <xdr:cNvPr id="321" name="【公営住宅】&#10;一人当たり面積最小値テキスト"/>
        <xdr:cNvSpPr txBox="1"/>
      </xdr:nvSpPr>
      <xdr:spPr>
        <a:xfrm>
          <a:off x="10515600" y="1463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58420</xdr:rowOff>
    </xdr:from>
    <xdr:to>
      <xdr:col>55</xdr:col>
      <xdr:colOff>88900</xdr:colOff>
      <xdr:row>85</xdr:row>
      <xdr:rowOff>58420</xdr:rowOff>
    </xdr:to>
    <xdr:cxnSp macro="">
      <xdr:nvCxnSpPr>
        <xdr:cNvPr id="322" name="直線コネクタ 321"/>
        <xdr:cNvCxnSpPr/>
      </xdr:nvCxnSpPr>
      <xdr:spPr>
        <a:xfrm>
          <a:off x="10388600" y="1463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170197</xdr:rowOff>
    </xdr:from>
    <xdr:ext cx="469744" cy="259045"/>
    <xdr:sp macro="" textlink="">
      <xdr:nvSpPr>
        <xdr:cNvPr id="323" name="【公営住宅】&#10;一人当たり面積最大値テキスト"/>
        <xdr:cNvSpPr txBox="1"/>
      </xdr:nvSpPr>
      <xdr:spPr>
        <a:xfrm>
          <a:off x="10515600" y="1302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52070</xdr:rowOff>
    </xdr:from>
    <xdr:to>
      <xdr:col>55</xdr:col>
      <xdr:colOff>88900</xdr:colOff>
      <xdr:row>77</xdr:row>
      <xdr:rowOff>52070</xdr:rowOff>
    </xdr:to>
    <xdr:cxnSp macro="">
      <xdr:nvCxnSpPr>
        <xdr:cNvPr id="324" name="直線コネクタ 323"/>
        <xdr:cNvCxnSpPr/>
      </xdr:nvCxnSpPr>
      <xdr:spPr>
        <a:xfrm>
          <a:off x="10388600" y="13253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119397</xdr:rowOff>
    </xdr:from>
    <xdr:ext cx="469744" cy="259045"/>
    <xdr:sp macro="" textlink="">
      <xdr:nvSpPr>
        <xdr:cNvPr id="325" name="【公営住宅】&#10;一人当たり面積平均値テキスト"/>
        <xdr:cNvSpPr txBox="1"/>
      </xdr:nvSpPr>
      <xdr:spPr>
        <a:xfrm>
          <a:off x="10515600" y="14178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140970</xdr:rowOff>
    </xdr:from>
    <xdr:to>
      <xdr:col>55</xdr:col>
      <xdr:colOff>50800</xdr:colOff>
      <xdr:row>83</xdr:row>
      <xdr:rowOff>71120</xdr:rowOff>
    </xdr:to>
    <xdr:sp macro="" textlink="">
      <xdr:nvSpPr>
        <xdr:cNvPr id="326" name="フローチャート: 判断 325"/>
        <xdr:cNvSpPr/>
      </xdr:nvSpPr>
      <xdr:spPr>
        <a:xfrm>
          <a:off x="10426700" y="1419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100330</xdr:rowOff>
    </xdr:from>
    <xdr:to>
      <xdr:col>50</xdr:col>
      <xdr:colOff>165100</xdr:colOff>
      <xdr:row>83</xdr:row>
      <xdr:rowOff>30480</xdr:rowOff>
    </xdr:to>
    <xdr:sp macro="" textlink="">
      <xdr:nvSpPr>
        <xdr:cNvPr id="327" name="フローチャート: 判断 326"/>
        <xdr:cNvSpPr/>
      </xdr:nvSpPr>
      <xdr:spPr>
        <a:xfrm>
          <a:off x="9588500" y="1415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115570</xdr:rowOff>
    </xdr:from>
    <xdr:to>
      <xdr:col>46</xdr:col>
      <xdr:colOff>38100</xdr:colOff>
      <xdr:row>83</xdr:row>
      <xdr:rowOff>45720</xdr:rowOff>
    </xdr:to>
    <xdr:sp macro="" textlink="">
      <xdr:nvSpPr>
        <xdr:cNvPr id="328" name="フローチャート: 判断 327"/>
        <xdr:cNvSpPr/>
      </xdr:nvSpPr>
      <xdr:spPr>
        <a:xfrm>
          <a:off x="8699500" y="1417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69850</xdr:rowOff>
    </xdr:from>
    <xdr:to>
      <xdr:col>41</xdr:col>
      <xdr:colOff>101600</xdr:colOff>
      <xdr:row>83</xdr:row>
      <xdr:rowOff>0</xdr:rowOff>
    </xdr:to>
    <xdr:sp macro="" textlink="">
      <xdr:nvSpPr>
        <xdr:cNvPr id="329" name="フローチャート: 判断 328"/>
        <xdr:cNvSpPr/>
      </xdr:nvSpPr>
      <xdr:spPr>
        <a:xfrm>
          <a:off x="7810500" y="1412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1270</xdr:rowOff>
    </xdr:from>
    <xdr:to>
      <xdr:col>55</xdr:col>
      <xdr:colOff>50800</xdr:colOff>
      <xdr:row>77</xdr:row>
      <xdr:rowOff>102870</xdr:rowOff>
    </xdr:to>
    <xdr:sp macro="" textlink="">
      <xdr:nvSpPr>
        <xdr:cNvPr id="335" name="楕円 334"/>
        <xdr:cNvSpPr/>
      </xdr:nvSpPr>
      <xdr:spPr>
        <a:xfrm>
          <a:off x="10426700" y="1320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76</xdr:row>
      <xdr:rowOff>125747</xdr:rowOff>
    </xdr:from>
    <xdr:ext cx="469744" cy="259045"/>
    <xdr:sp macro="" textlink="">
      <xdr:nvSpPr>
        <xdr:cNvPr id="336" name="【公営住宅】&#10;一人当たり面積該当値テキスト"/>
        <xdr:cNvSpPr txBox="1"/>
      </xdr:nvSpPr>
      <xdr:spPr>
        <a:xfrm>
          <a:off x="10515600" y="1315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7620</xdr:rowOff>
    </xdr:from>
    <xdr:to>
      <xdr:col>50</xdr:col>
      <xdr:colOff>165100</xdr:colOff>
      <xdr:row>77</xdr:row>
      <xdr:rowOff>109220</xdr:rowOff>
    </xdr:to>
    <xdr:sp macro="" textlink="">
      <xdr:nvSpPr>
        <xdr:cNvPr id="337" name="楕円 336"/>
        <xdr:cNvSpPr/>
      </xdr:nvSpPr>
      <xdr:spPr>
        <a:xfrm>
          <a:off x="95885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77</xdr:row>
      <xdr:rowOff>52070</xdr:rowOff>
    </xdr:from>
    <xdr:to>
      <xdr:col>55</xdr:col>
      <xdr:colOff>0</xdr:colOff>
      <xdr:row>77</xdr:row>
      <xdr:rowOff>58420</xdr:rowOff>
    </xdr:to>
    <xdr:cxnSp macro="">
      <xdr:nvCxnSpPr>
        <xdr:cNvPr id="338" name="直線コネクタ 337"/>
        <xdr:cNvCxnSpPr/>
      </xdr:nvCxnSpPr>
      <xdr:spPr>
        <a:xfrm flipV="1">
          <a:off x="9639300" y="1325372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157480</xdr:rowOff>
    </xdr:from>
    <xdr:to>
      <xdr:col>46</xdr:col>
      <xdr:colOff>38100</xdr:colOff>
      <xdr:row>77</xdr:row>
      <xdr:rowOff>87630</xdr:rowOff>
    </xdr:to>
    <xdr:sp macro="" textlink="">
      <xdr:nvSpPr>
        <xdr:cNvPr id="339" name="楕円 338"/>
        <xdr:cNvSpPr/>
      </xdr:nvSpPr>
      <xdr:spPr>
        <a:xfrm>
          <a:off x="8699500" y="1318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36830</xdr:rowOff>
    </xdr:from>
    <xdr:to>
      <xdr:col>50</xdr:col>
      <xdr:colOff>114300</xdr:colOff>
      <xdr:row>77</xdr:row>
      <xdr:rowOff>58420</xdr:rowOff>
    </xdr:to>
    <xdr:cxnSp macro="">
      <xdr:nvCxnSpPr>
        <xdr:cNvPr id="340" name="直線コネクタ 339"/>
        <xdr:cNvCxnSpPr/>
      </xdr:nvCxnSpPr>
      <xdr:spPr>
        <a:xfrm>
          <a:off x="8750300" y="13238480"/>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3811</xdr:rowOff>
    </xdr:from>
    <xdr:to>
      <xdr:col>41</xdr:col>
      <xdr:colOff>101600</xdr:colOff>
      <xdr:row>77</xdr:row>
      <xdr:rowOff>105411</xdr:rowOff>
    </xdr:to>
    <xdr:sp macro="" textlink="">
      <xdr:nvSpPr>
        <xdr:cNvPr id="341" name="楕円 340"/>
        <xdr:cNvSpPr/>
      </xdr:nvSpPr>
      <xdr:spPr>
        <a:xfrm>
          <a:off x="78105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77</xdr:row>
      <xdr:rowOff>36830</xdr:rowOff>
    </xdr:from>
    <xdr:to>
      <xdr:col>45</xdr:col>
      <xdr:colOff>177800</xdr:colOff>
      <xdr:row>77</xdr:row>
      <xdr:rowOff>54611</xdr:rowOff>
    </xdr:to>
    <xdr:cxnSp macro="">
      <xdr:nvCxnSpPr>
        <xdr:cNvPr id="342" name="直線コネクタ 341"/>
        <xdr:cNvCxnSpPr/>
      </xdr:nvCxnSpPr>
      <xdr:spPr>
        <a:xfrm flipV="1">
          <a:off x="7861300" y="13238480"/>
          <a:ext cx="8890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21607</xdr:rowOff>
    </xdr:from>
    <xdr:ext cx="469744" cy="259045"/>
    <xdr:sp macro="" textlink="">
      <xdr:nvSpPr>
        <xdr:cNvPr id="343" name="n_1aveValue【公営住宅】&#10;一人当たり面積"/>
        <xdr:cNvSpPr txBox="1"/>
      </xdr:nvSpPr>
      <xdr:spPr>
        <a:xfrm>
          <a:off x="9391727" y="1425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36847</xdr:rowOff>
    </xdr:from>
    <xdr:ext cx="469744" cy="259045"/>
    <xdr:sp macro="" textlink="">
      <xdr:nvSpPr>
        <xdr:cNvPr id="344" name="n_2aveValue【公営住宅】&#10;一人当たり面積"/>
        <xdr:cNvSpPr txBox="1"/>
      </xdr:nvSpPr>
      <xdr:spPr>
        <a:xfrm>
          <a:off x="8515427" y="1426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162577</xdr:rowOff>
    </xdr:from>
    <xdr:ext cx="469744" cy="259045"/>
    <xdr:sp macro="" textlink="">
      <xdr:nvSpPr>
        <xdr:cNvPr id="345" name="n_3aveValue【公営住宅】&#10;一人当たり面積"/>
        <xdr:cNvSpPr txBox="1"/>
      </xdr:nvSpPr>
      <xdr:spPr>
        <a:xfrm>
          <a:off x="7626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75</xdr:row>
      <xdr:rowOff>125747</xdr:rowOff>
    </xdr:from>
    <xdr:ext cx="469744" cy="259045"/>
    <xdr:sp macro="" textlink="">
      <xdr:nvSpPr>
        <xdr:cNvPr id="346" name="n_1mainValue【公営住宅】&#10;一人当たり面積"/>
        <xdr:cNvSpPr txBox="1"/>
      </xdr:nvSpPr>
      <xdr:spPr>
        <a:xfrm>
          <a:off x="9391727" y="1298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75</xdr:row>
      <xdr:rowOff>104157</xdr:rowOff>
    </xdr:from>
    <xdr:ext cx="469744" cy="259045"/>
    <xdr:sp macro="" textlink="">
      <xdr:nvSpPr>
        <xdr:cNvPr id="347" name="n_2mainValue【公営住宅】&#10;一人当たり面積"/>
        <xdr:cNvSpPr txBox="1"/>
      </xdr:nvSpPr>
      <xdr:spPr>
        <a:xfrm>
          <a:off x="8515427" y="1296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75</xdr:row>
      <xdr:rowOff>121938</xdr:rowOff>
    </xdr:from>
    <xdr:ext cx="469744" cy="259045"/>
    <xdr:sp macro="" textlink="">
      <xdr:nvSpPr>
        <xdr:cNvPr id="348" name="n_3mainValue【公営住宅】&#10;一人当たり面積"/>
        <xdr:cNvSpPr txBox="1"/>
      </xdr:nvSpPr>
      <xdr:spPr>
        <a:xfrm>
          <a:off x="7626427" y="12980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7" name="テキスト ボックス 35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8" name="直線コネクタ 35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59" name="直線コネクタ 35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60" name="テキスト ボックス 359"/>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1" name="直線コネクタ 36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2" name="テキスト ボックス 36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3" name="直線コネクタ 36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4" name="テキスト ボックス 36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5" name="直線コネクタ 36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6" name="テキスト ボックス 36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7" name="直線コネクタ 36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68" name="テキスト ボックス 36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9" name="直線コネクタ 36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0" name="テキスト ボックス 36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83820</xdr:rowOff>
    </xdr:from>
    <xdr:to>
      <xdr:col>24</xdr:col>
      <xdr:colOff>62865</xdr:colOff>
      <xdr:row>108</xdr:row>
      <xdr:rowOff>125730</xdr:rowOff>
    </xdr:to>
    <xdr:cxnSp macro="">
      <xdr:nvCxnSpPr>
        <xdr:cNvPr id="372" name="直線コネクタ 371"/>
        <xdr:cNvCxnSpPr/>
      </xdr:nvCxnSpPr>
      <xdr:spPr>
        <a:xfrm flipV="1">
          <a:off x="4634865" y="1705737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129557</xdr:rowOff>
    </xdr:from>
    <xdr:ext cx="340478" cy="259045"/>
    <xdr:sp macro="" textlink="">
      <xdr:nvSpPr>
        <xdr:cNvPr id="373" name="【港湾・漁港】&#10;有形固定資産減価償却率最小値テキスト"/>
        <xdr:cNvSpPr txBox="1"/>
      </xdr:nvSpPr>
      <xdr:spPr>
        <a:xfrm>
          <a:off x="4673600" y="186461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125730</xdr:rowOff>
    </xdr:from>
    <xdr:to>
      <xdr:col>24</xdr:col>
      <xdr:colOff>152400</xdr:colOff>
      <xdr:row>108</xdr:row>
      <xdr:rowOff>125730</xdr:rowOff>
    </xdr:to>
    <xdr:cxnSp macro="">
      <xdr:nvCxnSpPr>
        <xdr:cNvPr id="374" name="直線コネクタ 373"/>
        <xdr:cNvCxnSpPr/>
      </xdr:nvCxnSpPr>
      <xdr:spPr>
        <a:xfrm>
          <a:off x="4546600" y="186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30497</xdr:rowOff>
    </xdr:from>
    <xdr:ext cx="405111" cy="259045"/>
    <xdr:sp macro="" textlink="">
      <xdr:nvSpPr>
        <xdr:cNvPr id="375" name="【港湾・漁港】&#10;有形固定資産減価償却率最大値テキスト"/>
        <xdr:cNvSpPr txBox="1"/>
      </xdr:nvSpPr>
      <xdr:spPr>
        <a:xfrm>
          <a:off x="4673600" y="1683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83820</xdr:rowOff>
    </xdr:from>
    <xdr:to>
      <xdr:col>24</xdr:col>
      <xdr:colOff>152400</xdr:colOff>
      <xdr:row>99</xdr:row>
      <xdr:rowOff>83820</xdr:rowOff>
    </xdr:to>
    <xdr:cxnSp macro="">
      <xdr:nvCxnSpPr>
        <xdr:cNvPr id="376" name="直線コネクタ 375"/>
        <xdr:cNvCxnSpPr/>
      </xdr:nvCxnSpPr>
      <xdr:spPr>
        <a:xfrm>
          <a:off x="4546600" y="1705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157497</xdr:rowOff>
    </xdr:from>
    <xdr:ext cx="405111" cy="259045"/>
    <xdr:sp macro="" textlink="">
      <xdr:nvSpPr>
        <xdr:cNvPr id="377" name="【港湾・漁港】&#10;有形固定資産減価償却率平均値テキスト"/>
        <xdr:cNvSpPr txBox="1"/>
      </xdr:nvSpPr>
      <xdr:spPr>
        <a:xfrm>
          <a:off x="4673600" y="16959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118745</xdr:rowOff>
    </xdr:from>
    <xdr:to>
      <xdr:col>24</xdr:col>
      <xdr:colOff>114300</xdr:colOff>
      <xdr:row>100</xdr:row>
      <xdr:rowOff>48895</xdr:rowOff>
    </xdr:to>
    <xdr:sp macro="" textlink="">
      <xdr:nvSpPr>
        <xdr:cNvPr id="378" name="フローチャート: 判断 377"/>
        <xdr:cNvSpPr/>
      </xdr:nvSpPr>
      <xdr:spPr>
        <a:xfrm>
          <a:off x="4584700" y="1709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40639</xdr:rowOff>
    </xdr:from>
    <xdr:to>
      <xdr:col>20</xdr:col>
      <xdr:colOff>38100</xdr:colOff>
      <xdr:row>101</xdr:row>
      <xdr:rowOff>142239</xdr:rowOff>
    </xdr:to>
    <xdr:sp macro="" textlink="">
      <xdr:nvSpPr>
        <xdr:cNvPr id="379" name="フローチャート: 判断 378"/>
        <xdr:cNvSpPr/>
      </xdr:nvSpPr>
      <xdr:spPr>
        <a:xfrm>
          <a:off x="3746500" y="1735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63500</xdr:rowOff>
    </xdr:from>
    <xdr:to>
      <xdr:col>15</xdr:col>
      <xdr:colOff>101600</xdr:colOff>
      <xdr:row>101</xdr:row>
      <xdr:rowOff>165100</xdr:rowOff>
    </xdr:to>
    <xdr:sp macro="" textlink="">
      <xdr:nvSpPr>
        <xdr:cNvPr id="380" name="フローチャート: 判断 379"/>
        <xdr:cNvSpPr/>
      </xdr:nvSpPr>
      <xdr:spPr>
        <a:xfrm>
          <a:off x="2857500" y="17379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1" name="テキスト ボックス 38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2" name="テキスト ボックス 38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3" name="テキスト ボックス 38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4" name="テキスト ボックス 38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5" name="テキスト ボックス 38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74930</xdr:rowOff>
    </xdr:from>
    <xdr:to>
      <xdr:col>24</xdr:col>
      <xdr:colOff>114300</xdr:colOff>
      <xdr:row>109</xdr:row>
      <xdr:rowOff>5080</xdr:rowOff>
    </xdr:to>
    <xdr:sp macro="" textlink="">
      <xdr:nvSpPr>
        <xdr:cNvPr id="386" name="楕円 385"/>
        <xdr:cNvSpPr/>
      </xdr:nvSpPr>
      <xdr:spPr>
        <a:xfrm>
          <a:off x="4584700" y="1859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161307</xdr:rowOff>
    </xdr:from>
    <xdr:ext cx="340478" cy="259045"/>
    <xdr:sp macro="" textlink="">
      <xdr:nvSpPr>
        <xdr:cNvPr id="387" name="【港湾・漁港】&#10;有形固定資産減価償却率該当値テキスト"/>
        <xdr:cNvSpPr txBox="1"/>
      </xdr:nvSpPr>
      <xdr:spPr>
        <a:xfrm>
          <a:off x="4673600" y="185064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63500</xdr:rowOff>
    </xdr:from>
    <xdr:to>
      <xdr:col>20</xdr:col>
      <xdr:colOff>38100</xdr:colOff>
      <xdr:row>108</xdr:row>
      <xdr:rowOff>165100</xdr:rowOff>
    </xdr:to>
    <xdr:sp macro="" textlink="">
      <xdr:nvSpPr>
        <xdr:cNvPr id="388" name="楕円 387"/>
        <xdr:cNvSpPr/>
      </xdr:nvSpPr>
      <xdr:spPr>
        <a:xfrm>
          <a:off x="3746500" y="185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114300</xdr:rowOff>
    </xdr:from>
    <xdr:to>
      <xdr:col>24</xdr:col>
      <xdr:colOff>63500</xdr:colOff>
      <xdr:row>108</xdr:row>
      <xdr:rowOff>125730</xdr:rowOff>
    </xdr:to>
    <xdr:cxnSp macro="">
      <xdr:nvCxnSpPr>
        <xdr:cNvPr id="389" name="直線コネクタ 388"/>
        <xdr:cNvCxnSpPr/>
      </xdr:nvCxnSpPr>
      <xdr:spPr>
        <a:xfrm>
          <a:off x="3797300" y="186309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101600</xdr:rowOff>
    </xdr:from>
    <xdr:to>
      <xdr:col>15</xdr:col>
      <xdr:colOff>101600</xdr:colOff>
      <xdr:row>109</xdr:row>
      <xdr:rowOff>31750</xdr:rowOff>
    </xdr:to>
    <xdr:sp macro="" textlink="">
      <xdr:nvSpPr>
        <xdr:cNvPr id="390" name="楕円 389"/>
        <xdr:cNvSpPr/>
      </xdr:nvSpPr>
      <xdr:spPr>
        <a:xfrm>
          <a:off x="2857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114300</xdr:rowOff>
    </xdr:from>
    <xdr:to>
      <xdr:col>19</xdr:col>
      <xdr:colOff>177800</xdr:colOff>
      <xdr:row>108</xdr:row>
      <xdr:rowOff>152400</xdr:rowOff>
    </xdr:to>
    <xdr:cxnSp macro="">
      <xdr:nvCxnSpPr>
        <xdr:cNvPr id="391" name="直線コネクタ 390"/>
        <xdr:cNvCxnSpPr/>
      </xdr:nvCxnSpPr>
      <xdr:spPr>
        <a:xfrm flipV="1">
          <a:off x="2908300" y="18630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99</xdr:row>
      <xdr:rowOff>158766</xdr:rowOff>
    </xdr:from>
    <xdr:ext cx="405111" cy="259045"/>
    <xdr:sp macro="" textlink="">
      <xdr:nvSpPr>
        <xdr:cNvPr id="392" name="n_1aveValue【港湾・漁港】&#10;有形固定資産減価償却率"/>
        <xdr:cNvSpPr txBox="1"/>
      </xdr:nvSpPr>
      <xdr:spPr>
        <a:xfrm>
          <a:off x="3582044" y="1713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10177</xdr:rowOff>
    </xdr:from>
    <xdr:ext cx="405111" cy="259045"/>
    <xdr:sp macro="" textlink="">
      <xdr:nvSpPr>
        <xdr:cNvPr id="393" name="n_2aveValue【港湾・漁港】&#10;有形固定資産減価償却率"/>
        <xdr:cNvSpPr txBox="1"/>
      </xdr:nvSpPr>
      <xdr:spPr>
        <a:xfrm>
          <a:off x="2705744" y="1715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108</xdr:row>
      <xdr:rowOff>156227</xdr:rowOff>
    </xdr:from>
    <xdr:ext cx="340478" cy="259045"/>
    <xdr:sp macro="" textlink="">
      <xdr:nvSpPr>
        <xdr:cNvPr id="394" name="n_1mainValue【港湾・漁港】&#10;有形固定資産減価償却率"/>
        <xdr:cNvSpPr txBox="1"/>
      </xdr:nvSpPr>
      <xdr:spPr>
        <a:xfrm>
          <a:off x="3614361"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109</xdr:row>
      <xdr:rowOff>22877</xdr:rowOff>
    </xdr:from>
    <xdr:ext cx="340478" cy="259045"/>
    <xdr:sp macro="" textlink="">
      <xdr:nvSpPr>
        <xdr:cNvPr id="395" name="n_2mainValue【港湾・漁港】&#10;有形固定資産減価償却率"/>
        <xdr:cNvSpPr txBox="1"/>
      </xdr:nvSpPr>
      <xdr:spPr>
        <a:xfrm>
          <a:off x="2738061" y="18710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6" name="正方形/長方形 39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7" name="正方形/長方形 39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8" name="正方形/長方形 39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9" name="正方形/長方形 39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0" name="正方形/長方形 39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1" name="正方形/長方形 40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2" name="正方形/長方形 40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3" name="正方形/長方形 40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4" name="テキスト ボックス 40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5" name="直線コネクタ 40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6" name="直線コネクタ 40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07" name="テキスト ボックス 406"/>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8" name="直線コネクタ 40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409" name="テキスト ボックス 408"/>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0" name="直線コネクタ 40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11" name="テキスト ボックス 410"/>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2" name="直線コネクタ 41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13" name="テキスト ボックス 412"/>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4" name="直線コネクタ 41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15" name="テキスト ボックス 414"/>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6" name="直線コネクタ 41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17" name="テキスト ボックス 416"/>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8"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15385</xdr:rowOff>
    </xdr:from>
    <xdr:to>
      <xdr:col>54</xdr:col>
      <xdr:colOff>189865</xdr:colOff>
      <xdr:row>108</xdr:row>
      <xdr:rowOff>148506</xdr:rowOff>
    </xdr:to>
    <xdr:cxnSp macro="">
      <xdr:nvCxnSpPr>
        <xdr:cNvPr id="419" name="直線コネクタ 418"/>
        <xdr:cNvCxnSpPr/>
      </xdr:nvCxnSpPr>
      <xdr:spPr>
        <a:xfrm flipV="1">
          <a:off x="10476865" y="17160385"/>
          <a:ext cx="0" cy="1504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152333</xdr:rowOff>
    </xdr:from>
    <xdr:ext cx="378565" cy="259045"/>
    <xdr:sp macro="" textlink="">
      <xdr:nvSpPr>
        <xdr:cNvPr id="420" name="【港湾・漁港】&#10;一人当たり有形固定資産（償却資産）額最小値テキスト"/>
        <xdr:cNvSpPr txBox="1"/>
      </xdr:nvSpPr>
      <xdr:spPr>
        <a:xfrm>
          <a:off x="10515600" y="18668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148506</xdr:rowOff>
    </xdr:from>
    <xdr:to>
      <xdr:col>55</xdr:col>
      <xdr:colOff>88900</xdr:colOff>
      <xdr:row>108</xdr:row>
      <xdr:rowOff>148506</xdr:rowOff>
    </xdr:to>
    <xdr:cxnSp macro="">
      <xdr:nvCxnSpPr>
        <xdr:cNvPr id="421" name="直線コネクタ 420"/>
        <xdr:cNvCxnSpPr/>
      </xdr:nvCxnSpPr>
      <xdr:spPr>
        <a:xfrm>
          <a:off x="10388600" y="1866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133512</xdr:rowOff>
    </xdr:from>
    <xdr:ext cx="599010" cy="259045"/>
    <xdr:sp macro="" textlink="">
      <xdr:nvSpPr>
        <xdr:cNvPr id="422" name="【港湾・漁港】&#10;一人当たり有形固定資産（償却資産）額最大値テキスト"/>
        <xdr:cNvSpPr txBox="1"/>
      </xdr:nvSpPr>
      <xdr:spPr>
        <a:xfrm>
          <a:off x="10515600" y="16935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15385</xdr:rowOff>
    </xdr:from>
    <xdr:to>
      <xdr:col>55</xdr:col>
      <xdr:colOff>88900</xdr:colOff>
      <xdr:row>100</xdr:row>
      <xdr:rowOff>15385</xdr:rowOff>
    </xdr:to>
    <xdr:cxnSp macro="">
      <xdr:nvCxnSpPr>
        <xdr:cNvPr id="423" name="直線コネクタ 422"/>
        <xdr:cNvCxnSpPr/>
      </xdr:nvCxnSpPr>
      <xdr:spPr>
        <a:xfrm>
          <a:off x="10388600" y="1716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135800</xdr:rowOff>
    </xdr:from>
    <xdr:ext cx="534377" cy="259045"/>
    <xdr:sp macro="" textlink="">
      <xdr:nvSpPr>
        <xdr:cNvPr id="424" name="【港湾・漁港】&#10;一人当たり有形固定資産（償却資産）額平均値テキスト"/>
        <xdr:cNvSpPr txBox="1"/>
      </xdr:nvSpPr>
      <xdr:spPr>
        <a:xfrm>
          <a:off x="10515600" y="18138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112923</xdr:rowOff>
    </xdr:from>
    <xdr:to>
      <xdr:col>55</xdr:col>
      <xdr:colOff>50800</xdr:colOff>
      <xdr:row>107</xdr:row>
      <xdr:rowOff>43073</xdr:rowOff>
    </xdr:to>
    <xdr:sp macro="" textlink="">
      <xdr:nvSpPr>
        <xdr:cNvPr id="425" name="フローチャート: 判断 424"/>
        <xdr:cNvSpPr/>
      </xdr:nvSpPr>
      <xdr:spPr>
        <a:xfrm>
          <a:off x="10426700" y="1828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46196</xdr:rowOff>
    </xdr:from>
    <xdr:to>
      <xdr:col>50</xdr:col>
      <xdr:colOff>165100</xdr:colOff>
      <xdr:row>105</xdr:row>
      <xdr:rowOff>147796</xdr:rowOff>
    </xdr:to>
    <xdr:sp macro="" textlink="">
      <xdr:nvSpPr>
        <xdr:cNvPr id="426" name="フローチャート: 判断 425"/>
        <xdr:cNvSpPr/>
      </xdr:nvSpPr>
      <xdr:spPr>
        <a:xfrm>
          <a:off x="9588500" y="1804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96555</xdr:rowOff>
    </xdr:from>
    <xdr:to>
      <xdr:col>46</xdr:col>
      <xdr:colOff>38100</xdr:colOff>
      <xdr:row>105</xdr:row>
      <xdr:rowOff>26705</xdr:rowOff>
    </xdr:to>
    <xdr:sp macro="" textlink="">
      <xdr:nvSpPr>
        <xdr:cNvPr id="427" name="フローチャート: 判断 426"/>
        <xdr:cNvSpPr/>
      </xdr:nvSpPr>
      <xdr:spPr>
        <a:xfrm>
          <a:off x="8699500" y="1792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8" name="テキスト ボックス 42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9" name="テキスト ボックス 42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0" name="テキスト ボックス 42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1" name="テキスト ボックス 43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2" name="テキスト ボックス 43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61526</xdr:rowOff>
    </xdr:from>
    <xdr:to>
      <xdr:col>55</xdr:col>
      <xdr:colOff>50800</xdr:colOff>
      <xdr:row>108</xdr:row>
      <xdr:rowOff>163126</xdr:rowOff>
    </xdr:to>
    <xdr:sp macro="" textlink="">
      <xdr:nvSpPr>
        <xdr:cNvPr id="433" name="楕円 432"/>
        <xdr:cNvSpPr/>
      </xdr:nvSpPr>
      <xdr:spPr>
        <a:xfrm>
          <a:off x="10426700" y="1857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147903</xdr:rowOff>
    </xdr:from>
    <xdr:ext cx="469744" cy="259045"/>
    <xdr:sp macro="" textlink="">
      <xdr:nvSpPr>
        <xdr:cNvPr id="434" name="【港湾・漁港】&#10;一人当たり有形固定資産（償却資産）額該当値テキスト"/>
        <xdr:cNvSpPr txBox="1"/>
      </xdr:nvSpPr>
      <xdr:spPr>
        <a:xfrm>
          <a:off x="10515600" y="18493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87717</xdr:rowOff>
    </xdr:from>
    <xdr:to>
      <xdr:col>50</xdr:col>
      <xdr:colOff>165100</xdr:colOff>
      <xdr:row>109</xdr:row>
      <xdr:rowOff>17867</xdr:rowOff>
    </xdr:to>
    <xdr:sp macro="" textlink="">
      <xdr:nvSpPr>
        <xdr:cNvPr id="435" name="楕円 434"/>
        <xdr:cNvSpPr/>
      </xdr:nvSpPr>
      <xdr:spPr>
        <a:xfrm>
          <a:off x="9588500" y="1860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112326</xdr:rowOff>
    </xdr:from>
    <xdr:to>
      <xdr:col>55</xdr:col>
      <xdr:colOff>0</xdr:colOff>
      <xdr:row>108</xdr:row>
      <xdr:rowOff>138517</xdr:rowOff>
    </xdr:to>
    <xdr:cxnSp macro="">
      <xdr:nvCxnSpPr>
        <xdr:cNvPr id="436" name="直線コネクタ 435"/>
        <xdr:cNvCxnSpPr/>
      </xdr:nvCxnSpPr>
      <xdr:spPr>
        <a:xfrm flipV="1">
          <a:off x="9639300" y="18628926"/>
          <a:ext cx="838200" cy="26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87877</xdr:rowOff>
    </xdr:from>
    <xdr:to>
      <xdr:col>46</xdr:col>
      <xdr:colOff>38100</xdr:colOff>
      <xdr:row>109</xdr:row>
      <xdr:rowOff>18027</xdr:rowOff>
    </xdr:to>
    <xdr:sp macro="" textlink="">
      <xdr:nvSpPr>
        <xdr:cNvPr id="437" name="楕円 436"/>
        <xdr:cNvSpPr/>
      </xdr:nvSpPr>
      <xdr:spPr>
        <a:xfrm>
          <a:off x="8699500" y="1860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138517</xdr:rowOff>
    </xdr:from>
    <xdr:to>
      <xdr:col>50</xdr:col>
      <xdr:colOff>114300</xdr:colOff>
      <xdr:row>108</xdr:row>
      <xdr:rowOff>138677</xdr:rowOff>
    </xdr:to>
    <xdr:cxnSp macro="">
      <xdr:nvCxnSpPr>
        <xdr:cNvPr id="438" name="直線コネクタ 437"/>
        <xdr:cNvCxnSpPr/>
      </xdr:nvCxnSpPr>
      <xdr:spPr>
        <a:xfrm flipV="1">
          <a:off x="8750300" y="18655117"/>
          <a:ext cx="8890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103</xdr:row>
      <xdr:rowOff>164323</xdr:rowOff>
    </xdr:from>
    <xdr:ext cx="534377" cy="259045"/>
    <xdr:sp macro="" textlink="">
      <xdr:nvSpPr>
        <xdr:cNvPr id="439" name="n_1aveValue【港湾・漁港】&#10;一人当たり有形固定資産（償却資産）額"/>
        <xdr:cNvSpPr txBox="1"/>
      </xdr:nvSpPr>
      <xdr:spPr>
        <a:xfrm>
          <a:off x="9359411" y="1782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103</xdr:row>
      <xdr:rowOff>43232</xdr:rowOff>
    </xdr:from>
    <xdr:ext cx="534377" cy="259045"/>
    <xdr:sp macro="" textlink="">
      <xdr:nvSpPr>
        <xdr:cNvPr id="440" name="n_2aveValue【港湾・漁港】&#10;一人当たり有形固定資産（償却資産）額"/>
        <xdr:cNvSpPr txBox="1"/>
      </xdr:nvSpPr>
      <xdr:spPr>
        <a:xfrm>
          <a:off x="8483111" y="1770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109</xdr:row>
      <xdr:rowOff>8994</xdr:rowOff>
    </xdr:from>
    <xdr:ext cx="469744" cy="259045"/>
    <xdr:sp macro="" textlink="">
      <xdr:nvSpPr>
        <xdr:cNvPr id="441" name="n_1mainValue【港湾・漁港】&#10;一人当たり有形固定資産（償却資産）額"/>
        <xdr:cNvSpPr txBox="1"/>
      </xdr:nvSpPr>
      <xdr:spPr>
        <a:xfrm>
          <a:off x="9391728" y="1869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109</xdr:row>
      <xdr:rowOff>9154</xdr:rowOff>
    </xdr:from>
    <xdr:ext cx="469744" cy="259045"/>
    <xdr:sp macro="" textlink="">
      <xdr:nvSpPr>
        <xdr:cNvPr id="442" name="n_2mainValue【港湾・漁港】&#10;一人当たり有形固定資産（償却資産）額"/>
        <xdr:cNvSpPr txBox="1"/>
      </xdr:nvSpPr>
      <xdr:spPr>
        <a:xfrm>
          <a:off x="8515428" y="18697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3" name="正方形/長方形 44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4" name="正方形/長方形 44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5" name="正方形/長方形 44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6" name="正方形/長方形 44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7" name="正方形/長方形 44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8" name="正方形/長方形 44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9" name="正方形/長方形 44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0" name="正方形/長方形 44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1" name="テキスト ボックス 45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2" name="直線コネクタ 45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53" name="テキスト ボックス 45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54" name="直線コネクタ 453"/>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55" name="テキスト ボックス 454"/>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56" name="直線コネクタ 455"/>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57" name="テキスト ボックス 456"/>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58" name="直線コネクタ 457"/>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59" name="テキスト ボックス 458"/>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60" name="直線コネクタ 459"/>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61" name="テキスト ボックス 460"/>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2" name="直線コネクタ 46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63" name="テキスト ボックス 46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133350</xdr:rowOff>
    </xdr:from>
    <xdr:to>
      <xdr:col>85</xdr:col>
      <xdr:colOff>126364</xdr:colOff>
      <xdr:row>40</xdr:row>
      <xdr:rowOff>121920</xdr:rowOff>
    </xdr:to>
    <xdr:cxnSp macro="">
      <xdr:nvCxnSpPr>
        <xdr:cNvPr id="465" name="直線コネクタ 464"/>
        <xdr:cNvCxnSpPr/>
      </xdr:nvCxnSpPr>
      <xdr:spPr>
        <a:xfrm flipV="1">
          <a:off x="16318864" y="57912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125747</xdr:rowOff>
    </xdr:from>
    <xdr:ext cx="405111" cy="259045"/>
    <xdr:sp macro="" textlink="">
      <xdr:nvSpPr>
        <xdr:cNvPr id="466" name="【認定こども園・幼稚園・保育所】&#10;有形固定資産減価償却率最小値テキスト"/>
        <xdr:cNvSpPr txBox="1"/>
      </xdr:nvSpPr>
      <xdr:spPr>
        <a:xfrm>
          <a:off x="16357600" y="698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121920</xdr:rowOff>
    </xdr:from>
    <xdr:to>
      <xdr:col>86</xdr:col>
      <xdr:colOff>25400</xdr:colOff>
      <xdr:row>40</xdr:row>
      <xdr:rowOff>121920</xdr:rowOff>
    </xdr:to>
    <xdr:cxnSp macro="">
      <xdr:nvCxnSpPr>
        <xdr:cNvPr id="467" name="直線コネクタ 466"/>
        <xdr:cNvCxnSpPr/>
      </xdr:nvCxnSpPr>
      <xdr:spPr>
        <a:xfrm>
          <a:off x="16230600" y="697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80027</xdr:rowOff>
    </xdr:from>
    <xdr:ext cx="405111" cy="259045"/>
    <xdr:sp macro="" textlink="">
      <xdr:nvSpPr>
        <xdr:cNvPr id="468" name="【認定こども園・幼稚園・保育所】&#10;有形固定資産減価償却率最大値テキスト"/>
        <xdr:cNvSpPr txBox="1"/>
      </xdr:nvSpPr>
      <xdr:spPr>
        <a:xfrm>
          <a:off x="163576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133350</xdr:rowOff>
    </xdr:from>
    <xdr:to>
      <xdr:col>86</xdr:col>
      <xdr:colOff>25400</xdr:colOff>
      <xdr:row>33</xdr:row>
      <xdr:rowOff>133350</xdr:rowOff>
    </xdr:to>
    <xdr:cxnSp macro="">
      <xdr:nvCxnSpPr>
        <xdr:cNvPr id="469" name="直線コネクタ 468"/>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83837</xdr:rowOff>
    </xdr:from>
    <xdr:ext cx="405111" cy="259045"/>
    <xdr:sp macro="" textlink="">
      <xdr:nvSpPr>
        <xdr:cNvPr id="470" name="【認定こども園・幼稚園・保育所】&#10;有形固定資産減価償却率平均値テキスト"/>
        <xdr:cNvSpPr txBox="1"/>
      </xdr:nvSpPr>
      <xdr:spPr>
        <a:xfrm>
          <a:off x="16357600" y="625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105410</xdr:rowOff>
    </xdr:from>
    <xdr:to>
      <xdr:col>85</xdr:col>
      <xdr:colOff>177800</xdr:colOff>
      <xdr:row>37</xdr:row>
      <xdr:rowOff>35560</xdr:rowOff>
    </xdr:to>
    <xdr:sp macro="" textlink="">
      <xdr:nvSpPr>
        <xdr:cNvPr id="471" name="フローチャート: 判断 470"/>
        <xdr:cNvSpPr/>
      </xdr:nvSpPr>
      <xdr:spPr>
        <a:xfrm>
          <a:off x="162687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68834</xdr:rowOff>
    </xdr:from>
    <xdr:to>
      <xdr:col>81</xdr:col>
      <xdr:colOff>101600</xdr:colOff>
      <xdr:row>36</xdr:row>
      <xdr:rowOff>170434</xdr:rowOff>
    </xdr:to>
    <xdr:sp macro="" textlink="">
      <xdr:nvSpPr>
        <xdr:cNvPr id="472" name="フローチャート: 判断 471"/>
        <xdr:cNvSpPr/>
      </xdr:nvSpPr>
      <xdr:spPr>
        <a:xfrm>
          <a:off x="15430500" y="624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93980</xdr:rowOff>
    </xdr:from>
    <xdr:to>
      <xdr:col>76</xdr:col>
      <xdr:colOff>165100</xdr:colOff>
      <xdr:row>37</xdr:row>
      <xdr:rowOff>24130</xdr:rowOff>
    </xdr:to>
    <xdr:sp macro="" textlink="">
      <xdr:nvSpPr>
        <xdr:cNvPr id="473" name="フローチャート: 判断 472"/>
        <xdr:cNvSpPr/>
      </xdr:nvSpPr>
      <xdr:spPr>
        <a:xfrm>
          <a:off x="14541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116840</xdr:rowOff>
    </xdr:from>
    <xdr:to>
      <xdr:col>72</xdr:col>
      <xdr:colOff>38100</xdr:colOff>
      <xdr:row>39</xdr:row>
      <xdr:rowOff>46990</xdr:rowOff>
    </xdr:to>
    <xdr:sp macro="" textlink="">
      <xdr:nvSpPr>
        <xdr:cNvPr id="474" name="フローチャート: 判断 473"/>
        <xdr:cNvSpPr/>
      </xdr:nvSpPr>
      <xdr:spPr>
        <a:xfrm>
          <a:off x="13652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5" name="テキスト ボックス 47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6" name="テキスト ボックス 47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7" name="テキスト ボックス 47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8" name="テキスト ボックス 47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9" name="テキスト ボックス 47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20828</xdr:rowOff>
    </xdr:from>
    <xdr:to>
      <xdr:col>85</xdr:col>
      <xdr:colOff>177800</xdr:colOff>
      <xdr:row>36</xdr:row>
      <xdr:rowOff>122428</xdr:rowOff>
    </xdr:to>
    <xdr:sp macro="" textlink="">
      <xdr:nvSpPr>
        <xdr:cNvPr id="480" name="楕円 479"/>
        <xdr:cNvSpPr/>
      </xdr:nvSpPr>
      <xdr:spPr>
        <a:xfrm>
          <a:off x="16268700" y="619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43705</xdr:rowOff>
    </xdr:from>
    <xdr:ext cx="405111" cy="259045"/>
    <xdr:sp macro="" textlink="">
      <xdr:nvSpPr>
        <xdr:cNvPr id="481" name="【認定こども園・幼稚園・保育所】&#10;有形固定資産減価償却率該当値テキスト"/>
        <xdr:cNvSpPr txBox="1"/>
      </xdr:nvSpPr>
      <xdr:spPr>
        <a:xfrm>
          <a:off x="16357600" y="6044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2540</xdr:rowOff>
    </xdr:from>
    <xdr:to>
      <xdr:col>81</xdr:col>
      <xdr:colOff>101600</xdr:colOff>
      <xdr:row>34</xdr:row>
      <xdr:rowOff>104140</xdr:rowOff>
    </xdr:to>
    <xdr:sp macro="" textlink="">
      <xdr:nvSpPr>
        <xdr:cNvPr id="482" name="楕円 481"/>
        <xdr:cNvSpPr/>
      </xdr:nvSpPr>
      <xdr:spPr>
        <a:xfrm>
          <a:off x="15430500" y="5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53340</xdr:rowOff>
    </xdr:from>
    <xdr:to>
      <xdr:col>85</xdr:col>
      <xdr:colOff>127000</xdr:colOff>
      <xdr:row>36</xdr:row>
      <xdr:rowOff>71628</xdr:rowOff>
    </xdr:to>
    <xdr:cxnSp macro="">
      <xdr:nvCxnSpPr>
        <xdr:cNvPr id="483" name="直線コネクタ 482"/>
        <xdr:cNvCxnSpPr/>
      </xdr:nvCxnSpPr>
      <xdr:spPr>
        <a:xfrm>
          <a:off x="15481300" y="5882640"/>
          <a:ext cx="838200" cy="36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18542</xdr:rowOff>
    </xdr:from>
    <xdr:to>
      <xdr:col>76</xdr:col>
      <xdr:colOff>165100</xdr:colOff>
      <xdr:row>34</xdr:row>
      <xdr:rowOff>120142</xdr:rowOff>
    </xdr:to>
    <xdr:sp macro="" textlink="">
      <xdr:nvSpPr>
        <xdr:cNvPr id="484" name="楕円 483"/>
        <xdr:cNvSpPr/>
      </xdr:nvSpPr>
      <xdr:spPr>
        <a:xfrm>
          <a:off x="14541500" y="584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53340</xdr:rowOff>
    </xdr:from>
    <xdr:to>
      <xdr:col>81</xdr:col>
      <xdr:colOff>50800</xdr:colOff>
      <xdr:row>34</xdr:row>
      <xdr:rowOff>69342</xdr:rowOff>
    </xdr:to>
    <xdr:cxnSp macro="">
      <xdr:nvCxnSpPr>
        <xdr:cNvPr id="485" name="直線コネクタ 484"/>
        <xdr:cNvCxnSpPr/>
      </xdr:nvCxnSpPr>
      <xdr:spPr>
        <a:xfrm flipV="1">
          <a:off x="14592300" y="588264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61976</xdr:rowOff>
    </xdr:from>
    <xdr:to>
      <xdr:col>72</xdr:col>
      <xdr:colOff>38100</xdr:colOff>
      <xdr:row>34</xdr:row>
      <xdr:rowOff>163576</xdr:rowOff>
    </xdr:to>
    <xdr:sp macro="" textlink="">
      <xdr:nvSpPr>
        <xdr:cNvPr id="486" name="楕円 485"/>
        <xdr:cNvSpPr/>
      </xdr:nvSpPr>
      <xdr:spPr>
        <a:xfrm>
          <a:off x="13652500" y="589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69342</xdr:rowOff>
    </xdr:from>
    <xdr:to>
      <xdr:col>76</xdr:col>
      <xdr:colOff>114300</xdr:colOff>
      <xdr:row>34</xdr:row>
      <xdr:rowOff>112776</xdr:rowOff>
    </xdr:to>
    <xdr:cxnSp macro="">
      <xdr:nvCxnSpPr>
        <xdr:cNvPr id="487" name="直線コネクタ 486"/>
        <xdr:cNvCxnSpPr/>
      </xdr:nvCxnSpPr>
      <xdr:spPr>
        <a:xfrm flipV="1">
          <a:off x="13703300" y="589864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161561</xdr:rowOff>
    </xdr:from>
    <xdr:ext cx="405111" cy="259045"/>
    <xdr:sp macro="" textlink="">
      <xdr:nvSpPr>
        <xdr:cNvPr id="488" name="n_1aveValue【認定こども園・幼稚園・保育所】&#10;有形固定資産減価償却率"/>
        <xdr:cNvSpPr txBox="1"/>
      </xdr:nvSpPr>
      <xdr:spPr>
        <a:xfrm>
          <a:off x="15266044" y="6333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15257</xdr:rowOff>
    </xdr:from>
    <xdr:ext cx="405111" cy="259045"/>
    <xdr:sp macro="" textlink="">
      <xdr:nvSpPr>
        <xdr:cNvPr id="489" name="n_2aveValue【認定こども園・幼稚園・保育所】&#10;有形固定資産減価償却率"/>
        <xdr:cNvSpPr txBox="1"/>
      </xdr:nvSpPr>
      <xdr:spPr>
        <a:xfrm>
          <a:off x="143897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38117</xdr:rowOff>
    </xdr:from>
    <xdr:ext cx="405111" cy="259045"/>
    <xdr:sp macro="" textlink="">
      <xdr:nvSpPr>
        <xdr:cNvPr id="490" name="n_3aveValue【認定こども園・幼稚園・保育所】&#10;有形固定資産減価償却率"/>
        <xdr:cNvSpPr txBox="1"/>
      </xdr:nvSpPr>
      <xdr:spPr>
        <a:xfrm>
          <a:off x="13500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120667</xdr:rowOff>
    </xdr:from>
    <xdr:ext cx="405111" cy="259045"/>
    <xdr:sp macro="" textlink="">
      <xdr:nvSpPr>
        <xdr:cNvPr id="491" name="n_1mainValue【認定こども園・幼稚園・保育所】&#10;有形固定資産減価償却率"/>
        <xdr:cNvSpPr txBox="1"/>
      </xdr:nvSpPr>
      <xdr:spPr>
        <a:xfrm>
          <a:off x="15266044" y="560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136669</xdr:rowOff>
    </xdr:from>
    <xdr:ext cx="405111" cy="259045"/>
    <xdr:sp macro="" textlink="">
      <xdr:nvSpPr>
        <xdr:cNvPr id="492" name="n_2mainValue【認定こども園・幼稚園・保育所】&#10;有形固定資産減価償却率"/>
        <xdr:cNvSpPr txBox="1"/>
      </xdr:nvSpPr>
      <xdr:spPr>
        <a:xfrm>
          <a:off x="14389744" y="5623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8653</xdr:rowOff>
    </xdr:from>
    <xdr:ext cx="405111" cy="259045"/>
    <xdr:sp macro="" textlink="">
      <xdr:nvSpPr>
        <xdr:cNvPr id="493" name="n_3mainValue【認定こども園・幼稚園・保育所】&#10;有形固定資産減価償却率"/>
        <xdr:cNvSpPr txBox="1"/>
      </xdr:nvSpPr>
      <xdr:spPr>
        <a:xfrm>
          <a:off x="13500744" y="566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4" name="正方形/長方形 49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5" name="正方形/長方形 49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6" name="正方形/長方形 49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7" name="正方形/長方形 49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8" name="正方形/長方形 49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9" name="正方形/長方形 49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0" name="正方形/長方形 49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1" name="正方形/長方形 50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2" name="テキスト ボックス 50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3" name="直線コネクタ 50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504" name="テキスト ボックス 503"/>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505" name="直線コネクタ 50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06" name="テキスト ボックス 50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07" name="直線コネクタ 50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08" name="テキスト ボックス 50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09" name="直線コネクタ 50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10" name="テキスト ボックス 50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11" name="直線コネクタ 51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12" name="テキスト ボックス 51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13" name="直線コネクタ 51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14" name="テキスト ボックス 51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5" name="直線コネクタ 51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16" name="テキスト ボックス 51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148590</xdr:rowOff>
    </xdr:from>
    <xdr:to>
      <xdr:col>116</xdr:col>
      <xdr:colOff>62864</xdr:colOff>
      <xdr:row>41</xdr:row>
      <xdr:rowOff>87630</xdr:rowOff>
    </xdr:to>
    <xdr:cxnSp macro="">
      <xdr:nvCxnSpPr>
        <xdr:cNvPr id="518" name="直線コネクタ 517"/>
        <xdr:cNvCxnSpPr/>
      </xdr:nvCxnSpPr>
      <xdr:spPr>
        <a:xfrm flipV="1">
          <a:off x="22160864" y="58064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91457</xdr:rowOff>
    </xdr:from>
    <xdr:ext cx="469744" cy="259045"/>
    <xdr:sp macro="" textlink="">
      <xdr:nvSpPr>
        <xdr:cNvPr id="519" name="【認定こども園・幼稚園・保育所】&#10;一人当たり面積最小値テキスト"/>
        <xdr:cNvSpPr txBox="1"/>
      </xdr:nvSpPr>
      <xdr:spPr>
        <a:xfrm>
          <a:off x="22199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87630</xdr:rowOff>
    </xdr:from>
    <xdr:to>
      <xdr:col>116</xdr:col>
      <xdr:colOff>152400</xdr:colOff>
      <xdr:row>41</xdr:row>
      <xdr:rowOff>87630</xdr:rowOff>
    </xdr:to>
    <xdr:cxnSp macro="">
      <xdr:nvCxnSpPr>
        <xdr:cNvPr id="520" name="直線コネクタ 519"/>
        <xdr:cNvCxnSpPr/>
      </xdr:nvCxnSpPr>
      <xdr:spPr>
        <a:xfrm>
          <a:off x="22072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95267</xdr:rowOff>
    </xdr:from>
    <xdr:ext cx="469744" cy="259045"/>
    <xdr:sp macro="" textlink="">
      <xdr:nvSpPr>
        <xdr:cNvPr id="521" name="【認定こども園・幼稚園・保育所】&#10;一人当たり面積最大値テキスト"/>
        <xdr:cNvSpPr txBox="1"/>
      </xdr:nvSpPr>
      <xdr:spPr>
        <a:xfrm>
          <a:off x="22199600" y="558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148590</xdr:rowOff>
    </xdr:from>
    <xdr:to>
      <xdr:col>116</xdr:col>
      <xdr:colOff>152400</xdr:colOff>
      <xdr:row>33</xdr:row>
      <xdr:rowOff>148590</xdr:rowOff>
    </xdr:to>
    <xdr:cxnSp macro="">
      <xdr:nvCxnSpPr>
        <xdr:cNvPr id="522" name="直線コネクタ 521"/>
        <xdr:cNvCxnSpPr/>
      </xdr:nvCxnSpPr>
      <xdr:spPr>
        <a:xfrm>
          <a:off x="22072600" y="580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17797</xdr:rowOff>
    </xdr:from>
    <xdr:ext cx="469744" cy="259045"/>
    <xdr:sp macro="" textlink="">
      <xdr:nvSpPr>
        <xdr:cNvPr id="523" name="【認定こども園・幼稚園・保育所】&#10;一人当たり面積平均値テキスト"/>
        <xdr:cNvSpPr txBox="1"/>
      </xdr:nvSpPr>
      <xdr:spPr>
        <a:xfrm>
          <a:off x="22199600" y="6361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166370</xdr:rowOff>
    </xdr:from>
    <xdr:to>
      <xdr:col>116</xdr:col>
      <xdr:colOff>114300</xdr:colOff>
      <xdr:row>38</xdr:row>
      <xdr:rowOff>96520</xdr:rowOff>
    </xdr:to>
    <xdr:sp macro="" textlink="">
      <xdr:nvSpPr>
        <xdr:cNvPr id="524" name="フローチャート: 判断 523"/>
        <xdr:cNvSpPr/>
      </xdr:nvSpPr>
      <xdr:spPr>
        <a:xfrm>
          <a:off x="221107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71120</xdr:rowOff>
    </xdr:from>
    <xdr:to>
      <xdr:col>112</xdr:col>
      <xdr:colOff>38100</xdr:colOff>
      <xdr:row>39</xdr:row>
      <xdr:rowOff>1270</xdr:rowOff>
    </xdr:to>
    <xdr:sp macro="" textlink="">
      <xdr:nvSpPr>
        <xdr:cNvPr id="525" name="フローチャート: 判断 524"/>
        <xdr:cNvSpPr/>
      </xdr:nvSpPr>
      <xdr:spPr>
        <a:xfrm>
          <a:off x="21272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44450</xdr:rowOff>
    </xdr:from>
    <xdr:to>
      <xdr:col>107</xdr:col>
      <xdr:colOff>101600</xdr:colOff>
      <xdr:row>37</xdr:row>
      <xdr:rowOff>146050</xdr:rowOff>
    </xdr:to>
    <xdr:sp macro="" textlink="">
      <xdr:nvSpPr>
        <xdr:cNvPr id="526" name="フローチャート: 判断 525"/>
        <xdr:cNvSpPr/>
      </xdr:nvSpPr>
      <xdr:spPr>
        <a:xfrm>
          <a:off x="20383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120650</xdr:rowOff>
    </xdr:from>
    <xdr:to>
      <xdr:col>102</xdr:col>
      <xdr:colOff>165100</xdr:colOff>
      <xdr:row>38</xdr:row>
      <xdr:rowOff>50800</xdr:rowOff>
    </xdr:to>
    <xdr:sp macro="" textlink="">
      <xdr:nvSpPr>
        <xdr:cNvPr id="527" name="フローチャート: 判断 526"/>
        <xdr:cNvSpPr/>
      </xdr:nvSpPr>
      <xdr:spPr>
        <a:xfrm>
          <a:off x="19494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8" name="テキスト ボックス 52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9" name="テキスト ボックス 52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0" name="テキスト ボックス 52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1" name="テキスト ボックス 53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2" name="テキスト ボックス 53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71120</xdr:rowOff>
    </xdr:from>
    <xdr:to>
      <xdr:col>116</xdr:col>
      <xdr:colOff>114300</xdr:colOff>
      <xdr:row>41</xdr:row>
      <xdr:rowOff>1270</xdr:rowOff>
    </xdr:to>
    <xdr:sp macro="" textlink="">
      <xdr:nvSpPr>
        <xdr:cNvPr id="533" name="楕円 532"/>
        <xdr:cNvSpPr/>
      </xdr:nvSpPr>
      <xdr:spPr>
        <a:xfrm>
          <a:off x="221107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49547</xdr:rowOff>
    </xdr:from>
    <xdr:ext cx="469744" cy="259045"/>
    <xdr:sp macro="" textlink="">
      <xdr:nvSpPr>
        <xdr:cNvPr id="534" name="【認定こども園・幼稚園・保育所】&#10;一人当たり面積該当値テキスト"/>
        <xdr:cNvSpPr txBox="1"/>
      </xdr:nvSpPr>
      <xdr:spPr>
        <a:xfrm>
          <a:off x="22199600"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132080</xdr:rowOff>
    </xdr:from>
    <xdr:to>
      <xdr:col>112</xdr:col>
      <xdr:colOff>38100</xdr:colOff>
      <xdr:row>41</xdr:row>
      <xdr:rowOff>62230</xdr:rowOff>
    </xdr:to>
    <xdr:sp macro="" textlink="">
      <xdr:nvSpPr>
        <xdr:cNvPr id="535" name="楕円 534"/>
        <xdr:cNvSpPr/>
      </xdr:nvSpPr>
      <xdr:spPr>
        <a:xfrm>
          <a:off x="212725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121920</xdr:rowOff>
    </xdr:from>
    <xdr:to>
      <xdr:col>116</xdr:col>
      <xdr:colOff>63500</xdr:colOff>
      <xdr:row>41</xdr:row>
      <xdr:rowOff>11430</xdr:rowOff>
    </xdr:to>
    <xdr:cxnSp macro="">
      <xdr:nvCxnSpPr>
        <xdr:cNvPr id="536" name="直線コネクタ 535"/>
        <xdr:cNvCxnSpPr/>
      </xdr:nvCxnSpPr>
      <xdr:spPr>
        <a:xfrm flipV="1">
          <a:off x="21323300" y="69799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101600</xdr:rowOff>
    </xdr:from>
    <xdr:to>
      <xdr:col>107</xdr:col>
      <xdr:colOff>101600</xdr:colOff>
      <xdr:row>41</xdr:row>
      <xdr:rowOff>31750</xdr:rowOff>
    </xdr:to>
    <xdr:sp macro="" textlink="">
      <xdr:nvSpPr>
        <xdr:cNvPr id="537" name="楕円 536"/>
        <xdr:cNvSpPr/>
      </xdr:nvSpPr>
      <xdr:spPr>
        <a:xfrm>
          <a:off x="20383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152400</xdr:rowOff>
    </xdr:from>
    <xdr:to>
      <xdr:col>111</xdr:col>
      <xdr:colOff>177800</xdr:colOff>
      <xdr:row>41</xdr:row>
      <xdr:rowOff>11430</xdr:rowOff>
    </xdr:to>
    <xdr:cxnSp macro="">
      <xdr:nvCxnSpPr>
        <xdr:cNvPr id="538" name="直線コネクタ 537"/>
        <xdr:cNvCxnSpPr/>
      </xdr:nvCxnSpPr>
      <xdr:spPr>
        <a:xfrm>
          <a:off x="20434300" y="7010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109220</xdr:rowOff>
    </xdr:from>
    <xdr:to>
      <xdr:col>102</xdr:col>
      <xdr:colOff>165100</xdr:colOff>
      <xdr:row>41</xdr:row>
      <xdr:rowOff>39370</xdr:rowOff>
    </xdr:to>
    <xdr:sp macro="" textlink="">
      <xdr:nvSpPr>
        <xdr:cNvPr id="539" name="楕円 538"/>
        <xdr:cNvSpPr/>
      </xdr:nvSpPr>
      <xdr:spPr>
        <a:xfrm>
          <a:off x="194945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152400</xdr:rowOff>
    </xdr:from>
    <xdr:to>
      <xdr:col>107</xdr:col>
      <xdr:colOff>50800</xdr:colOff>
      <xdr:row>40</xdr:row>
      <xdr:rowOff>160020</xdr:rowOff>
    </xdr:to>
    <xdr:cxnSp macro="">
      <xdr:nvCxnSpPr>
        <xdr:cNvPr id="540" name="直線コネクタ 539"/>
        <xdr:cNvCxnSpPr/>
      </xdr:nvCxnSpPr>
      <xdr:spPr>
        <a:xfrm flipV="1">
          <a:off x="19545300" y="7010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17797</xdr:rowOff>
    </xdr:from>
    <xdr:ext cx="469744" cy="259045"/>
    <xdr:sp macro="" textlink="">
      <xdr:nvSpPr>
        <xdr:cNvPr id="541" name="n_1aveValue【認定こども園・幼稚園・保育所】&#10;一人当たり面積"/>
        <xdr:cNvSpPr txBox="1"/>
      </xdr:nvSpPr>
      <xdr:spPr>
        <a:xfrm>
          <a:off x="210757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162577</xdr:rowOff>
    </xdr:from>
    <xdr:ext cx="469744" cy="259045"/>
    <xdr:sp macro="" textlink="">
      <xdr:nvSpPr>
        <xdr:cNvPr id="542" name="n_2aveValue【認定こども園・幼稚園・保育所】&#10;一人当たり面積"/>
        <xdr:cNvSpPr txBox="1"/>
      </xdr:nvSpPr>
      <xdr:spPr>
        <a:xfrm>
          <a:off x="201994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67327</xdr:rowOff>
    </xdr:from>
    <xdr:ext cx="469744" cy="259045"/>
    <xdr:sp macro="" textlink="">
      <xdr:nvSpPr>
        <xdr:cNvPr id="543" name="n_3aveValue【認定こども園・幼稚園・保育所】&#10;一人当たり面積"/>
        <xdr:cNvSpPr txBox="1"/>
      </xdr:nvSpPr>
      <xdr:spPr>
        <a:xfrm>
          <a:off x="193104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53357</xdr:rowOff>
    </xdr:from>
    <xdr:ext cx="469744" cy="259045"/>
    <xdr:sp macro="" textlink="">
      <xdr:nvSpPr>
        <xdr:cNvPr id="544" name="n_1mainValue【認定こども園・幼稚園・保育所】&#10;一人当たり面積"/>
        <xdr:cNvSpPr txBox="1"/>
      </xdr:nvSpPr>
      <xdr:spPr>
        <a:xfrm>
          <a:off x="21075727"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22877</xdr:rowOff>
    </xdr:from>
    <xdr:ext cx="469744" cy="259045"/>
    <xdr:sp macro="" textlink="">
      <xdr:nvSpPr>
        <xdr:cNvPr id="545" name="n_2mainValue【認定こども園・幼稚園・保育所】&#10;一人当たり面積"/>
        <xdr:cNvSpPr txBox="1"/>
      </xdr:nvSpPr>
      <xdr:spPr>
        <a:xfrm>
          <a:off x="20199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30497</xdr:rowOff>
    </xdr:from>
    <xdr:ext cx="469744" cy="259045"/>
    <xdr:sp macro="" textlink="">
      <xdr:nvSpPr>
        <xdr:cNvPr id="546" name="n_3mainValue【認定こども園・幼稚園・保育所】&#10;一人当たり面積"/>
        <xdr:cNvSpPr txBox="1"/>
      </xdr:nvSpPr>
      <xdr:spPr>
        <a:xfrm>
          <a:off x="19310427"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7" name="正方形/長方形 54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8" name="正方形/長方形 54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9" name="正方形/長方形 54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0" name="正方形/長方形 54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1" name="正方形/長方形 55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2" name="正方形/長方形 55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3" name="正方形/長方形 55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4" name="正方形/長方形 55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5" name="テキスト ボックス 55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6" name="直線コネクタ 55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57" name="テキスト ボックス 55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58" name="直線コネクタ 55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59" name="テキスト ボックス 55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60" name="直線コネクタ 55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61" name="テキスト ボックス 56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2" name="直線コネクタ 56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63" name="テキスト ボックス 56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64" name="直線コネクタ 56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65" name="テキスト ボックス 56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66" name="直線コネクタ 56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67" name="テキスト ボックス 56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8" name="直線コネクタ 56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69" name="テキスト ボックス 56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53340</xdr:rowOff>
    </xdr:from>
    <xdr:to>
      <xdr:col>85</xdr:col>
      <xdr:colOff>126364</xdr:colOff>
      <xdr:row>63</xdr:row>
      <xdr:rowOff>68580</xdr:rowOff>
    </xdr:to>
    <xdr:cxnSp macro="">
      <xdr:nvCxnSpPr>
        <xdr:cNvPr id="571" name="直線コネクタ 570"/>
        <xdr:cNvCxnSpPr/>
      </xdr:nvCxnSpPr>
      <xdr:spPr>
        <a:xfrm flipV="1">
          <a:off x="16318864" y="9654540"/>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72407</xdr:rowOff>
    </xdr:from>
    <xdr:ext cx="405111" cy="259045"/>
    <xdr:sp macro="" textlink="">
      <xdr:nvSpPr>
        <xdr:cNvPr id="572" name="【学校施設】&#10;有形固定資産減価償却率最小値テキスト"/>
        <xdr:cNvSpPr txBox="1"/>
      </xdr:nvSpPr>
      <xdr:spPr>
        <a:xfrm>
          <a:off x="16357600" y="1087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68580</xdr:rowOff>
    </xdr:from>
    <xdr:to>
      <xdr:col>86</xdr:col>
      <xdr:colOff>25400</xdr:colOff>
      <xdr:row>63</xdr:row>
      <xdr:rowOff>68580</xdr:rowOff>
    </xdr:to>
    <xdr:cxnSp macro="">
      <xdr:nvCxnSpPr>
        <xdr:cNvPr id="573" name="直線コネクタ 572"/>
        <xdr:cNvCxnSpPr/>
      </xdr:nvCxnSpPr>
      <xdr:spPr>
        <a:xfrm>
          <a:off x="16230600" y="1086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17</xdr:rowOff>
    </xdr:from>
    <xdr:ext cx="405111" cy="259045"/>
    <xdr:sp macro="" textlink="">
      <xdr:nvSpPr>
        <xdr:cNvPr id="574" name="【学校施設】&#10;有形固定資産減価償却率最大値テキスト"/>
        <xdr:cNvSpPr txBox="1"/>
      </xdr:nvSpPr>
      <xdr:spPr>
        <a:xfrm>
          <a:off x="16357600" y="9429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53340</xdr:rowOff>
    </xdr:from>
    <xdr:to>
      <xdr:col>86</xdr:col>
      <xdr:colOff>25400</xdr:colOff>
      <xdr:row>56</xdr:row>
      <xdr:rowOff>53340</xdr:rowOff>
    </xdr:to>
    <xdr:cxnSp macro="">
      <xdr:nvCxnSpPr>
        <xdr:cNvPr id="575" name="直線コネクタ 574"/>
        <xdr:cNvCxnSpPr/>
      </xdr:nvCxnSpPr>
      <xdr:spPr>
        <a:xfrm>
          <a:off x="16230600" y="965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86377</xdr:rowOff>
    </xdr:from>
    <xdr:ext cx="405111" cy="259045"/>
    <xdr:sp macro="" textlink="">
      <xdr:nvSpPr>
        <xdr:cNvPr id="576" name="【学校施設】&#10;有形固定資産減価償却率平均値テキスト"/>
        <xdr:cNvSpPr txBox="1"/>
      </xdr:nvSpPr>
      <xdr:spPr>
        <a:xfrm>
          <a:off x="16357600" y="1003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63500</xdr:rowOff>
    </xdr:from>
    <xdr:to>
      <xdr:col>85</xdr:col>
      <xdr:colOff>177800</xdr:colOff>
      <xdr:row>59</xdr:row>
      <xdr:rowOff>165100</xdr:rowOff>
    </xdr:to>
    <xdr:sp macro="" textlink="">
      <xdr:nvSpPr>
        <xdr:cNvPr id="577" name="フローチャート: 判断 576"/>
        <xdr:cNvSpPr/>
      </xdr:nvSpPr>
      <xdr:spPr>
        <a:xfrm>
          <a:off x="162687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82550</xdr:rowOff>
    </xdr:from>
    <xdr:to>
      <xdr:col>81</xdr:col>
      <xdr:colOff>101600</xdr:colOff>
      <xdr:row>60</xdr:row>
      <xdr:rowOff>12700</xdr:rowOff>
    </xdr:to>
    <xdr:sp macro="" textlink="">
      <xdr:nvSpPr>
        <xdr:cNvPr id="578" name="フローチャート: 判断 577"/>
        <xdr:cNvSpPr/>
      </xdr:nvSpPr>
      <xdr:spPr>
        <a:xfrm>
          <a:off x="15430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579" name="フローチャート: 判断 578"/>
        <xdr:cNvSpPr/>
      </xdr:nvSpPr>
      <xdr:spPr>
        <a:xfrm>
          <a:off x="14541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154940</xdr:rowOff>
    </xdr:from>
    <xdr:to>
      <xdr:col>72</xdr:col>
      <xdr:colOff>38100</xdr:colOff>
      <xdr:row>61</xdr:row>
      <xdr:rowOff>85090</xdr:rowOff>
    </xdr:to>
    <xdr:sp macro="" textlink="">
      <xdr:nvSpPr>
        <xdr:cNvPr id="580" name="フローチャート: 判断 579"/>
        <xdr:cNvSpPr/>
      </xdr:nvSpPr>
      <xdr:spPr>
        <a:xfrm>
          <a:off x="13652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1" name="テキスト ボックス 58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2" name="テキスト ボックス 58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3" name="テキスト ボックス 58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4" name="テキスト ボックス 58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5" name="テキスト ボックス 58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55880</xdr:rowOff>
    </xdr:from>
    <xdr:to>
      <xdr:col>85</xdr:col>
      <xdr:colOff>177800</xdr:colOff>
      <xdr:row>60</xdr:row>
      <xdr:rowOff>157480</xdr:rowOff>
    </xdr:to>
    <xdr:sp macro="" textlink="">
      <xdr:nvSpPr>
        <xdr:cNvPr id="586" name="楕円 585"/>
        <xdr:cNvSpPr/>
      </xdr:nvSpPr>
      <xdr:spPr>
        <a:xfrm>
          <a:off x="162687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34307</xdr:rowOff>
    </xdr:from>
    <xdr:ext cx="405111" cy="259045"/>
    <xdr:sp macro="" textlink="">
      <xdr:nvSpPr>
        <xdr:cNvPr id="587" name="【学校施設】&#10;有形固定資産減価償却率該当値テキスト"/>
        <xdr:cNvSpPr txBox="1"/>
      </xdr:nvSpPr>
      <xdr:spPr>
        <a:xfrm>
          <a:off x="16357600"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40640</xdr:rowOff>
    </xdr:from>
    <xdr:to>
      <xdr:col>81</xdr:col>
      <xdr:colOff>101600</xdr:colOff>
      <xdr:row>60</xdr:row>
      <xdr:rowOff>142240</xdr:rowOff>
    </xdr:to>
    <xdr:sp macro="" textlink="">
      <xdr:nvSpPr>
        <xdr:cNvPr id="588" name="楕円 587"/>
        <xdr:cNvSpPr/>
      </xdr:nvSpPr>
      <xdr:spPr>
        <a:xfrm>
          <a:off x="15430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91440</xdr:rowOff>
    </xdr:from>
    <xdr:to>
      <xdr:col>85</xdr:col>
      <xdr:colOff>127000</xdr:colOff>
      <xdr:row>60</xdr:row>
      <xdr:rowOff>106680</xdr:rowOff>
    </xdr:to>
    <xdr:cxnSp macro="">
      <xdr:nvCxnSpPr>
        <xdr:cNvPr id="589" name="直線コネクタ 588"/>
        <xdr:cNvCxnSpPr/>
      </xdr:nvCxnSpPr>
      <xdr:spPr>
        <a:xfrm>
          <a:off x="15481300" y="103784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93980</xdr:rowOff>
    </xdr:from>
    <xdr:to>
      <xdr:col>76</xdr:col>
      <xdr:colOff>165100</xdr:colOff>
      <xdr:row>61</xdr:row>
      <xdr:rowOff>24130</xdr:rowOff>
    </xdr:to>
    <xdr:sp macro="" textlink="">
      <xdr:nvSpPr>
        <xdr:cNvPr id="590" name="楕円 589"/>
        <xdr:cNvSpPr/>
      </xdr:nvSpPr>
      <xdr:spPr>
        <a:xfrm>
          <a:off x="14541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91440</xdr:rowOff>
    </xdr:from>
    <xdr:to>
      <xdr:col>81</xdr:col>
      <xdr:colOff>50800</xdr:colOff>
      <xdr:row>60</xdr:row>
      <xdr:rowOff>144780</xdr:rowOff>
    </xdr:to>
    <xdr:cxnSp macro="">
      <xdr:nvCxnSpPr>
        <xdr:cNvPr id="591" name="直線コネクタ 590"/>
        <xdr:cNvCxnSpPr/>
      </xdr:nvCxnSpPr>
      <xdr:spPr>
        <a:xfrm flipV="1">
          <a:off x="14592300" y="103784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82550</xdr:rowOff>
    </xdr:from>
    <xdr:to>
      <xdr:col>72</xdr:col>
      <xdr:colOff>38100</xdr:colOff>
      <xdr:row>61</xdr:row>
      <xdr:rowOff>12700</xdr:rowOff>
    </xdr:to>
    <xdr:sp macro="" textlink="">
      <xdr:nvSpPr>
        <xdr:cNvPr id="592" name="楕円 591"/>
        <xdr:cNvSpPr/>
      </xdr:nvSpPr>
      <xdr:spPr>
        <a:xfrm>
          <a:off x="136525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133350</xdr:rowOff>
    </xdr:from>
    <xdr:to>
      <xdr:col>76</xdr:col>
      <xdr:colOff>114300</xdr:colOff>
      <xdr:row>60</xdr:row>
      <xdr:rowOff>144780</xdr:rowOff>
    </xdr:to>
    <xdr:cxnSp macro="">
      <xdr:nvCxnSpPr>
        <xdr:cNvPr id="593" name="直線コネクタ 592"/>
        <xdr:cNvCxnSpPr/>
      </xdr:nvCxnSpPr>
      <xdr:spPr>
        <a:xfrm>
          <a:off x="13703300" y="104203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29227</xdr:rowOff>
    </xdr:from>
    <xdr:ext cx="405111" cy="259045"/>
    <xdr:sp macro="" textlink="">
      <xdr:nvSpPr>
        <xdr:cNvPr id="594" name="n_1aveValue【学校施設】&#10;有形固定資産減価償却率"/>
        <xdr:cNvSpPr txBox="1"/>
      </xdr:nvSpPr>
      <xdr:spPr>
        <a:xfrm>
          <a:off x="152660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86377</xdr:rowOff>
    </xdr:from>
    <xdr:ext cx="405111" cy="259045"/>
    <xdr:sp macro="" textlink="">
      <xdr:nvSpPr>
        <xdr:cNvPr id="595" name="n_2aveValue【学校施設】&#10;有形固定資産減価償却率"/>
        <xdr:cNvSpPr txBox="1"/>
      </xdr:nvSpPr>
      <xdr:spPr>
        <a:xfrm>
          <a:off x="14389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76217</xdr:rowOff>
    </xdr:from>
    <xdr:ext cx="405111" cy="259045"/>
    <xdr:sp macro="" textlink="">
      <xdr:nvSpPr>
        <xdr:cNvPr id="596" name="n_3aveValue【学校施設】&#10;有形固定資産減価償却率"/>
        <xdr:cNvSpPr txBox="1"/>
      </xdr:nvSpPr>
      <xdr:spPr>
        <a:xfrm>
          <a:off x="13500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133367</xdr:rowOff>
    </xdr:from>
    <xdr:ext cx="405111" cy="259045"/>
    <xdr:sp macro="" textlink="">
      <xdr:nvSpPr>
        <xdr:cNvPr id="597" name="n_1mainValue【学校施設】&#10;有形固定資産減価償却率"/>
        <xdr:cNvSpPr txBox="1"/>
      </xdr:nvSpPr>
      <xdr:spPr>
        <a:xfrm>
          <a:off x="152660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15257</xdr:rowOff>
    </xdr:from>
    <xdr:ext cx="405111" cy="259045"/>
    <xdr:sp macro="" textlink="">
      <xdr:nvSpPr>
        <xdr:cNvPr id="598" name="n_2mainValue【学校施設】&#10;有形固定資産減価償却率"/>
        <xdr:cNvSpPr txBox="1"/>
      </xdr:nvSpPr>
      <xdr:spPr>
        <a:xfrm>
          <a:off x="14389744"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29227</xdr:rowOff>
    </xdr:from>
    <xdr:ext cx="405111" cy="259045"/>
    <xdr:sp macro="" textlink="">
      <xdr:nvSpPr>
        <xdr:cNvPr id="599" name="n_3mainValue【学校施設】&#10;有形固定資産減価償却率"/>
        <xdr:cNvSpPr txBox="1"/>
      </xdr:nvSpPr>
      <xdr:spPr>
        <a:xfrm>
          <a:off x="13500744"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0" name="正方形/長方形 59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1" name="正方形/長方形 60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2" name="正方形/長方形 60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3" name="正方形/長方形 60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4" name="正方形/長方形 60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5" name="正方形/長方形 60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6" name="正方形/長方形 60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7" name="正方形/長方形 60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8" name="テキスト ボックス 60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09" name="直線コネクタ 60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10" name="テキスト ボックス 60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611" name="直線コネクタ 610"/>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612" name="テキスト ボックス 611"/>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613" name="直線コネクタ 612"/>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14" name="テキスト ボックス 613"/>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615" name="直線コネクタ 614"/>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616" name="テキスト ボックス 615"/>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17" name="直線コネクタ 61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18" name="テキスト ボックス 61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619" name="直線コネクタ 618"/>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620" name="テキスト ボックス 619"/>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21" name="直線コネクタ 620"/>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22" name="テキスト ボックス 621"/>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623" name="直線コネクタ 622"/>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624" name="テキスト ボックス 623"/>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5" name="直線コネクタ 62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6" name="テキスト ボックス 62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17145</xdr:rowOff>
    </xdr:from>
    <xdr:to>
      <xdr:col>116</xdr:col>
      <xdr:colOff>62864</xdr:colOff>
      <xdr:row>63</xdr:row>
      <xdr:rowOff>170021</xdr:rowOff>
    </xdr:to>
    <xdr:cxnSp macro="">
      <xdr:nvCxnSpPr>
        <xdr:cNvPr id="628" name="直線コネクタ 627"/>
        <xdr:cNvCxnSpPr/>
      </xdr:nvCxnSpPr>
      <xdr:spPr>
        <a:xfrm flipV="1">
          <a:off x="22160864" y="9618345"/>
          <a:ext cx="0" cy="1353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2398</xdr:rowOff>
    </xdr:from>
    <xdr:ext cx="469744" cy="259045"/>
    <xdr:sp macro="" textlink="">
      <xdr:nvSpPr>
        <xdr:cNvPr id="629" name="【学校施設】&#10;一人当たり面積最小値テキスト"/>
        <xdr:cNvSpPr txBox="1"/>
      </xdr:nvSpPr>
      <xdr:spPr>
        <a:xfrm>
          <a:off x="22199600" y="10975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170021</xdr:rowOff>
    </xdr:from>
    <xdr:to>
      <xdr:col>116</xdr:col>
      <xdr:colOff>152400</xdr:colOff>
      <xdr:row>63</xdr:row>
      <xdr:rowOff>170021</xdr:rowOff>
    </xdr:to>
    <xdr:cxnSp macro="">
      <xdr:nvCxnSpPr>
        <xdr:cNvPr id="630" name="直線コネクタ 629"/>
        <xdr:cNvCxnSpPr/>
      </xdr:nvCxnSpPr>
      <xdr:spPr>
        <a:xfrm>
          <a:off x="22072600" y="1097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135272</xdr:rowOff>
    </xdr:from>
    <xdr:ext cx="469744" cy="259045"/>
    <xdr:sp macro="" textlink="">
      <xdr:nvSpPr>
        <xdr:cNvPr id="631" name="【学校施設】&#10;一人当たり面積最大値テキスト"/>
        <xdr:cNvSpPr txBox="1"/>
      </xdr:nvSpPr>
      <xdr:spPr>
        <a:xfrm>
          <a:off x="22199600" y="939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17145</xdr:rowOff>
    </xdr:from>
    <xdr:to>
      <xdr:col>116</xdr:col>
      <xdr:colOff>152400</xdr:colOff>
      <xdr:row>56</xdr:row>
      <xdr:rowOff>17145</xdr:rowOff>
    </xdr:to>
    <xdr:cxnSp macro="">
      <xdr:nvCxnSpPr>
        <xdr:cNvPr id="632" name="直線コネクタ 631"/>
        <xdr:cNvCxnSpPr/>
      </xdr:nvCxnSpPr>
      <xdr:spPr>
        <a:xfrm>
          <a:off x="22072600" y="961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92092</xdr:rowOff>
    </xdr:from>
    <xdr:ext cx="469744" cy="259045"/>
    <xdr:sp macro="" textlink="">
      <xdr:nvSpPr>
        <xdr:cNvPr id="633" name="【学校施設】&#10;一人当たり面積平均値テキスト"/>
        <xdr:cNvSpPr txBox="1"/>
      </xdr:nvSpPr>
      <xdr:spPr>
        <a:xfrm>
          <a:off x="22199600" y="10207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69215</xdr:rowOff>
    </xdr:from>
    <xdr:to>
      <xdr:col>116</xdr:col>
      <xdr:colOff>114300</xdr:colOff>
      <xdr:row>60</xdr:row>
      <xdr:rowOff>170815</xdr:rowOff>
    </xdr:to>
    <xdr:sp macro="" textlink="">
      <xdr:nvSpPr>
        <xdr:cNvPr id="634" name="フローチャート: 判断 633"/>
        <xdr:cNvSpPr/>
      </xdr:nvSpPr>
      <xdr:spPr>
        <a:xfrm>
          <a:off x="221107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106363</xdr:rowOff>
    </xdr:from>
    <xdr:to>
      <xdr:col>112</xdr:col>
      <xdr:colOff>38100</xdr:colOff>
      <xdr:row>61</xdr:row>
      <xdr:rowOff>36513</xdr:rowOff>
    </xdr:to>
    <xdr:sp macro="" textlink="">
      <xdr:nvSpPr>
        <xdr:cNvPr id="635" name="フローチャート: 判断 634"/>
        <xdr:cNvSpPr/>
      </xdr:nvSpPr>
      <xdr:spPr>
        <a:xfrm>
          <a:off x="21272500" y="1039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164941</xdr:rowOff>
    </xdr:from>
    <xdr:to>
      <xdr:col>107</xdr:col>
      <xdr:colOff>101600</xdr:colOff>
      <xdr:row>61</xdr:row>
      <xdr:rowOff>95091</xdr:rowOff>
    </xdr:to>
    <xdr:sp macro="" textlink="">
      <xdr:nvSpPr>
        <xdr:cNvPr id="636" name="フローチャート: 判断 635"/>
        <xdr:cNvSpPr/>
      </xdr:nvSpPr>
      <xdr:spPr>
        <a:xfrm>
          <a:off x="20383500" y="10451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152082</xdr:rowOff>
    </xdr:from>
    <xdr:to>
      <xdr:col>102</xdr:col>
      <xdr:colOff>165100</xdr:colOff>
      <xdr:row>61</xdr:row>
      <xdr:rowOff>82232</xdr:rowOff>
    </xdr:to>
    <xdr:sp macro="" textlink="">
      <xdr:nvSpPr>
        <xdr:cNvPr id="637" name="フローチャート: 判断 636"/>
        <xdr:cNvSpPr/>
      </xdr:nvSpPr>
      <xdr:spPr>
        <a:xfrm>
          <a:off x="19494500" y="10439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8" name="テキスト ボックス 63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9" name="テキスト ボックス 63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0" name="テキスト ボックス 63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1" name="テキスト ボックス 64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2" name="テキスト ボックス 64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106363</xdr:rowOff>
    </xdr:from>
    <xdr:to>
      <xdr:col>116</xdr:col>
      <xdr:colOff>114300</xdr:colOff>
      <xdr:row>61</xdr:row>
      <xdr:rowOff>36513</xdr:rowOff>
    </xdr:to>
    <xdr:sp macro="" textlink="">
      <xdr:nvSpPr>
        <xdr:cNvPr id="643" name="楕円 642"/>
        <xdr:cNvSpPr/>
      </xdr:nvSpPr>
      <xdr:spPr>
        <a:xfrm>
          <a:off x="22110700" y="1039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84790</xdr:rowOff>
    </xdr:from>
    <xdr:ext cx="469744" cy="259045"/>
    <xdr:sp macro="" textlink="">
      <xdr:nvSpPr>
        <xdr:cNvPr id="644" name="【学校施設】&#10;一人当たり面積該当値テキスト"/>
        <xdr:cNvSpPr txBox="1"/>
      </xdr:nvSpPr>
      <xdr:spPr>
        <a:xfrm>
          <a:off x="22199600" y="10371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635</xdr:rowOff>
    </xdr:from>
    <xdr:to>
      <xdr:col>112</xdr:col>
      <xdr:colOff>38100</xdr:colOff>
      <xdr:row>61</xdr:row>
      <xdr:rowOff>102235</xdr:rowOff>
    </xdr:to>
    <xdr:sp macro="" textlink="">
      <xdr:nvSpPr>
        <xdr:cNvPr id="645" name="楕円 644"/>
        <xdr:cNvSpPr/>
      </xdr:nvSpPr>
      <xdr:spPr>
        <a:xfrm>
          <a:off x="21272500" y="1045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157163</xdr:rowOff>
    </xdr:from>
    <xdr:to>
      <xdr:col>116</xdr:col>
      <xdr:colOff>63500</xdr:colOff>
      <xdr:row>61</xdr:row>
      <xdr:rowOff>51435</xdr:rowOff>
    </xdr:to>
    <xdr:cxnSp macro="">
      <xdr:nvCxnSpPr>
        <xdr:cNvPr id="646" name="直線コネクタ 645"/>
        <xdr:cNvCxnSpPr/>
      </xdr:nvCxnSpPr>
      <xdr:spPr>
        <a:xfrm flipV="1">
          <a:off x="21323300" y="10444163"/>
          <a:ext cx="838200" cy="6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24924</xdr:rowOff>
    </xdr:from>
    <xdr:to>
      <xdr:col>107</xdr:col>
      <xdr:colOff>101600</xdr:colOff>
      <xdr:row>61</xdr:row>
      <xdr:rowOff>126524</xdr:rowOff>
    </xdr:to>
    <xdr:sp macro="" textlink="">
      <xdr:nvSpPr>
        <xdr:cNvPr id="647" name="楕円 646"/>
        <xdr:cNvSpPr/>
      </xdr:nvSpPr>
      <xdr:spPr>
        <a:xfrm>
          <a:off x="20383500" y="1048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51435</xdr:rowOff>
    </xdr:from>
    <xdr:to>
      <xdr:col>111</xdr:col>
      <xdr:colOff>177800</xdr:colOff>
      <xdr:row>61</xdr:row>
      <xdr:rowOff>75724</xdr:rowOff>
    </xdr:to>
    <xdr:cxnSp macro="">
      <xdr:nvCxnSpPr>
        <xdr:cNvPr id="648" name="直線コネクタ 647"/>
        <xdr:cNvCxnSpPr/>
      </xdr:nvCxnSpPr>
      <xdr:spPr>
        <a:xfrm flipV="1">
          <a:off x="20434300" y="10509885"/>
          <a:ext cx="889000" cy="2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42069</xdr:rowOff>
    </xdr:from>
    <xdr:to>
      <xdr:col>102</xdr:col>
      <xdr:colOff>165100</xdr:colOff>
      <xdr:row>61</xdr:row>
      <xdr:rowOff>143669</xdr:rowOff>
    </xdr:to>
    <xdr:sp macro="" textlink="">
      <xdr:nvSpPr>
        <xdr:cNvPr id="649" name="楕円 648"/>
        <xdr:cNvSpPr/>
      </xdr:nvSpPr>
      <xdr:spPr>
        <a:xfrm>
          <a:off x="19494500" y="1050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75724</xdr:rowOff>
    </xdr:from>
    <xdr:to>
      <xdr:col>107</xdr:col>
      <xdr:colOff>50800</xdr:colOff>
      <xdr:row>61</xdr:row>
      <xdr:rowOff>92869</xdr:rowOff>
    </xdr:to>
    <xdr:cxnSp macro="">
      <xdr:nvCxnSpPr>
        <xdr:cNvPr id="650" name="直線コネクタ 649"/>
        <xdr:cNvCxnSpPr/>
      </xdr:nvCxnSpPr>
      <xdr:spPr>
        <a:xfrm flipV="1">
          <a:off x="19545300" y="10534174"/>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53040</xdr:rowOff>
    </xdr:from>
    <xdr:ext cx="469744" cy="259045"/>
    <xdr:sp macro="" textlink="">
      <xdr:nvSpPr>
        <xdr:cNvPr id="651" name="n_1aveValue【学校施設】&#10;一人当たり面積"/>
        <xdr:cNvSpPr txBox="1"/>
      </xdr:nvSpPr>
      <xdr:spPr>
        <a:xfrm>
          <a:off x="21075727" y="10168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111618</xdr:rowOff>
    </xdr:from>
    <xdr:ext cx="469744" cy="259045"/>
    <xdr:sp macro="" textlink="">
      <xdr:nvSpPr>
        <xdr:cNvPr id="652" name="n_2aveValue【学校施設】&#10;一人当たり面積"/>
        <xdr:cNvSpPr txBox="1"/>
      </xdr:nvSpPr>
      <xdr:spPr>
        <a:xfrm>
          <a:off x="20199427" y="10227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98759</xdr:rowOff>
    </xdr:from>
    <xdr:ext cx="469744" cy="259045"/>
    <xdr:sp macro="" textlink="">
      <xdr:nvSpPr>
        <xdr:cNvPr id="653" name="n_3aveValue【学校施設】&#10;一人当たり面積"/>
        <xdr:cNvSpPr txBox="1"/>
      </xdr:nvSpPr>
      <xdr:spPr>
        <a:xfrm>
          <a:off x="19310427" y="1021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93362</xdr:rowOff>
    </xdr:from>
    <xdr:ext cx="469744" cy="259045"/>
    <xdr:sp macro="" textlink="">
      <xdr:nvSpPr>
        <xdr:cNvPr id="654" name="n_1mainValue【学校施設】&#10;一人当たり面積"/>
        <xdr:cNvSpPr txBox="1"/>
      </xdr:nvSpPr>
      <xdr:spPr>
        <a:xfrm>
          <a:off x="21075727" y="1055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117651</xdr:rowOff>
    </xdr:from>
    <xdr:ext cx="469744" cy="259045"/>
    <xdr:sp macro="" textlink="">
      <xdr:nvSpPr>
        <xdr:cNvPr id="655" name="n_2mainValue【学校施設】&#10;一人当たり面積"/>
        <xdr:cNvSpPr txBox="1"/>
      </xdr:nvSpPr>
      <xdr:spPr>
        <a:xfrm>
          <a:off x="20199427" y="1057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134796</xdr:rowOff>
    </xdr:from>
    <xdr:ext cx="469744" cy="259045"/>
    <xdr:sp macro="" textlink="">
      <xdr:nvSpPr>
        <xdr:cNvPr id="656" name="n_3mainValue【学校施設】&#10;一人当たり面積"/>
        <xdr:cNvSpPr txBox="1"/>
      </xdr:nvSpPr>
      <xdr:spPr>
        <a:xfrm>
          <a:off x="19310427" y="1059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7" name="正方形/長方形 65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8" name="正方形/長方形 65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9" name="正方形/長方形 65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0" name="正方形/長方形 65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1" name="正方形/長方形 66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2" name="正方形/長方形 66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3" name="正方形/長方形 66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4" name="正方形/長方形 66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5" name="テキスト ボックス 66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6" name="直線コネクタ 66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67" name="テキスト ボックス 66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68" name="直線コネクタ 66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69" name="テキスト ボックス 66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70" name="直線コネクタ 66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71" name="テキスト ボックス 67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72" name="直線コネクタ 67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73" name="テキスト ボックス 67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74" name="直線コネクタ 67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75" name="テキスト ボックス 67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76" name="直線コネクタ 67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77" name="テキスト ボックス 676"/>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8" name="直線コネクタ 67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79" name="テキスト ボックス 67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38100</xdr:rowOff>
    </xdr:to>
    <xdr:cxnSp macro="">
      <xdr:nvCxnSpPr>
        <xdr:cNvPr id="681" name="直線コネクタ 680"/>
        <xdr:cNvCxnSpPr/>
      </xdr:nvCxnSpPr>
      <xdr:spPr>
        <a:xfrm flipV="1">
          <a:off x="16318864" y="133350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41927</xdr:rowOff>
    </xdr:from>
    <xdr:ext cx="405111" cy="259045"/>
    <xdr:sp macro="" textlink="">
      <xdr:nvSpPr>
        <xdr:cNvPr id="682" name="【児童館】&#10;有形固定資産減価償却率最小値テキスト"/>
        <xdr:cNvSpPr txBox="1"/>
      </xdr:nvSpPr>
      <xdr:spPr>
        <a:xfrm>
          <a:off x="16357600"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38100</xdr:rowOff>
    </xdr:from>
    <xdr:to>
      <xdr:col>86</xdr:col>
      <xdr:colOff>25400</xdr:colOff>
      <xdr:row>85</xdr:row>
      <xdr:rowOff>38100</xdr:rowOff>
    </xdr:to>
    <xdr:cxnSp macro="">
      <xdr:nvCxnSpPr>
        <xdr:cNvPr id="683" name="直線コネクタ 682"/>
        <xdr:cNvCxnSpPr/>
      </xdr:nvCxnSpPr>
      <xdr:spPr>
        <a:xfrm>
          <a:off x="16230600" y="1461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84"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85" name="直線コネクタ 684"/>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137177</xdr:rowOff>
    </xdr:from>
    <xdr:ext cx="405111" cy="259045"/>
    <xdr:sp macro="" textlink="">
      <xdr:nvSpPr>
        <xdr:cNvPr id="686" name="【児童館】&#10;有形固定資産減価償却率平均値テキスト"/>
        <xdr:cNvSpPr txBox="1"/>
      </xdr:nvSpPr>
      <xdr:spPr>
        <a:xfrm>
          <a:off x="16357600" y="1419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158750</xdr:rowOff>
    </xdr:from>
    <xdr:to>
      <xdr:col>85</xdr:col>
      <xdr:colOff>177800</xdr:colOff>
      <xdr:row>83</xdr:row>
      <xdr:rowOff>88900</xdr:rowOff>
    </xdr:to>
    <xdr:sp macro="" textlink="">
      <xdr:nvSpPr>
        <xdr:cNvPr id="687" name="フローチャート: 判断 686"/>
        <xdr:cNvSpPr/>
      </xdr:nvSpPr>
      <xdr:spPr>
        <a:xfrm>
          <a:off x="162687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166370</xdr:rowOff>
    </xdr:from>
    <xdr:to>
      <xdr:col>81</xdr:col>
      <xdr:colOff>101600</xdr:colOff>
      <xdr:row>83</xdr:row>
      <xdr:rowOff>96520</xdr:rowOff>
    </xdr:to>
    <xdr:sp macro="" textlink="">
      <xdr:nvSpPr>
        <xdr:cNvPr id="688" name="フローチャート: 判断 687"/>
        <xdr:cNvSpPr/>
      </xdr:nvSpPr>
      <xdr:spPr>
        <a:xfrm>
          <a:off x="15430500" y="1422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166370</xdr:rowOff>
    </xdr:from>
    <xdr:to>
      <xdr:col>76</xdr:col>
      <xdr:colOff>165100</xdr:colOff>
      <xdr:row>84</xdr:row>
      <xdr:rowOff>96520</xdr:rowOff>
    </xdr:to>
    <xdr:sp macro="" textlink="">
      <xdr:nvSpPr>
        <xdr:cNvPr id="689" name="フローチャート: 判断 688"/>
        <xdr:cNvSpPr/>
      </xdr:nvSpPr>
      <xdr:spPr>
        <a:xfrm>
          <a:off x="14541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61595</xdr:rowOff>
    </xdr:from>
    <xdr:to>
      <xdr:col>72</xdr:col>
      <xdr:colOff>38100</xdr:colOff>
      <xdr:row>82</xdr:row>
      <xdr:rowOff>163195</xdr:rowOff>
    </xdr:to>
    <xdr:sp macro="" textlink="">
      <xdr:nvSpPr>
        <xdr:cNvPr id="690" name="フローチャート: 判断 689"/>
        <xdr:cNvSpPr/>
      </xdr:nvSpPr>
      <xdr:spPr>
        <a:xfrm>
          <a:off x="13652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1" name="テキスト ボックス 69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2" name="テキスト ボックス 69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3" name="テキスト ボックス 69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4" name="テキスト ボックス 69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5" name="テキスト ボックス 69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82550</xdr:rowOff>
    </xdr:from>
    <xdr:to>
      <xdr:col>85</xdr:col>
      <xdr:colOff>177800</xdr:colOff>
      <xdr:row>78</xdr:row>
      <xdr:rowOff>12700</xdr:rowOff>
    </xdr:to>
    <xdr:sp macro="" textlink="">
      <xdr:nvSpPr>
        <xdr:cNvPr id="696" name="楕円 695"/>
        <xdr:cNvSpPr/>
      </xdr:nvSpPr>
      <xdr:spPr>
        <a:xfrm>
          <a:off x="16268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35577</xdr:rowOff>
    </xdr:from>
    <xdr:ext cx="469744" cy="259045"/>
    <xdr:sp macro="" textlink="">
      <xdr:nvSpPr>
        <xdr:cNvPr id="697" name="【児童館】&#10;有形固定資産減価償却率該当値テキスト"/>
        <xdr:cNvSpPr txBox="1"/>
      </xdr:nvSpPr>
      <xdr:spPr>
        <a:xfrm>
          <a:off x="16357600"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82550</xdr:rowOff>
    </xdr:from>
    <xdr:to>
      <xdr:col>81</xdr:col>
      <xdr:colOff>101600</xdr:colOff>
      <xdr:row>78</xdr:row>
      <xdr:rowOff>12700</xdr:rowOff>
    </xdr:to>
    <xdr:sp macro="" textlink="">
      <xdr:nvSpPr>
        <xdr:cNvPr id="698" name="楕円 697"/>
        <xdr:cNvSpPr/>
      </xdr:nvSpPr>
      <xdr:spPr>
        <a:xfrm>
          <a:off x="15430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133350</xdr:rowOff>
    </xdr:from>
    <xdr:to>
      <xdr:col>85</xdr:col>
      <xdr:colOff>127000</xdr:colOff>
      <xdr:row>77</xdr:row>
      <xdr:rowOff>133350</xdr:rowOff>
    </xdr:to>
    <xdr:cxnSp macro="">
      <xdr:nvCxnSpPr>
        <xdr:cNvPr id="699" name="直線コネクタ 698"/>
        <xdr:cNvCxnSpPr/>
      </xdr:nvCxnSpPr>
      <xdr:spPr>
        <a:xfrm>
          <a:off x="15481300" y="1333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82550</xdr:rowOff>
    </xdr:from>
    <xdr:to>
      <xdr:col>76</xdr:col>
      <xdr:colOff>165100</xdr:colOff>
      <xdr:row>78</xdr:row>
      <xdr:rowOff>12700</xdr:rowOff>
    </xdr:to>
    <xdr:sp macro="" textlink="">
      <xdr:nvSpPr>
        <xdr:cNvPr id="700" name="楕円 699"/>
        <xdr:cNvSpPr/>
      </xdr:nvSpPr>
      <xdr:spPr>
        <a:xfrm>
          <a:off x="14541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133350</xdr:rowOff>
    </xdr:from>
    <xdr:to>
      <xdr:col>81</xdr:col>
      <xdr:colOff>50800</xdr:colOff>
      <xdr:row>77</xdr:row>
      <xdr:rowOff>133350</xdr:rowOff>
    </xdr:to>
    <xdr:cxnSp macro="">
      <xdr:nvCxnSpPr>
        <xdr:cNvPr id="701" name="直線コネクタ 700"/>
        <xdr:cNvCxnSpPr/>
      </xdr:nvCxnSpPr>
      <xdr:spPr>
        <a:xfrm>
          <a:off x="14592300" y="1333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82550</xdr:rowOff>
    </xdr:from>
    <xdr:to>
      <xdr:col>72</xdr:col>
      <xdr:colOff>38100</xdr:colOff>
      <xdr:row>78</xdr:row>
      <xdr:rowOff>12700</xdr:rowOff>
    </xdr:to>
    <xdr:sp macro="" textlink="">
      <xdr:nvSpPr>
        <xdr:cNvPr id="702" name="楕円 701"/>
        <xdr:cNvSpPr/>
      </xdr:nvSpPr>
      <xdr:spPr>
        <a:xfrm>
          <a:off x="13652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133350</xdr:rowOff>
    </xdr:from>
    <xdr:to>
      <xdr:col>76</xdr:col>
      <xdr:colOff>114300</xdr:colOff>
      <xdr:row>77</xdr:row>
      <xdr:rowOff>133350</xdr:rowOff>
    </xdr:to>
    <xdr:cxnSp macro="">
      <xdr:nvCxnSpPr>
        <xdr:cNvPr id="703" name="直線コネクタ 702"/>
        <xdr:cNvCxnSpPr/>
      </xdr:nvCxnSpPr>
      <xdr:spPr>
        <a:xfrm>
          <a:off x="13703300" y="1333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87647</xdr:rowOff>
    </xdr:from>
    <xdr:ext cx="405111" cy="259045"/>
    <xdr:sp macro="" textlink="">
      <xdr:nvSpPr>
        <xdr:cNvPr id="704" name="n_1aveValue【児童館】&#10;有形固定資産減価償却率"/>
        <xdr:cNvSpPr txBox="1"/>
      </xdr:nvSpPr>
      <xdr:spPr>
        <a:xfrm>
          <a:off x="15266044"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87647</xdr:rowOff>
    </xdr:from>
    <xdr:ext cx="405111" cy="259045"/>
    <xdr:sp macro="" textlink="">
      <xdr:nvSpPr>
        <xdr:cNvPr id="705" name="n_2aveValue【児童館】&#10;有形固定資産減価償却率"/>
        <xdr:cNvSpPr txBox="1"/>
      </xdr:nvSpPr>
      <xdr:spPr>
        <a:xfrm>
          <a:off x="14389744" y="1448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154322</xdr:rowOff>
    </xdr:from>
    <xdr:ext cx="405111" cy="259045"/>
    <xdr:sp macro="" textlink="">
      <xdr:nvSpPr>
        <xdr:cNvPr id="706" name="n_3aveValue【児童館】&#10;有形固定資産減価償却率"/>
        <xdr:cNvSpPr txBox="1"/>
      </xdr:nvSpPr>
      <xdr:spPr>
        <a:xfrm>
          <a:off x="13500744" y="1421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76</xdr:row>
      <xdr:rowOff>29227</xdr:rowOff>
    </xdr:from>
    <xdr:ext cx="469744" cy="259045"/>
    <xdr:sp macro="" textlink="">
      <xdr:nvSpPr>
        <xdr:cNvPr id="707" name="n_1mainValue【児童館】&#10;有形固定資産減価償却率"/>
        <xdr:cNvSpPr txBox="1"/>
      </xdr:nvSpPr>
      <xdr:spPr>
        <a:xfrm>
          <a:off x="152337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76</xdr:row>
      <xdr:rowOff>29227</xdr:rowOff>
    </xdr:from>
    <xdr:ext cx="469744" cy="259045"/>
    <xdr:sp macro="" textlink="">
      <xdr:nvSpPr>
        <xdr:cNvPr id="708" name="n_2mainValue【児童館】&#10;有形固定資産減価償却率"/>
        <xdr:cNvSpPr txBox="1"/>
      </xdr:nvSpPr>
      <xdr:spPr>
        <a:xfrm>
          <a:off x="143574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76</xdr:row>
      <xdr:rowOff>29227</xdr:rowOff>
    </xdr:from>
    <xdr:ext cx="469744" cy="259045"/>
    <xdr:sp macro="" textlink="">
      <xdr:nvSpPr>
        <xdr:cNvPr id="709" name="n_3mainValue【児童館】&#10;有形固定資産減価償却率"/>
        <xdr:cNvSpPr txBox="1"/>
      </xdr:nvSpPr>
      <xdr:spPr>
        <a:xfrm>
          <a:off x="134684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0" name="正方形/長方形 70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1" name="正方形/長方形 71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2" name="正方形/長方形 71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3" name="正方形/長方形 71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4" name="正方形/長方形 71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5" name="正方形/長方形 71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6" name="正方形/長方形 71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7" name="正方形/長方形 71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8" name="テキスト ボックス 71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9" name="直線コネクタ 71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20" name="直線コネクタ 71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21" name="テキスト ボックス 72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22" name="直線コネクタ 72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23" name="テキスト ボックス 72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24" name="直線コネクタ 72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25" name="テキスト ボックス 72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26" name="直線コネクタ 72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27" name="テキスト ボックス 72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28" name="直線コネクタ 72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29" name="テキスト ボックス 72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0" name="直線コネクタ 72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1" name="テキスト ボックス 73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86</xdr:row>
      <xdr:rowOff>38100</xdr:rowOff>
    </xdr:to>
    <xdr:cxnSp macro="">
      <xdr:nvCxnSpPr>
        <xdr:cNvPr id="733" name="直線コネクタ 732"/>
        <xdr:cNvCxnSpPr/>
      </xdr:nvCxnSpPr>
      <xdr:spPr>
        <a:xfrm flipV="1">
          <a:off x="22160864" y="132588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734"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735" name="直線コネクタ 734"/>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736" name="【児童館】&#10;一人当たり面積最大値テキスト"/>
        <xdr:cNvSpPr txBox="1"/>
      </xdr:nvSpPr>
      <xdr:spPr>
        <a:xfrm>
          <a:off x="221996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737" name="直線コネクタ 736"/>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738" name="【児童館】&#10;一人当たり面積平均値テキスト"/>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739" name="フローチャート: 判断 738"/>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740" name="フローチャート: 判断 739"/>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139700</xdr:rowOff>
    </xdr:from>
    <xdr:to>
      <xdr:col>107</xdr:col>
      <xdr:colOff>101600</xdr:colOff>
      <xdr:row>85</xdr:row>
      <xdr:rowOff>69850</xdr:rowOff>
    </xdr:to>
    <xdr:sp macro="" textlink="">
      <xdr:nvSpPr>
        <xdr:cNvPr id="741" name="フローチャート: 判断 740"/>
        <xdr:cNvSpPr/>
      </xdr:nvSpPr>
      <xdr:spPr>
        <a:xfrm>
          <a:off x="20383500" y="1454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742" name="フローチャート: 判断 741"/>
        <xdr:cNvSpPr/>
      </xdr:nvSpPr>
      <xdr:spPr>
        <a:xfrm>
          <a:off x="19494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3" name="テキスト ボックス 74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4" name="テキスト ボックス 74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5" name="テキスト ボックス 74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6" name="テキスト ボックス 74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7" name="テキスト ボックス 74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158750</xdr:rowOff>
    </xdr:from>
    <xdr:to>
      <xdr:col>116</xdr:col>
      <xdr:colOff>114300</xdr:colOff>
      <xdr:row>86</xdr:row>
      <xdr:rowOff>88900</xdr:rowOff>
    </xdr:to>
    <xdr:sp macro="" textlink="">
      <xdr:nvSpPr>
        <xdr:cNvPr id="748" name="楕円 747"/>
        <xdr:cNvSpPr/>
      </xdr:nvSpPr>
      <xdr:spPr>
        <a:xfrm>
          <a:off x="22110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73677</xdr:rowOff>
    </xdr:from>
    <xdr:ext cx="469744" cy="259045"/>
    <xdr:sp macro="" textlink="">
      <xdr:nvSpPr>
        <xdr:cNvPr id="749" name="【児童館】&#10;一人当たり面積該当値テキスト"/>
        <xdr:cNvSpPr txBox="1"/>
      </xdr:nvSpPr>
      <xdr:spPr>
        <a:xfrm>
          <a:off x="22199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750" name="楕円 749"/>
        <xdr:cNvSpPr/>
      </xdr:nvSpPr>
      <xdr:spPr>
        <a:xfrm>
          <a:off x="2127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38100</xdr:rowOff>
    </xdr:from>
    <xdr:to>
      <xdr:col>116</xdr:col>
      <xdr:colOff>63500</xdr:colOff>
      <xdr:row>86</xdr:row>
      <xdr:rowOff>38100</xdr:rowOff>
    </xdr:to>
    <xdr:cxnSp macro="">
      <xdr:nvCxnSpPr>
        <xdr:cNvPr id="751" name="直線コネクタ 750"/>
        <xdr:cNvCxnSpPr/>
      </xdr:nvCxnSpPr>
      <xdr:spPr>
        <a:xfrm>
          <a:off x="21323300" y="1478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158750</xdr:rowOff>
    </xdr:from>
    <xdr:to>
      <xdr:col>107</xdr:col>
      <xdr:colOff>101600</xdr:colOff>
      <xdr:row>86</xdr:row>
      <xdr:rowOff>88900</xdr:rowOff>
    </xdr:to>
    <xdr:sp macro="" textlink="">
      <xdr:nvSpPr>
        <xdr:cNvPr id="752" name="楕円 751"/>
        <xdr:cNvSpPr/>
      </xdr:nvSpPr>
      <xdr:spPr>
        <a:xfrm>
          <a:off x="2038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38100</xdr:rowOff>
    </xdr:from>
    <xdr:to>
      <xdr:col>111</xdr:col>
      <xdr:colOff>177800</xdr:colOff>
      <xdr:row>86</xdr:row>
      <xdr:rowOff>38100</xdr:rowOff>
    </xdr:to>
    <xdr:cxnSp macro="">
      <xdr:nvCxnSpPr>
        <xdr:cNvPr id="753" name="直線コネクタ 752"/>
        <xdr:cNvCxnSpPr/>
      </xdr:nvCxnSpPr>
      <xdr:spPr>
        <a:xfrm>
          <a:off x="20434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158750</xdr:rowOff>
    </xdr:from>
    <xdr:to>
      <xdr:col>102</xdr:col>
      <xdr:colOff>165100</xdr:colOff>
      <xdr:row>86</xdr:row>
      <xdr:rowOff>88900</xdr:rowOff>
    </xdr:to>
    <xdr:sp macro="" textlink="">
      <xdr:nvSpPr>
        <xdr:cNvPr id="754" name="楕円 753"/>
        <xdr:cNvSpPr/>
      </xdr:nvSpPr>
      <xdr:spPr>
        <a:xfrm>
          <a:off x="19494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38100</xdr:rowOff>
    </xdr:from>
    <xdr:to>
      <xdr:col>107</xdr:col>
      <xdr:colOff>50800</xdr:colOff>
      <xdr:row>86</xdr:row>
      <xdr:rowOff>38100</xdr:rowOff>
    </xdr:to>
    <xdr:cxnSp macro="">
      <xdr:nvCxnSpPr>
        <xdr:cNvPr id="755" name="直線コネクタ 754"/>
        <xdr:cNvCxnSpPr/>
      </xdr:nvCxnSpPr>
      <xdr:spPr>
        <a:xfrm>
          <a:off x="19545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756" name="n_1aveValue【児童館】&#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86377</xdr:rowOff>
    </xdr:from>
    <xdr:ext cx="469744" cy="259045"/>
    <xdr:sp macro="" textlink="">
      <xdr:nvSpPr>
        <xdr:cNvPr id="757" name="n_2aveValue【児童館】&#10;一人当たり面積"/>
        <xdr:cNvSpPr txBox="1"/>
      </xdr:nvSpPr>
      <xdr:spPr>
        <a:xfrm>
          <a:off x="20199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758" name="n_3aveValue【児童館】&#10;一人当たり面積"/>
        <xdr:cNvSpPr txBox="1"/>
      </xdr:nvSpPr>
      <xdr:spPr>
        <a:xfrm>
          <a:off x="19310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759" name="n_1mainValue【児童館】&#10;一人当たり面積"/>
        <xdr:cNvSpPr txBox="1"/>
      </xdr:nvSpPr>
      <xdr:spPr>
        <a:xfrm>
          <a:off x="21075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760" name="n_2mainValue【児童館】&#10;一人当たり面積"/>
        <xdr:cNvSpPr txBox="1"/>
      </xdr:nvSpPr>
      <xdr:spPr>
        <a:xfrm>
          <a:off x="2019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80027</xdr:rowOff>
    </xdr:from>
    <xdr:ext cx="469744" cy="259045"/>
    <xdr:sp macro="" textlink="">
      <xdr:nvSpPr>
        <xdr:cNvPr id="761" name="n_3mainValue【児童館】&#10;一人当たり面積"/>
        <xdr:cNvSpPr txBox="1"/>
      </xdr:nvSpPr>
      <xdr:spPr>
        <a:xfrm>
          <a:off x="19310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2" name="正方形/長方形 76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3" name="正方形/長方形 76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4" name="正方形/長方形 76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5" name="正方形/長方形 76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6" name="正方形/長方形 76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7" name="正方形/長方形 76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8" name="正方形/長方形 76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9" name="正方形/長方形 768"/>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70" name="正方形/長方形 76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1" name="正方形/長方形 77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2" name="正方形/長方形 77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3" name="正方形/長方形 77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4" name="正方形/長方形 77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5" name="正方形/長方形 77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6" name="正方形/長方形 77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7" name="正方形/長方形 776"/>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78" name="正方形/長方形 77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9" name="正方形/長方形 77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0" name="テキスト ボックス 77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営住宅については、類似団体平均値よりも有形固定資産減価償却率及び一人当たり面積が高い数値となっている。現在「市営住宅ストック総合活用計画」に基づき、用途廃止又は建替えを進めており、近隣団地を集約し、管理戸数の削減を図り、改善を目指した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認定こども園・幼稚園・保育所については、類似団体平均値よりも有形固定資産減価償却率が高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いるものの、施</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設の適正配置を進め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る中で数値の改善が図られている。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施設の老朽化や入園状況を考慮し、施設の建て替えや統廃合などを計画的に実施し、改善を目指したい。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児童館は、有形固定資産減価償却率が類似団体内平均値より高い値が算出されているが、高度成長期に建設した建物が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館残っていることに起因している。現在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施設の在り方について検討中であ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ることから、今後は、施設の老朽化の状況を踏まえ、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利用者に危険のないよう維持管理をしながら、方針決定後、速やかに対応していきたい。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茨城県日立市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180,304
178,300
225.78
78,968,400
74,998,425
3,266,783
38,401,990
58,821,995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78105</xdr:rowOff>
    </xdr:from>
    <xdr:to>
      <xdr:col>24</xdr:col>
      <xdr:colOff>62865</xdr:colOff>
      <xdr:row>41</xdr:row>
      <xdr:rowOff>72390</xdr:rowOff>
    </xdr:to>
    <xdr:cxnSp macro="">
      <xdr:nvCxnSpPr>
        <xdr:cNvPr id="55" name="直線コネクタ 54"/>
        <xdr:cNvCxnSpPr/>
      </xdr:nvCxnSpPr>
      <xdr:spPr>
        <a:xfrm flipV="1">
          <a:off x="4634865" y="590740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76217</xdr:rowOff>
    </xdr:from>
    <xdr:ext cx="340478" cy="259045"/>
    <xdr:sp macro="" textlink="">
      <xdr:nvSpPr>
        <xdr:cNvPr id="56" name="【図書館】&#10;有形固定資産減価償却率最小値テキスト"/>
        <xdr:cNvSpPr txBox="1"/>
      </xdr:nvSpPr>
      <xdr:spPr>
        <a:xfrm>
          <a:off x="4673600" y="7105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72390</xdr:rowOff>
    </xdr:from>
    <xdr:to>
      <xdr:col>24</xdr:col>
      <xdr:colOff>152400</xdr:colOff>
      <xdr:row>41</xdr:row>
      <xdr:rowOff>72390</xdr:rowOff>
    </xdr:to>
    <xdr:cxnSp macro="">
      <xdr:nvCxnSpPr>
        <xdr:cNvPr id="57" name="直線コネクタ 56"/>
        <xdr:cNvCxnSpPr/>
      </xdr:nvCxnSpPr>
      <xdr:spPr>
        <a:xfrm>
          <a:off x="4546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24782</xdr:rowOff>
    </xdr:from>
    <xdr:ext cx="405111" cy="259045"/>
    <xdr:sp macro="" textlink="">
      <xdr:nvSpPr>
        <xdr:cNvPr id="58" name="【図書館】&#10;有形固定資産減価償却率最大値テキスト"/>
        <xdr:cNvSpPr txBox="1"/>
      </xdr:nvSpPr>
      <xdr:spPr>
        <a:xfrm>
          <a:off x="4673600" y="568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78105</xdr:rowOff>
    </xdr:from>
    <xdr:to>
      <xdr:col>24</xdr:col>
      <xdr:colOff>152400</xdr:colOff>
      <xdr:row>34</xdr:row>
      <xdr:rowOff>78105</xdr:rowOff>
    </xdr:to>
    <xdr:cxnSp macro="">
      <xdr:nvCxnSpPr>
        <xdr:cNvPr id="59" name="直線コネクタ 58"/>
        <xdr:cNvCxnSpPr/>
      </xdr:nvCxnSpPr>
      <xdr:spPr>
        <a:xfrm>
          <a:off x="4546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23512</xdr:rowOff>
    </xdr:from>
    <xdr:ext cx="405111" cy="259045"/>
    <xdr:sp macro="" textlink="">
      <xdr:nvSpPr>
        <xdr:cNvPr id="60" name="【図書館】&#10;有形固定資産減価償却率平均値テキスト"/>
        <xdr:cNvSpPr txBox="1"/>
      </xdr:nvSpPr>
      <xdr:spPr>
        <a:xfrm>
          <a:off x="4673600" y="61957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635</xdr:rowOff>
    </xdr:from>
    <xdr:to>
      <xdr:col>24</xdr:col>
      <xdr:colOff>114300</xdr:colOff>
      <xdr:row>37</xdr:row>
      <xdr:rowOff>102235</xdr:rowOff>
    </xdr:to>
    <xdr:sp macro="" textlink="">
      <xdr:nvSpPr>
        <xdr:cNvPr id="61" name="フローチャート: 判断 60"/>
        <xdr:cNvSpPr/>
      </xdr:nvSpPr>
      <xdr:spPr>
        <a:xfrm>
          <a:off x="45847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15875</xdr:rowOff>
    </xdr:from>
    <xdr:to>
      <xdr:col>20</xdr:col>
      <xdr:colOff>38100</xdr:colOff>
      <xdr:row>37</xdr:row>
      <xdr:rowOff>117475</xdr:rowOff>
    </xdr:to>
    <xdr:sp macro="" textlink="">
      <xdr:nvSpPr>
        <xdr:cNvPr id="62" name="フローチャート: 判断 61"/>
        <xdr:cNvSpPr/>
      </xdr:nvSpPr>
      <xdr:spPr>
        <a:xfrm>
          <a:off x="3746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168275</xdr:rowOff>
    </xdr:from>
    <xdr:to>
      <xdr:col>15</xdr:col>
      <xdr:colOff>101600</xdr:colOff>
      <xdr:row>37</xdr:row>
      <xdr:rowOff>98425</xdr:rowOff>
    </xdr:to>
    <xdr:sp macro="" textlink="">
      <xdr:nvSpPr>
        <xdr:cNvPr id="63" name="フローチャート: 判断 62"/>
        <xdr:cNvSpPr/>
      </xdr:nvSpPr>
      <xdr:spPr>
        <a:xfrm>
          <a:off x="2857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120650</xdr:rowOff>
    </xdr:from>
    <xdr:to>
      <xdr:col>10</xdr:col>
      <xdr:colOff>165100</xdr:colOff>
      <xdr:row>36</xdr:row>
      <xdr:rowOff>50800</xdr:rowOff>
    </xdr:to>
    <xdr:sp macro="" textlink="">
      <xdr:nvSpPr>
        <xdr:cNvPr id="64" name="フローチャート: 判断 63"/>
        <xdr:cNvSpPr/>
      </xdr:nvSpPr>
      <xdr:spPr>
        <a:xfrm>
          <a:off x="19685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xdr:rowOff>
    </xdr:from>
    <xdr:to>
      <xdr:col>24</xdr:col>
      <xdr:colOff>114300</xdr:colOff>
      <xdr:row>37</xdr:row>
      <xdr:rowOff>115570</xdr:rowOff>
    </xdr:to>
    <xdr:sp macro="" textlink="">
      <xdr:nvSpPr>
        <xdr:cNvPr id="70" name="楕円 69"/>
        <xdr:cNvSpPr/>
      </xdr:nvSpPr>
      <xdr:spPr>
        <a:xfrm>
          <a:off x="45847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163847</xdr:rowOff>
    </xdr:from>
    <xdr:ext cx="405111" cy="259045"/>
    <xdr:sp macro="" textlink="">
      <xdr:nvSpPr>
        <xdr:cNvPr id="71" name="【図書館】&#10;有形固定資産減価償却率該当値テキスト"/>
        <xdr:cNvSpPr txBox="1"/>
      </xdr:nvSpPr>
      <xdr:spPr>
        <a:xfrm>
          <a:off x="4673600" y="633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23495</xdr:rowOff>
    </xdr:from>
    <xdr:to>
      <xdr:col>20</xdr:col>
      <xdr:colOff>38100</xdr:colOff>
      <xdr:row>37</xdr:row>
      <xdr:rowOff>125095</xdr:rowOff>
    </xdr:to>
    <xdr:sp macro="" textlink="">
      <xdr:nvSpPr>
        <xdr:cNvPr id="72" name="楕円 71"/>
        <xdr:cNvSpPr/>
      </xdr:nvSpPr>
      <xdr:spPr>
        <a:xfrm>
          <a:off x="37465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64770</xdr:rowOff>
    </xdr:from>
    <xdr:to>
      <xdr:col>24</xdr:col>
      <xdr:colOff>63500</xdr:colOff>
      <xdr:row>37</xdr:row>
      <xdr:rowOff>74295</xdr:rowOff>
    </xdr:to>
    <xdr:cxnSp macro="">
      <xdr:nvCxnSpPr>
        <xdr:cNvPr id="73" name="直線コネクタ 72"/>
        <xdr:cNvCxnSpPr/>
      </xdr:nvCxnSpPr>
      <xdr:spPr>
        <a:xfrm flipV="1">
          <a:off x="3797300" y="640842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63500</xdr:rowOff>
    </xdr:from>
    <xdr:to>
      <xdr:col>15</xdr:col>
      <xdr:colOff>101600</xdr:colOff>
      <xdr:row>37</xdr:row>
      <xdr:rowOff>165100</xdr:rowOff>
    </xdr:to>
    <xdr:sp macro="" textlink="">
      <xdr:nvSpPr>
        <xdr:cNvPr id="74" name="楕円 73"/>
        <xdr:cNvSpPr/>
      </xdr:nvSpPr>
      <xdr:spPr>
        <a:xfrm>
          <a:off x="2857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74295</xdr:rowOff>
    </xdr:from>
    <xdr:to>
      <xdr:col>19</xdr:col>
      <xdr:colOff>177800</xdr:colOff>
      <xdr:row>37</xdr:row>
      <xdr:rowOff>114300</xdr:rowOff>
    </xdr:to>
    <xdr:cxnSp macro="">
      <xdr:nvCxnSpPr>
        <xdr:cNvPr id="75" name="直線コネクタ 74"/>
        <xdr:cNvCxnSpPr/>
      </xdr:nvCxnSpPr>
      <xdr:spPr>
        <a:xfrm flipV="1">
          <a:off x="2908300" y="64179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101600</xdr:rowOff>
    </xdr:from>
    <xdr:to>
      <xdr:col>10</xdr:col>
      <xdr:colOff>165100</xdr:colOff>
      <xdr:row>38</xdr:row>
      <xdr:rowOff>31750</xdr:rowOff>
    </xdr:to>
    <xdr:sp macro="" textlink="">
      <xdr:nvSpPr>
        <xdr:cNvPr id="76" name="楕円 75"/>
        <xdr:cNvSpPr/>
      </xdr:nvSpPr>
      <xdr:spPr>
        <a:xfrm>
          <a:off x="1968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114300</xdr:rowOff>
    </xdr:from>
    <xdr:to>
      <xdr:col>15</xdr:col>
      <xdr:colOff>50800</xdr:colOff>
      <xdr:row>37</xdr:row>
      <xdr:rowOff>152400</xdr:rowOff>
    </xdr:to>
    <xdr:cxnSp macro="">
      <xdr:nvCxnSpPr>
        <xdr:cNvPr id="77" name="直線コネクタ 76"/>
        <xdr:cNvCxnSpPr/>
      </xdr:nvCxnSpPr>
      <xdr:spPr>
        <a:xfrm flipV="1">
          <a:off x="2019300" y="6457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134002</xdr:rowOff>
    </xdr:from>
    <xdr:ext cx="405111" cy="259045"/>
    <xdr:sp macro="" textlink="">
      <xdr:nvSpPr>
        <xdr:cNvPr id="78" name="n_1aveValue【図書館】&#10;有形固定資産減価償却率"/>
        <xdr:cNvSpPr txBox="1"/>
      </xdr:nvSpPr>
      <xdr:spPr>
        <a:xfrm>
          <a:off x="35820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114952</xdr:rowOff>
    </xdr:from>
    <xdr:ext cx="405111" cy="259045"/>
    <xdr:sp macro="" textlink="">
      <xdr:nvSpPr>
        <xdr:cNvPr id="79" name="n_2aveValue【図書館】&#10;有形固定資産減価償却率"/>
        <xdr:cNvSpPr txBox="1"/>
      </xdr:nvSpPr>
      <xdr:spPr>
        <a:xfrm>
          <a:off x="2705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67327</xdr:rowOff>
    </xdr:from>
    <xdr:ext cx="405111" cy="259045"/>
    <xdr:sp macro="" textlink="">
      <xdr:nvSpPr>
        <xdr:cNvPr id="80" name="n_3aveValue【図書館】&#10;有形固定資産減価償却率"/>
        <xdr:cNvSpPr txBox="1"/>
      </xdr:nvSpPr>
      <xdr:spPr>
        <a:xfrm>
          <a:off x="1816744"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116222</xdr:rowOff>
    </xdr:from>
    <xdr:ext cx="405111" cy="259045"/>
    <xdr:sp macro="" textlink="">
      <xdr:nvSpPr>
        <xdr:cNvPr id="81" name="n_1mainValue【図書館】&#10;有形固定資産減価償却率"/>
        <xdr:cNvSpPr txBox="1"/>
      </xdr:nvSpPr>
      <xdr:spPr>
        <a:xfrm>
          <a:off x="3582044" y="645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156227</xdr:rowOff>
    </xdr:from>
    <xdr:ext cx="405111" cy="259045"/>
    <xdr:sp macro="" textlink="">
      <xdr:nvSpPr>
        <xdr:cNvPr id="82" name="n_2mainValue【図書館】&#10;有形固定資産減価償却率"/>
        <xdr:cNvSpPr txBox="1"/>
      </xdr:nvSpPr>
      <xdr:spPr>
        <a:xfrm>
          <a:off x="27057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22877</xdr:rowOff>
    </xdr:from>
    <xdr:ext cx="405111" cy="259045"/>
    <xdr:sp macro="" textlink="">
      <xdr:nvSpPr>
        <xdr:cNvPr id="83" name="n_3mainValue【図書館】&#10;有形固定資産減価償却率"/>
        <xdr:cNvSpPr txBox="1"/>
      </xdr:nvSpPr>
      <xdr:spPr>
        <a:xfrm>
          <a:off x="1816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2" name="テキスト ボックス 9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4" name="直線コネクタ 9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5" name="テキスト ボックス 9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6" name="直線コネクタ 9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7" name="テキスト ボックス 96"/>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8" name="直線コネクタ 9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9" name="テキスト ボックス 98"/>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0" name="直線コネクタ 9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1" name="テキスト ボックス 100"/>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3" name="テキスト ボックス 10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121920</xdr:rowOff>
    </xdr:from>
    <xdr:to>
      <xdr:col>54</xdr:col>
      <xdr:colOff>189865</xdr:colOff>
      <xdr:row>41</xdr:row>
      <xdr:rowOff>64770</xdr:rowOff>
    </xdr:to>
    <xdr:cxnSp macro="">
      <xdr:nvCxnSpPr>
        <xdr:cNvPr id="105" name="直線コネクタ 104"/>
        <xdr:cNvCxnSpPr/>
      </xdr:nvCxnSpPr>
      <xdr:spPr>
        <a:xfrm flipV="1">
          <a:off x="10476865" y="59512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68597</xdr:rowOff>
    </xdr:from>
    <xdr:ext cx="469744" cy="259045"/>
    <xdr:sp macro="" textlink="">
      <xdr:nvSpPr>
        <xdr:cNvPr id="106" name="【図書館】&#10;一人当たり面積最小値テキスト"/>
        <xdr:cNvSpPr txBox="1"/>
      </xdr:nvSpPr>
      <xdr:spPr>
        <a:xfrm>
          <a:off x="10515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64770</xdr:rowOff>
    </xdr:from>
    <xdr:to>
      <xdr:col>55</xdr:col>
      <xdr:colOff>88900</xdr:colOff>
      <xdr:row>41</xdr:row>
      <xdr:rowOff>64770</xdr:rowOff>
    </xdr:to>
    <xdr:cxnSp macro="">
      <xdr:nvCxnSpPr>
        <xdr:cNvPr id="107" name="直線コネクタ 106"/>
        <xdr:cNvCxnSpPr/>
      </xdr:nvCxnSpPr>
      <xdr:spPr>
        <a:xfrm>
          <a:off x="10388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68597</xdr:rowOff>
    </xdr:from>
    <xdr:ext cx="469744" cy="259045"/>
    <xdr:sp macro="" textlink="">
      <xdr:nvSpPr>
        <xdr:cNvPr id="108" name="【図書館】&#10;一人当たり面積最大値テキスト"/>
        <xdr:cNvSpPr txBox="1"/>
      </xdr:nvSpPr>
      <xdr:spPr>
        <a:xfrm>
          <a:off x="10515600" y="57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121920</xdr:rowOff>
    </xdr:from>
    <xdr:to>
      <xdr:col>55</xdr:col>
      <xdr:colOff>88900</xdr:colOff>
      <xdr:row>34</xdr:row>
      <xdr:rowOff>121920</xdr:rowOff>
    </xdr:to>
    <xdr:cxnSp macro="">
      <xdr:nvCxnSpPr>
        <xdr:cNvPr id="109" name="直線コネクタ 108"/>
        <xdr:cNvCxnSpPr/>
      </xdr:nvCxnSpPr>
      <xdr:spPr>
        <a:xfrm>
          <a:off x="10388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163847</xdr:rowOff>
    </xdr:from>
    <xdr:ext cx="469744" cy="259045"/>
    <xdr:sp macro="" textlink="">
      <xdr:nvSpPr>
        <xdr:cNvPr id="110" name="【図書館】&#10;一人当たり面積平均値テキスト"/>
        <xdr:cNvSpPr txBox="1"/>
      </xdr:nvSpPr>
      <xdr:spPr>
        <a:xfrm>
          <a:off x="10515600" y="6336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13970</xdr:rowOff>
    </xdr:from>
    <xdr:to>
      <xdr:col>55</xdr:col>
      <xdr:colOff>50800</xdr:colOff>
      <xdr:row>37</xdr:row>
      <xdr:rowOff>115570</xdr:rowOff>
    </xdr:to>
    <xdr:sp macro="" textlink="">
      <xdr:nvSpPr>
        <xdr:cNvPr id="111" name="フローチャート: 判断 110"/>
        <xdr:cNvSpPr/>
      </xdr:nvSpPr>
      <xdr:spPr>
        <a:xfrm>
          <a:off x="104267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162560</xdr:rowOff>
    </xdr:from>
    <xdr:to>
      <xdr:col>50</xdr:col>
      <xdr:colOff>165100</xdr:colOff>
      <xdr:row>37</xdr:row>
      <xdr:rowOff>92710</xdr:rowOff>
    </xdr:to>
    <xdr:sp macro="" textlink="">
      <xdr:nvSpPr>
        <xdr:cNvPr id="112" name="フローチャート: 判断 111"/>
        <xdr:cNvSpPr/>
      </xdr:nvSpPr>
      <xdr:spPr>
        <a:xfrm>
          <a:off x="958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116840</xdr:rowOff>
    </xdr:from>
    <xdr:to>
      <xdr:col>46</xdr:col>
      <xdr:colOff>38100</xdr:colOff>
      <xdr:row>37</xdr:row>
      <xdr:rowOff>46990</xdr:rowOff>
    </xdr:to>
    <xdr:sp macro="" textlink="">
      <xdr:nvSpPr>
        <xdr:cNvPr id="113" name="フローチャート: 判断 112"/>
        <xdr:cNvSpPr/>
      </xdr:nvSpPr>
      <xdr:spPr>
        <a:xfrm>
          <a:off x="8699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36830</xdr:rowOff>
    </xdr:from>
    <xdr:to>
      <xdr:col>41</xdr:col>
      <xdr:colOff>101600</xdr:colOff>
      <xdr:row>37</xdr:row>
      <xdr:rowOff>138430</xdr:rowOff>
    </xdr:to>
    <xdr:sp macro="" textlink="">
      <xdr:nvSpPr>
        <xdr:cNvPr id="114" name="フローチャート: 判断 113"/>
        <xdr:cNvSpPr/>
      </xdr:nvSpPr>
      <xdr:spPr>
        <a:xfrm>
          <a:off x="7810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71120</xdr:rowOff>
    </xdr:from>
    <xdr:to>
      <xdr:col>55</xdr:col>
      <xdr:colOff>50800</xdr:colOff>
      <xdr:row>35</xdr:row>
      <xdr:rowOff>1270</xdr:rowOff>
    </xdr:to>
    <xdr:sp macro="" textlink="">
      <xdr:nvSpPr>
        <xdr:cNvPr id="120" name="楕円 119"/>
        <xdr:cNvSpPr/>
      </xdr:nvSpPr>
      <xdr:spPr>
        <a:xfrm>
          <a:off x="104267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24147</xdr:rowOff>
    </xdr:from>
    <xdr:ext cx="469744" cy="259045"/>
    <xdr:sp macro="" textlink="">
      <xdr:nvSpPr>
        <xdr:cNvPr id="121" name="【図書館】&#10;一人当たり面積該当値テキスト"/>
        <xdr:cNvSpPr txBox="1"/>
      </xdr:nvSpPr>
      <xdr:spPr>
        <a:xfrm>
          <a:off x="10515600" y="585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93980</xdr:rowOff>
    </xdr:from>
    <xdr:to>
      <xdr:col>50</xdr:col>
      <xdr:colOff>165100</xdr:colOff>
      <xdr:row>35</xdr:row>
      <xdr:rowOff>24130</xdr:rowOff>
    </xdr:to>
    <xdr:sp macro="" textlink="">
      <xdr:nvSpPr>
        <xdr:cNvPr id="122" name="楕円 121"/>
        <xdr:cNvSpPr/>
      </xdr:nvSpPr>
      <xdr:spPr>
        <a:xfrm>
          <a:off x="9588500" y="5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121920</xdr:rowOff>
    </xdr:from>
    <xdr:to>
      <xdr:col>55</xdr:col>
      <xdr:colOff>0</xdr:colOff>
      <xdr:row>34</xdr:row>
      <xdr:rowOff>144780</xdr:rowOff>
    </xdr:to>
    <xdr:cxnSp macro="">
      <xdr:nvCxnSpPr>
        <xdr:cNvPr id="123" name="直線コネクタ 122"/>
        <xdr:cNvCxnSpPr/>
      </xdr:nvCxnSpPr>
      <xdr:spPr>
        <a:xfrm flipV="1">
          <a:off x="9639300" y="59512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93980</xdr:rowOff>
    </xdr:from>
    <xdr:to>
      <xdr:col>46</xdr:col>
      <xdr:colOff>38100</xdr:colOff>
      <xdr:row>35</xdr:row>
      <xdr:rowOff>24130</xdr:rowOff>
    </xdr:to>
    <xdr:sp macro="" textlink="">
      <xdr:nvSpPr>
        <xdr:cNvPr id="124" name="楕円 123"/>
        <xdr:cNvSpPr/>
      </xdr:nvSpPr>
      <xdr:spPr>
        <a:xfrm>
          <a:off x="8699500" y="5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144780</xdr:rowOff>
    </xdr:from>
    <xdr:to>
      <xdr:col>50</xdr:col>
      <xdr:colOff>114300</xdr:colOff>
      <xdr:row>34</xdr:row>
      <xdr:rowOff>144780</xdr:rowOff>
    </xdr:to>
    <xdr:cxnSp macro="">
      <xdr:nvCxnSpPr>
        <xdr:cNvPr id="125" name="直線コネクタ 124"/>
        <xdr:cNvCxnSpPr/>
      </xdr:nvCxnSpPr>
      <xdr:spPr>
        <a:xfrm>
          <a:off x="8750300" y="5974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139700</xdr:rowOff>
    </xdr:from>
    <xdr:to>
      <xdr:col>41</xdr:col>
      <xdr:colOff>101600</xdr:colOff>
      <xdr:row>35</xdr:row>
      <xdr:rowOff>69850</xdr:rowOff>
    </xdr:to>
    <xdr:sp macro="" textlink="">
      <xdr:nvSpPr>
        <xdr:cNvPr id="126" name="楕円 125"/>
        <xdr:cNvSpPr/>
      </xdr:nvSpPr>
      <xdr:spPr>
        <a:xfrm>
          <a:off x="7810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144780</xdr:rowOff>
    </xdr:from>
    <xdr:to>
      <xdr:col>45</xdr:col>
      <xdr:colOff>177800</xdr:colOff>
      <xdr:row>35</xdr:row>
      <xdr:rowOff>19050</xdr:rowOff>
    </xdr:to>
    <xdr:cxnSp macro="">
      <xdr:nvCxnSpPr>
        <xdr:cNvPr id="127" name="直線コネクタ 126"/>
        <xdr:cNvCxnSpPr/>
      </xdr:nvCxnSpPr>
      <xdr:spPr>
        <a:xfrm flipV="1">
          <a:off x="7861300" y="5974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83837</xdr:rowOff>
    </xdr:from>
    <xdr:ext cx="469744" cy="259045"/>
    <xdr:sp macro="" textlink="">
      <xdr:nvSpPr>
        <xdr:cNvPr id="128" name="n_1aveValue【図書館】&#10;一人当たり面積"/>
        <xdr:cNvSpPr txBox="1"/>
      </xdr:nvSpPr>
      <xdr:spPr>
        <a:xfrm>
          <a:off x="9391727" y="642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38117</xdr:rowOff>
    </xdr:from>
    <xdr:ext cx="469744" cy="259045"/>
    <xdr:sp macro="" textlink="">
      <xdr:nvSpPr>
        <xdr:cNvPr id="129" name="n_2aveValue【図書館】&#10;一人当たり面積"/>
        <xdr:cNvSpPr txBox="1"/>
      </xdr:nvSpPr>
      <xdr:spPr>
        <a:xfrm>
          <a:off x="8515427" y="638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129557</xdr:rowOff>
    </xdr:from>
    <xdr:ext cx="469744" cy="259045"/>
    <xdr:sp macro="" textlink="">
      <xdr:nvSpPr>
        <xdr:cNvPr id="130" name="n_3aveValue【図書館】&#10;一人当たり面積"/>
        <xdr:cNvSpPr txBox="1"/>
      </xdr:nvSpPr>
      <xdr:spPr>
        <a:xfrm>
          <a:off x="7626427" y="647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40657</xdr:rowOff>
    </xdr:from>
    <xdr:ext cx="469744" cy="259045"/>
    <xdr:sp macro="" textlink="">
      <xdr:nvSpPr>
        <xdr:cNvPr id="131" name="n_1mainValue【図書館】&#10;一人当たり面積"/>
        <xdr:cNvSpPr txBox="1"/>
      </xdr:nvSpPr>
      <xdr:spPr>
        <a:xfrm>
          <a:off x="9391727" y="56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40657</xdr:rowOff>
    </xdr:from>
    <xdr:ext cx="469744" cy="259045"/>
    <xdr:sp macro="" textlink="">
      <xdr:nvSpPr>
        <xdr:cNvPr id="132" name="n_2mainValue【図書館】&#10;一人当たり面積"/>
        <xdr:cNvSpPr txBox="1"/>
      </xdr:nvSpPr>
      <xdr:spPr>
        <a:xfrm>
          <a:off x="8515427" y="56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86377</xdr:rowOff>
    </xdr:from>
    <xdr:ext cx="469744" cy="259045"/>
    <xdr:sp macro="" textlink="">
      <xdr:nvSpPr>
        <xdr:cNvPr id="133" name="n_3mainValue【図書館】&#10;一人当たり面積"/>
        <xdr:cNvSpPr txBox="1"/>
      </xdr:nvSpPr>
      <xdr:spPr>
        <a:xfrm>
          <a:off x="7626427"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4" name="テキスト ボックス 14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5" name="直線コネクタ 14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6" name="テキスト ボックス 14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8" name="テキスト ボックス 14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2" name="テキスト ボックス 15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4" name="テキスト ボックス 153"/>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156210</xdr:rowOff>
    </xdr:from>
    <xdr:to>
      <xdr:col>24</xdr:col>
      <xdr:colOff>62865</xdr:colOff>
      <xdr:row>64</xdr:row>
      <xdr:rowOff>19050</xdr:rowOff>
    </xdr:to>
    <xdr:cxnSp macro="">
      <xdr:nvCxnSpPr>
        <xdr:cNvPr id="158" name="直線コネクタ 157"/>
        <xdr:cNvCxnSpPr/>
      </xdr:nvCxnSpPr>
      <xdr:spPr>
        <a:xfrm flipV="1">
          <a:off x="4634865" y="9585960"/>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22877</xdr:rowOff>
    </xdr:from>
    <xdr:ext cx="405111" cy="259045"/>
    <xdr:sp macro="" textlink="">
      <xdr:nvSpPr>
        <xdr:cNvPr id="159" name="【体育館・プール】&#10;有形固定資産減価償却率最小値テキスト"/>
        <xdr:cNvSpPr txBox="1"/>
      </xdr:nvSpPr>
      <xdr:spPr>
        <a:xfrm>
          <a:off x="4673600" y="1099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19050</xdr:rowOff>
    </xdr:from>
    <xdr:to>
      <xdr:col>24</xdr:col>
      <xdr:colOff>152400</xdr:colOff>
      <xdr:row>64</xdr:row>
      <xdr:rowOff>19050</xdr:rowOff>
    </xdr:to>
    <xdr:cxnSp macro="">
      <xdr:nvCxnSpPr>
        <xdr:cNvPr id="160" name="直線コネクタ 159"/>
        <xdr:cNvCxnSpPr/>
      </xdr:nvCxnSpPr>
      <xdr:spPr>
        <a:xfrm>
          <a:off x="4546600" y="1099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102887</xdr:rowOff>
    </xdr:from>
    <xdr:ext cx="405111" cy="259045"/>
    <xdr:sp macro="" textlink="">
      <xdr:nvSpPr>
        <xdr:cNvPr id="161" name="【体育館・プール】&#10;有形固定資産減価償却率最大値テキスト"/>
        <xdr:cNvSpPr txBox="1"/>
      </xdr:nvSpPr>
      <xdr:spPr>
        <a:xfrm>
          <a:off x="4673600" y="936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156210</xdr:rowOff>
    </xdr:from>
    <xdr:to>
      <xdr:col>24</xdr:col>
      <xdr:colOff>152400</xdr:colOff>
      <xdr:row>55</xdr:row>
      <xdr:rowOff>156210</xdr:rowOff>
    </xdr:to>
    <xdr:cxnSp macro="">
      <xdr:nvCxnSpPr>
        <xdr:cNvPr id="162" name="直線コネクタ 161"/>
        <xdr:cNvCxnSpPr/>
      </xdr:nvCxnSpPr>
      <xdr:spPr>
        <a:xfrm>
          <a:off x="4546600" y="958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168292</xdr:rowOff>
    </xdr:from>
    <xdr:ext cx="405111" cy="259045"/>
    <xdr:sp macro="" textlink="">
      <xdr:nvSpPr>
        <xdr:cNvPr id="163" name="【体育館・プール】&#10;有形固定資産減価償却率平均値テキスト"/>
        <xdr:cNvSpPr txBox="1"/>
      </xdr:nvSpPr>
      <xdr:spPr>
        <a:xfrm>
          <a:off x="4673600" y="10112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145415</xdr:rowOff>
    </xdr:from>
    <xdr:to>
      <xdr:col>24</xdr:col>
      <xdr:colOff>114300</xdr:colOff>
      <xdr:row>60</xdr:row>
      <xdr:rowOff>75565</xdr:rowOff>
    </xdr:to>
    <xdr:sp macro="" textlink="">
      <xdr:nvSpPr>
        <xdr:cNvPr id="164" name="フローチャート: 判断 163"/>
        <xdr:cNvSpPr/>
      </xdr:nvSpPr>
      <xdr:spPr>
        <a:xfrm>
          <a:off x="45847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xdr:rowOff>
    </xdr:from>
    <xdr:to>
      <xdr:col>20</xdr:col>
      <xdr:colOff>38100</xdr:colOff>
      <xdr:row>60</xdr:row>
      <xdr:rowOff>106045</xdr:rowOff>
    </xdr:to>
    <xdr:sp macro="" textlink="">
      <xdr:nvSpPr>
        <xdr:cNvPr id="165" name="フローチャート: 判断 164"/>
        <xdr:cNvSpPr/>
      </xdr:nvSpPr>
      <xdr:spPr>
        <a:xfrm>
          <a:off x="37465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13970</xdr:rowOff>
    </xdr:from>
    <xdr:to>
      <xdr:col>15</xdr:col>
      <xdr:colOff>101600</xdr:colOff>
      <xdr:row>60</xdr:row>
      <xdr:rowOff>115570</xdr:rowOff>
    </xdr:to>
    <xdr:sp macro="" textlink="">
      <xdr:nvSpPr>
        <xdr:cNvPr id="166" name="フローチャート: 判断 165"/>
        <xdr:cNvSpPr/>
      </xdr:nvSpPr>
      <xdr:spPr>
        <a:xfrm>
          <a:off x="2857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55880</xdr:rowOff>
    </xdr:from>
    <xdr:to>
      <xdr:col>10</xdr:col>
      <xdr:colOff>165100</xdr:colOff>
      <xdr:row>60</xdr:row>
      <xdr:rowOff>157480</xdr:rowOff>
    </xdr:to>
    <xdr:sp macro="" textlink="">
      <xdr:nvSpPr>
        <xdr:cNvPr id="167" name="フローチャート: 判断 166"/>
        <xdr:cNvSpPr/>
      </xdr:nvSpPr>
      <xdr:spPr>
        <a:xfrm>
          <a:off x="1968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139700</xdr:rowOff>
    </xdr:from>
    <xdr:to>
      <xdr:col>24</xdr:col>
      <xdr:colOff>114300</xdr:colOff>
      <xdr:row>64</xdr:row>
      <xdr:rowOff>69850</xdr:rowOff>
    </xdr:to>
    <xdr:sp macro="" textlink="">
      <xdr:nvSpPr>
        <xdr:cNvPr id="173" name="楕円 172"/>
        <xdr:cNvSpPr/>
      </xdr:nvSpPr>
      <xdr:spPr>
        <a:xfrm>
          <a:off x="45847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54627</xdr:rowOff>
    </xdr:from>
    <xdr:ext cx="405111" cy="259045"/>
    <xdr:sp macro="" textlink="">
      <xdr:nvSpPr>
        <xdr:cNvPr id="174" name="【体育館・プール】&#10;有形固定資産減価償却率該当値テキスト"/>
        <xdr:cNvSpPr txBox="1"/>
      </xdr:nvSpPr>
      <xdr:spPr>
        <a:xfrm>
          <a:off x="4673600" y="10855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31115</xdr:rowOff>
    </xdr:from>
    <xdr:to>
      <xdr:col>20</xdr:col>
      <xdr:colOff>38100</xdr:colOff>
      <xdr:row>64</xdr:row>
      <xdr:rowOff>132715</xdr:rowOff>
    </xdr:to>
    <xdr:sp macro="" textlink="">
      <xdr:nvSpPr>
        <xdr:cNvPr id="175" name="楕円 174"/>
        <xdr:cNvSpPr/>
      </xdr:nvSpPr>
      <xdr:spPr>
        <a:xfrm>
          <a:off x="3746500" y="1100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19050</xdr:rowOff>
    </xdr:from>
    <xdr:to>
      <xdr:col>24</xdr:col>
      <xdr:colOff>63500</xdr:colOff>
      <xdr:row>64</xdr:row>
      <xdr:rowOff>81915</xdr:rowOff>
    </xdr:to>
    <xdr:cxnSp macro="">
      <xdr:nvCxnSpPr>
        <xdr:cNvPr id="176" name="直線コネクタ 175"/>
        <xdr:cNvCxnSpPr/>
      </xdr:nvCxnSpPr>
      <xdr:spPr>
        <a:xfrm flipV="1">
          <a:off x="3797300" y="1099185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90170</xdr:rowOff>
    </xdr:from>
    <xdr:to>
      <xdr:col>15</xdr:col>
      <xdr:colOff>101600</xdr:colOff>
      <xdr:row>65</xdr:row>
      <xdr:rowOff>20320</xdr:rowOff>
    </xdr:to>
    <xdr:sp macro="" textlink="">
      <xdr:nvSpPr>
        <xdr:cNvPr id="177" name="楕円 176"/>
        <xdr:cNvSpPr/>
      </xdr:nvSpPr>
      <xdr:spPr>
        <a:xfrm>
          <a:off x="2857500" y="1106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81915</xdr:rowOff>
    </xdr:from>
    <xdr:to>
      <xdr:col>19</xdr:col>
      <xdr:colOff>177800</xdr:colOff>
      <xdr:row>64</xdr:row>
      <xdr:rowOff>140970</xdr:rowOff>
    </xdr:to>
    <xdr:cxnSp macro="">
      <xdr:nvCxnSpPr>
        <xdr:cNvPr id="178" name="直線コネクタ 177"/>
        <xdr:cNvCxnSpPr/>
      </xdr:nvCxnSpPr>
      <xdr:spPr>
        <a:xfrm flipV="1">
          <a:off x="2908300" y="1105471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61595</xdr:rowOff>
    </xdr:from>
    <xdr:to>
      <xdr:col>10</xdr:col>
      <xdr:colOff>165100</xdr:colOff>
      <xdr:row>60</xdr:row>
      <xdr:rowOff>163195</xdr:rowOff>
    </xdr:to>
    <xdr:sp macro="" textlink="">
      <xdr:nvSpPr>
        <xdr:cNvPr id="179" name="楕円 178"/>
        <xdr:cNvSpPr/>
      </xdr:nvSpPr>
      <xdr:spPr>
        <a:xfrm>
          <a:off x="1968500" y="103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112395</xdr:rowOff>
    </xdr:from>
    <xdr:to>
      <xdr:col>15</xdr:col>
      <xdr:colOff>50800</xdr:colOff>
      <xdr:row>64</xdr:row>
      <xdr:rowOff>140970</xdr:rowOff>
    </xdr:to>
    <xdr:cxnSp macro="">
      <xdr:nvCxnSpPr>
        <xdr:cNvPr id="180" name="直線コネクタ 179"/>
        <xdr:cNvCxnSpPr/>
      </xdr:nvCxnSpPr>
      <xdr:spPr>
        <a:xfrm>
          <a:off x="2019300" y="10399395"/>
          <a:ext cx="889000" cy="71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122572</xdr:rowOff>
    </xdr:from>
    <xdr:ext cx="405111" cy="259045"/>
    <xdr:sp macro="" textlink="">
      <xdr:nvSpPr>
        <xdr:cNvPr id="181" name="n_1aveValue【体育館・プール】&#10;有形固定資産減価償却率"/>
        <xdr:cNvSpPr txBox="1"/>
      </xdr:nvSpPr>
      <xdr:spPr>
        <a:xfrm>
          <a:off x="3582044" y="1006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132097</xdr:rowOff>
    </xdr:from>
    <xdr:ext cx="405111" cy="259045"/>
    <xdr:sp macro="" textlink="">
      <xdr:nvSpPr>
        <xdr:cNvPr id="182" name="n_2aveValue【体育館・プール】&#10;有形固定資産減価償却率"/>
        <xdr:cNvSpPr txBox="1"/>
      </xdr:nvSpPr>
      <xdr:spPr>
        <a:xfrm>
          <a:off x="2705744"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2557</xdr:rowOff>
    </xdr:from>
    <xdr:ext cx="405111" cy="259045"/>
    <xdr:sp macro="" textlink="">
      <xdr:nvSpPr>
        <xdr:cNvPr id="183" name="n_3aveValue【体育館・プール】&#10;有形固定資産減価償却率"/>
        <xdr:cNvSpPr txBox="1"/>
      </xdr:nvSpPr>
      <xdr:spPr>
        <a:xfrm>
          <a:off x="1816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123842</xdr:rowOff>
    </xdr:from>
    <xdr:ext cx="405111" cy="259045"/>
    <xdr:sp macro="" textlink="">
      <xdr:nvSpPr>
        <xdr:cNvPr id="184" name="n_1mainValue【体育館・プール】&#10;有形固定資産減価償却率"/>
        <xdr:cNvSpPr txBox="1"/>
      </xdr:nvSpPr>
      <xdr:spPr>
        <a:xfrm>
          <a:off x="3582044" y="1109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65</xdr:row>
      <xdr:rowOff>11447</xdr:rowOff>
    </xdr:from>
    <xdr:ext cx="405111" cy="259045"/>
    <xdr:sp macro="" textlink="">
      <xdr:nvSpPr>
        <xdr:cNvPr id="185" name="n_2mainValue【体育館・プール】&#10;有形固定資産減価償却率"/>
        <xdr:cNvSpPr txBox="1"/>
      </xdr:nvSpPr>
      <xdr:spPr>
        <a:xfrm>
          <a:off x="2705744" y="1115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154322</xdr:rowOff>
    </xdr:from>
    <xdr:ext cx="405111" cy="259045"/>
    <xdr:sp macro="" textlink="">
      <xdr:nvSpPr>
        <xdr:cNvPr id="186" name="n_3mainValue【体育館・プール】&#10;有形固定資産減価償却率"/>
        <xdr:cNvSpPr txBox="1"/>
      </xdr:nvSpPr>
      <xdr:spPr>
        <a:xfrm>
          <a:off x="1816744"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97" name="テキスト ボックス 196"/>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198" name="直線コネクタ 19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9" name="テキスト ボックス 19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0" name="直線コネクタ 19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1" name="テキスト ボックス 20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2" name="直線コネクタ 20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3" name="テキスト ボックス 20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4" name="直線コネクタ 20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5" name="テキスト ボックス 20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6" name="直線コネクタ 20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7" name="テキスト ボックス 20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9" name="テキスト ボックス 20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38100</xdr:rowOff>
    </xdr:from>
    <xdr:to>
      <xdr:col>54</xdr:col>
      <xdr:colOff>189865</xdr:colOff>
      <xdr:row>64</xdr:row>
      <xdr:rowOff>30480</xdr:rowOff>
    </xdr:to>
    <xdr:cxnSp macro="">
      <xdr:nvCxnSpPr>
        <xdr:cNvPr id="211" name="直線コネクタ 210"/>
        <xdr:cNvCxnSpPr/>
      </xdr:nvCxnSpPr>
      <xdr:spPr>
        <a:xfrm flipV="1">
          <a:off x="10476865" y="963930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34307</xdr:rowOff>
    </xdr:from>
    <xdr:ext cx="469744" cy="259045"/>
    <xdr:sp macro="" textlink="">
      <xdr:nvSpPr>
        <xdr:cNvPr id="212" name="【体育館・プール】&#10;一人当たり面積最小値テキスト"/>
        <xdr:cNvSpPr txBox="1"/>
      </xdr:nvSpPr>
      <xdr:spPr>
        <a:xfrm>
          <a:off x="10515600"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30480</xdr:rowOff>
    </xdr:from>
    <xdr:to>
      <xdr:col>55</xdr:col>
      <xdr:colOff>88900</xdr:colOff>
      <xdr:row>64</xdr:row>
      <xdr:rowOff>30480</xdr:rowOff>
    </xdr:to>
    <xdr:cxnSp macro="">
      <xdr:nvCxnSpPr>
        <xdr:cNvPr id="213" name="直線コネクタ 212"/>
        <xdr:cNvCxnSpPr/>
      </xdr:nvCxnSpPr>
      <xdr:spPr>
        <a:xfrm>
          <a:off x="10388600" y="1100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156227</xdr:rowOff>
    </xdr:from>
    <xdr:ext cx="469744" cy="259045"/>
    <xdr:sp macro="" textlink="">
      <xdr:nvSpPr>
        <xdr:cNvPr id="214" name="【体育館・プール】&#10;一人当たり面積最大値テキスト"/>
        <xdr:cNvSpPr txBox="1"/>
      </xdr:nvSpPr>
      <xdr:spPr>
        <a:xfrm>
          <a:off x="10515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38100</xdr:rowOff>
    </xdr:from>
    <xdr:to>
      <xdr:col>55</xdr:col>
      <xdr:colOff>88900</xdr:colOff>
      <xdr:row>56</xdr:row>
      <xdr:rowOff>38100</xdr:rowOff>
    </xdr:to>
    <xdr:cxnSp macro="">
      <xdr:nvCxnSpPr>
        <xdr:cNvPr id="215" name="直線コネクタ 214"/>
        <xdr:cNvCxnSpPr/>
      </xdr:nvCxnSpPr>
      <xdr:spPr>
        <a:xfrm>
          <a:off x="10388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83837</xdr:rowOff>
    </xdr:from>
    <xdr:ext cx="469744" cy="259045"/>
    <xdr:sp macro="" textlink="">
      <xdr:nvSpPr>
        <xdr:cNvPr id="216" name="【体育館・プール】&#10;一人当たり面積平均値テキスト"/>
        <xdr:cNvSpPr txBox="1"/>
      </xdr:nvSpPr>
      <xdr:spPr>
        <a:xfrm>
          <a:off x="10515600" y="10199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105410</xdr:rowOff>
    </xdr:from>
    <xdr:to>
      <xdr:col>55</xdr:col>
      <xdr:colOff>50800</xdr:colOff>
      <xdr:row>60</xdr:row>
      <xdr:rowOff>35560</xdr:rowOff>
    </xdr:to>
    <xdr:sp macro="" textlink="">
      <xdr:nvSpPr>
        <xdr:cNvPr id="217" name="フローチャート: 判断 216"/>
        <xdr:cNvSpPr/>
      </xdr:nvSpPr>
      <xdr:spPr>
        <a:xfrm>
          <a:off x="10426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90170</xdr:rowOff>
    </xdr:from>
    <xdr:to>
      <xdr:col>50</xdr:col>
      <xdr:colOff>165100</xdr:colOff>
      <xdr:row>60</xdr:row>
      <xdr:rowOff>20320</xdr:rowOff>
    </xdr:to>
    <xdr:sp macro="" textlink="">
      <xdr:nvSpPr>
        <xdr:cNvPr id="218" name="フローチャート: 判断 217"/>
        <xdr:cNvSpPr/>
      </xdr:nvSpPr>
      <xdr:spPr>
        <a:xfrm>
          <a:off x="9588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120650</xdr:rowOff>
    </xdr:from>
    <xdr:to>
      <xdr:col>46</xdr:col>
      <xdr:colOff>38100</xdr:colOff>
      <xdr:row>60</xdr:row>
      <xdr:rowOff>50800</xdr:rowOff>
    </xdr:to>
    <xdr:sp macro="" textlink="">
      <xdr:nvSpPr>
        <xdr:cNvPr id="219" name="フローチャート: 判断 218"/>
        <xdr:cNvSpPr/>
      </xdr:nvSpPr>
      <xdr:spPr>
        <a:xfrm>
          <a:off x="869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101600</xdr:rowOff>
    </xdr:from>
    <xdr:to>
      <xdr:col>41</xdr:col>
      <xdr:colOff>101600</xdr:colOff>
      <xdr:row>61</xdr:row>
      <xdr:rowOff>31750</xdr:rowOff>
    </xdr:to>
    <xdr:sp macro="" textlink="">
      <xdr:nvSpPr>
        <xdr:cNvPr id="220" name="フローチャート: 判断 219"/>
        <xdr:cNvSpPr/>
      </xdr:nvSpPr>
      <xdr:spPr>
        <a:xfrm>
          <a:off x="7810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116840</xdr:rowOff>
    </xdr:from>
    <xdr:to>
      <xdr:col>55</xdr:col>
      <xdr:colOff>50800</xdr:colOff>
      <xdr:row>59</xdr:row>
      <xdr:rowOff>46990</xdr:rowOff>
    </xdr:to>
    <xdr:sp macro="" textlink="">
      <xdr:nvSpPr>
        <xdr:cNvPr id="226" name="楕円 225"/>
        <xdr:cNvSpPr/>
      </xdr:nvSpPr>
      <xdr:spPr>
        <a:xfrm>
          <a:off x="10426700" y="100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139717</xdr:rowOff>
    </xdr:from>
    <xdr:ext cx="469744" cy="259045"/>
    <xdr:sp macro="" textlink="">
      <xdr:nvSpPr>
        <xdr:cNvPr id="227" name="【体育館・プール】&#10;一人当たり面積該当値テキスト"/>
        <xdr:cNvSpPr txBox="1"/>
      </xdr:nvSpPr>
      <xdr:spPr>
        <a:xfrm>
          <a:off x="10515600" y="991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132080</xdr:rowOff>
    </xdr:from>
    <xdr:to>
      <xdr:col>50</xdr:col>
      <xdr:colOff>165100</xdr:colOff>
      <xdr:row>59</xdr:row>
      <xdr:rowOff>62230</xdr:rowOff>
    </xdr:to>
    <xdr:sp macro="" textlink="">
      <xdr:nvSpPr>
        <xdr:cNvPr id="228" name="楕円 227"/>
        <xdr:cNvSpPr/>
      </xdr:nvSpPr>
      <xdr:spPr>
        <a:xfrm>
          <a:off x="9588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167640</xdr:rowOff>
    </xdr:from>
    <xdr:to>
      <xdr:col>55</xdr:col>
      <xdr:colOff>0</xdr:colOff>
      <xdr:row>59</xdr:row>
      <xdr:rowOff>11430</xdr:rowOff>
    </xdr:to>
    <xdr:cxnSp macro="">
      <xdr:nvCxnSpPr>
        <xdr:cNvPr id="229" name="直線コネクタ 228"/>
        <xdr:cNvCxnSpPr/>
      </xdr:nvCxnSpPr>
      <xdr:spPr>
        <a:xfrm flipV="1">
          <a:off x="9639300" y="101117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36830</xdr:rowOff>
    </xdr:from>
    <xdr:to>
      <xdr:col>46</xdr:col>
      <xdr:colOff>38100</xdr:colOff>
      <xdr:row>61</xdr:row>
      <xdr:rowOff>138430</xdr:rowOff>
    </xdr:to>
    <xdr:sp macro="" textlink="">
      <xdr:nvSpPr>
        <xdr:cNvPr id="230" name="楕円 229"/>
        <xdr:cNvSpPr/>
      </xdr:nvSpPr>
      <xdr:spPr>
        <a:xfrm>
          <a:off x="86995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11430</xdr:rowOff>
    </xdr:from>
    <xdr:to>
      <xdr:col>50</xdr:col>
      <xdr:colOff>114300</xdr:colOff>
      <xdr:row>61</xdr:row>
      <xdr:rowOff>87630</xdr:rowOff>
    </xdr:to>
    <xdr:cxnSp macro="">
      <xdr:nvCxnSpPr>
        <xdr:cNvPr id="231" name="直線コネクタ 230"/>
        <xdr:cNvCxnSpPr/>
      </xdr:nvCxnSpPr>
      <xdr:spPr>
        <a:xfrm flipV="1">
          <a:off x="8750300" y="1012698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44450</xdr:rowOff>
    </xdr:from>
    <xdr:to>
      <xdr:col>41</xdr:col>
      <xdr:colOff>101600</xdr:colOff>
      <xdr:row>61</xdr:row>
      <xdr:rowOff>146050</xdr:rowOff>
    </xdr:to>
    <xdr:sp macro="" textlink="">
      <xdr:nvSpPr>
        <xdr:cNvPr id="232" name="楕円 231"/>
        <xdr:cNvSpPr/>
      </xdr:nvSpPr>
      <xdr:spPr>
        <a:xfrm>
          <a:off x="7810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87630</xdr:rowOff>
    </xdr:from>
    <xdr:to>
      <xdr:col>45</xdr:col>
      <xdr:colOff>177800</xdr:colOff>
      <xdr:row>61</xdr:row>
      <xdr:rowOff>95250</xdr:rowOff>
    </xdr:to>
    <xdr:cxnSp macro="">
      <xdr:nvCxnSpPr>
        <xdr:cNvPr id="233" name="直線コネクタ 232"/>
        <xdr:cNvCxnSpPr/>
      </xdr:nvCxnSpPr>
      <xdr:spPr>
        <a:xfrm flipV="1">
          <a:off x="7861300" y="10546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11447</xdr:rowOff>
    </xdr:from>
    <xdr:ext cx="469744" cy="259045"/>
    <xdr:sp macro="" textlink="">
      <xdr:nvSpPr>
        <xdr:cNvPr id="234" name="n_1aveValue【体育館・プール】&#10;一人当たり面積"/>
        <xdr:cNvSpPr txBox="1"/>
      </xdr:nvSpPr>
      <xdr:spPr>
        <a:xfrm>
          <a:off x="9391727" y="1029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67327</xdr:rowOff>
    </xdr:from>
    <xdr:ext cx="469744" cy="259045"/>
    <xdr:sp macro="" textlink="">
      <xdr:nvSpPr>
        <xdr:cNvPr id="235" name="n_2aveValue【体育館・プール】&#10;一人当たり面積"/>
        <xdr:cNvSpPr txBox="1"/>
      </xdr:nvSpPr>
      <xdr:spPr>
        <a:xfrm>
          <a:off x="8515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48277</xdr:rowOff>
    </xdr:from>
    <xdr:ext cx="469744" cy="259045"/>
    <xdr:sp macro="" textlink="">
      <xdr:nvSpPr>
        <xdr:cNvPr id="236" name="n_3aveValue【体育館・プール】&#10;一人当たり面積"/>
        <xdr:cNvSpPr txBox="1"/>
      </xdr:nvSpPr>
      <xdr:spPr>
        <a:xfrm>
          <a:off x="76264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78757</xdr:rowOff>
    </xdr:from>
    <xdr:ext cx="469744" cy="259045"/>
    <xdr:sp macro="" textlink="">
      <xdr:nvSpPr>
        <xdr:cNvPr id="237" name="n_1mainValue【体育館・プール】&#10;一人当たり面積"/>
        <xdr:cNvSpPr txBox="1"/>
      </xdr:nvSpPr>
      <xdr:spPr>
        <a:xfrm>
          <a:off x="9391727" y="985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129557</xdr:rowOff>
    </xdr:from>
    <xdr:ext cx="469744" cy="259045"/>
    <xdr:sp macro="" textlink="">
      <xdr:nvSpPr>
        <xdr:cNvPr id="238" name="n_2mainValue【体育館・プール】&#10;一人当たり面積"/>
        <xdr:cNvSpPr txBox="1"/>
      </xdr:nvSpPr>
      <xdr:spPr>
        <a:xfrm>
          <a:off x="8515427" y="1058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137177</xdr:rowOff>
    </xdr:from>
    <xdr:ext cx="469744" cy="259045"/>
    <xdr:sp macro="" textlink="">
      <xdr:nvSpPr>
        <xdr:cNvPr id="239" name="n_3mainValue【体育館・プール】&#10;一人当たり面積"/>
        <xdr:cNvSpPr txBox="1"/>
      </xdr:nvSpPr>
      <xdr:spPr>
        <a:xfrm>
          <a:off x="7626427"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0" name="テキスト ボックス 24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1" name="直線コネクタ 25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2" name="テキスト ボックス 25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3" name="直線コネクタ 25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4" name="テキスト ボックス 25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5" name="直線コネクタ 25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6" name="テキスト ボックス 25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7" name="直線コネクタ 25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8" name="テキスト ボックス 25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9" name="直線コネクタ 25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0" name="テキスト ボックス 25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1" name="直線コネクタ 26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2" name="テキスト ボックス 26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57150</xdr:rowOff>
    </xdr:from>
    <xdr:to>
      <xdr:col>24</xdr:col>
      <xdr:colOff>62865</xdr:colOff>
      <xdr:row>86</xdr:row>
      <xdr:rowOff>72389</xdr:rowOff>
    </xdr:to>
    <xdr:cxnSp macro="">
      <xdr:nvCxnSpPr>
        <xdr:cNvPr id="264" name="直線コネクタ 263"/>
        <xdr:cNvCxnSpPr/>
      </xdr:nvCxnSpPr>
      <xdr:spPr>
        <a:xfrm flipV="1">
          <a:off x="4634865" y="13258800"/>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76216</xdr:rowOff>
    </xdr:from>
    <xdr:ext cx="405111" cy="259045"/>
    <xdr:sp macro="" textlink="">
      <xdr:nvSpPr>
        <xdr:cNvPr id="265" name="【福祉施設】&#10;有形固定資産減価償却率最小値テキスト"/>
        <xdr:cNvSpPr txBox="1"/>
      </xdr:nvSpPr>
      <xdr:spPr>
        <a:xfrm>
          <a:off x="4673600" y="1482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72389</xdr:rowOff>
    </xdr:from>
    <xdr:to>
      <xdr:col>24</xdr:col>
      <xdr:colOff>152400</xdr:colOff>
      <xdr:row>86</xdr:row>
      <xdr:rowOff>72389</xdr:rowOff>
    </xdr:to>
    <xdr:cxnSp macro="">
      <xdr:nvCxnSpPr>
        <xdr:cNvPr id="266" name="直線コネクタ 265"/>
        <xdr:cNvCxnSpPr/>
      </xdr:nvCxnSpPr>
      <xdr:spPr>
        <a:xfrm>
          <a:off x="4546600" y="1481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3827</xdr:rowOff>
    </xdr:from>
    <xdr:ext cx="405111" cy="259045"/>
    <xdr:sp macro="" textlink="">
      <xdr:nvSpPr>
        <xdr:cNvPr id="267" name="【福祉施設】&#10;有形固定資産減価償却率最大値テキスト"/>
        <xdr:cNvSpPr txBox="1"/>
      </xdr:nvSpPr>
      <xdr:spPr>
        <a:xfrm>
          <a:off x="4673600" y="1303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57150</xdr:rowOff>
    </xdr:from>
    <xdr:to>
      <xdr:col>24</xdr:col>
      <xdr:colOff>152400</xdr:colOff>
      <xdr:row>77</xdr:row>
      <xdr:rowOff>57150</xdr:rowOff>
    </xdr:to>
    <xdr:cxnSp macro="">
      <xdr:nvCxnSpPr>
        <xdr:cNvPr id="268" name="直線コネクタ 267"/>
        <xdr:cNvCxnSpPr/>
      </xdr:nvCxnSpPr>
      <xdr:spPr>
        <a:xfrm>
          <a:off x="4546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121938</xdr:rowOff>
    </xdr:from>
    <xdr:ext cx="405111" cy="259045"/>
    <xdr:sp macro="" textlink="">
      <xdr:nvSpPr>
        <xdr:cNvPr id="269" name="【福祉施設】&#10;有形固定資産減価償却率平均値テキスト"/>
        <xdr:cNvSpPr txBox="1"/>
      </xdr:nvSpPr>
      <xdr:spPr>
        <a:xfrm>
          <a:off x="4673600" y="141808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143511</xdr:rowOff>
    </xdr:from>
    <xdr:to>
      <xdr:col>24</xdr:col>
      <xdr:colOff>114300</xdr:colOff>
      <xdr:row>83</xdr:row>
      <xdr:rowOff>73661</xdr:rowOff>
    </xdr:to>
    <xdr:sp macro="" textlink="">
      <xdr:nvSpPr>
        <xdr:cNvPr id="270" name="フローチャート: 判断 269"/>
        <xdr:cNvSpPr/>
      </xdr:nvSpPr>
      <xdr:spPr>
        <a:xfrm>
          <a:off x="4584700" y="1420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29211</xdr:rowOff>
    </xdr:from>
    <xdr:to>
      <xdr:col>20</xdr:col>
      <xdr:colOff>38100</xdr:colOff>
      <xdr:row>83</xdr:row>
      <xdr:rowOff>130811</xdr:rowOff>
    </xdr:to>
    <xdr:sp macro="" textlink="">
      <xdr:nvSpPr>
        <xdr:cNvPr id="271" name="フローチャート: 判断 270"/>
        <xdr:cNvSpPr/>
      </xdr:nvSpPr>
      <xdr:spPr>
        <a:xfrm>
          <a:off x="37465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6350</xdr:rowOff>
    </xdr:from>
    <xdr:to>
      <xdr:col>15</xdr:col>
      <xdr:colOff>101600</xdr:colOff>
      <xdr:row>84</xdr:row>
      <xdr:rowOff>107950</xdr:rowOff>
    </xdr:to>
    <xdr:sp macro="" textlink="">
      <xdr:nvSpPr>
        <xdr:cNvPr id="272" name="フローチャート: 判断 271"/>
        <xdr:cNvSpPr/>
      </xdr:nvSpPr>
      <xdr:spPr>
        <a:xfrm>
          <a:off x="2857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170180</xdr:rowOff>
    </xdr:from>
    <xdr:to>
      <xdr:col>10</xdr:col>
      <xdr:colOff>165100</xdr:colOff>
      <xdr:row>84</xdr:row>
      <xdr:rowOff>100330</xdr:rowOff>
    </xdr:to>
    <xdr:sp macro="" textlink="">
      <xdr:nvSpPr>
        <xdr:cNvPr id="273" name="フローチャート: 判断 272"/>
        <xdr:cNvSpPr/>
      </xdr:nvSpPr>
      <xdr:spPr>
        <a:xfrm>
          <a:off x="1968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4" name="テキスト ボックス 27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5" name="テキスト ボックス 27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6" name="テキスト ボックス 27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7" name="テキスト ボックス 27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8" name="テキスト ボックス 27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74930</xdr:rowOff>
    </xdr:from>
    <xdr:to>
      <xdr:col>24</xdr:col>
      <xdr:colOff>114300</xdr:colOff>
      <xdr:row>82</xdr:row>
      <xdr:rowOff>5080</xdr:rowOff>
    </xdr:to>
    <xdr:sp macro="" textlink="">
      <xdr:nvSpPr>
        <xdr:cNvPr id="279" name="楕円 278"/>
        <xdr:cNvSpPr/>
      </xdr:nvSpPr>
      <xdr:spPr>
        <a:xfrm>
          <a:off x="45847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97807</xdr:rowOff>
    </xdr:from>
    <xdr:ext cx="405111" cy="259045"/>
    <xdr:sp macro="" textlink="">
      <xdr:nvSpPr>
        <xdr:cNvPr id="280" name="【福祉施設】&#10;有形固定資産減価償却率該当値テキスト"/>
        <xdr:cNvSpPr txBox="1"/>
      </xdr:nvSpPr>
      <xdr:spPr>
        <a:xfrm>
          <a:off x="4673600"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78739</xdr:rowOff>
    </xdr:from>
    <xdr:to>
      <xdr:col>20</xdr:col>
      <xdr:colOff>38100</xdr:colOff>
      <xdr:row>82</xdr:row>
      <xdr:rowOff>8889</xdr:rowOff>
    </xdr:to>
    <xdr:sp macro="" textlink="">
      <xdr:nvSpPr>
        <xdr:cNvPr id="281" name="楕円 280"/>
        <xdr:cNvSpPr/>
      </xdr:nvSpPr>
      <xdr:spPr>
        <a:xfrm>
          <a:off x="3746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125730</xdr:rowOff>
    </xdr:from>
    <xdr:to>
      <xdr:col>24</xdr:col>
      <xdr:colOff>63500</xdr:colOff>
      <xdr:row>81</xdr:row>
      <xdr:rowOff>129539</xdr:rowOff>
    </xdr:to>
    <xdr:cxnSp macro="">
      <xdr:nvCxnSpPr>
        <xdr:cNvPr id="282" name="直線コネクタ 281"/>
        <xdr:cNvCxnSpPr/>
      </xdr:nvCxnSpPr>
      <xdr:spPr>
        <a:xfrm flipV="1">
          <a:off x="3797300" y="140131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135889</xdr:rowOff>
    </xdr:from>
    <xdr:to>
      <xdr:col>15</xdr:col>
      <xdr:colOff>101600</xdr:colOff>
      <xdr:row>82</xdr:row>
      <xdr:rowOff>66039</xdr:rowOff>
    </xdr:to>
    <xdr:sp macro="" textlink="">
      <xdr:nvSpPr>
        <xdr:cNvPr id="283" name="楕円 282"/>
        <xdr:cNvSpPr/>
      </xdr:nvSpPr>
      <xdr:spPr>
        <a:xfrm>
          <a:off x="2857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129539</xdr:rowOff>
    </xdr:from>
    <xdr:to>
      <xdr:col>19</xdr:col>
      <xdr:colOff>177800</xdr:colOff>
      <xdr:row>82</xdr:row>
      <xdr:rowOff>15239</xdr:rowOff>
    </xdr:to>
    <xdr:cxnSp macro="">
      <xdr:nvCxnSpPr>
        <xdr:cNvPr id="284" name="直線コネクタ 283"/>
        <xdr:cNvCxnSpPr/>
      </xdr:nvCxnSpPr>
      <xdr:spPr>
        <a:xfrm flipV="1">
          <a:off x="2908300" y="1401698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40639</xdr:rowOff>
    </xdr:from>
    <xdr:to>
      <xdr:col>10</xdr:col>
      <xdr:colOff>165100</xdr:colOff>
      <xdr:row>82</xdr:row>
      <xdr:rowOff>142239</xdr:rowOff>
    </xdr:to>
    <xdr:sp macro="" textlink="">
      <xdr:nvSpPr>
        <xdr:cNvPr id="285" name="楕円 284"/>
        <xdr:cNvSpPr/>
      </xdr:nvSpPr>
      <xdr:spPr>
        <a:xfrm>
          <a:off x="1968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15239</xdr:rowOff>
    </xdr:from>
    <xdr:to>
      <xdr:col>15</xdr:col>
      <xdr:colOff>50800</xdr:colOff>
      <xdr:row>82</xdr:row>
      <xdr:rowOff>91439</xdr:rowOff>
    </xdr:to>
    <xdr:cxnSp macro="">
      <xdr:nvCxnSpPr>
        <xdr:cNvPr id="286" name="直線コネクタ 285"/>
        <xdr:cNvCxnSpPr/>
      </xdr:nvCxnSpPr>
      <xdr:spPr>
        <a:xfrm flipV="1">
          <a:off x="2019300" y="140741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121938</xdr:rowOff>
    </xdr:from>
    <xdr:ext cx="405111" cy="259045"/>
    <xdr:sp macro="" textlink="">
      <xdr:nvSpPr>
        <xdr:cNvPr id="287" name="n_1aveValue【福祉施設】&#10;有形固定資産減価償却率"/>
        <xdr:cNvSpPr txBox="1"/>
      </xdr:nvSpPr>
      <xdr:spPr>
        <a:xfrm>
          <a:off x="3582044" y="1435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99077</xdr:rowOff>
    </xdr:from>
    <xdr:ext cx="405111" cy="259045"/>
    <xdr:sp macro="" textlink="">
      <xdr:nvSpPr>
        <xdr:cNvPr id="288" name="n_2aveValue【福祉施設】&#10;有形固定資産減価償却率"/>
        <xdr:cNvSpPr txBox="1"/>
      </xdr:nvSpPr>
      <xdr:spPr>
        <a:xfrm>
          <a:off x="2705744" y="1450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91457</xdr:rowOff>
    </xdr:from>
    <xdr:ext cx="405111" cy="259045"/>
    <xdr:sp macro="" textlink="">
      <xdr:nvSpPr>
        <xdr:cNvPr id="289" name="n_3aveValue【福祉施設】&#10;有形固定資産減価償却率"/>
        <xdr:cNvSpPr txBox="1"/>
      </xdr:nvSpPr>
      <xdr:spPr>
        <a:xfrm>
          <a:off x="18167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25416</xdr:rowOff>
    </xdr:from>
    <xdr:ext cx="405111" cy="259045"/>
    <xdr:sp macro="" textlink="">
      <xdr:nvSpPr>
        <xdr:cNvPr id="290" name="n_1mainValue【福祉施設】&#10;有形固定資産減価償却率"/>
        <xdr:cNvSpPr txBox="1"/>
      </xdr:nvSpPr>
      <xdr:spPr>
        <a:xfrm>
          <a:off x="35820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82566</xdr:rowOff>
    </xdr:from>
    <xdr:ext cx="405111" cy="259045"/>
    <xdr:sp macro="" textlink="">
      <xdr:nvSpPr>
        <xdr:cNvPr id="291" name="n_2mainValue【福祉施設】&#10;有形固定資産減価償却率"/>
        <xdr:cNvSpPr txBox="1"/>
      </xdr:nvSpPr>
      <xdr:spPr>
        <a:xfrm>
          <a:off x="2705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158766</xdr:rowOff>
    </xdr:from>
    <xdr:ext cx="405111" cy="259045"/>
    <xdr:sp macro="" textlink="">
      <xdr:nvSpPr>
        <xdr:cNvPr id="292" name="n_3mainValue【福祉施設】&#10;有形固定資産減価償却率"/>
        <xdr:cNvSpPr txBox="1"/>
      </xdr:nvSpPr>
      <xdr:spPr>
        <a:xfrm>
          <a:off x="1816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3" name="正方形/長方形 29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4" name="正方形/長方形 29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5" name="正方形/長方形 29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6" name="正方形/長方形 29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7" name="正方形/長方形 29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8" name="正方形/長方形 29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9" name="正方形/長方形 29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0" name="正方形/長方形 29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1" name="テキスト ボックス 30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2" name="直線コネクタ 30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87</xdr:row>
      <xdr:rowOff>38100</xdr:rowOff>
    </xdr:from>
    <xdr:to>
      <xdr:col>59</xdr:col>
      <xdr:colOff>50800</xdr:colOff>
      <xdr:row>87</xdr:row>
      <xdr:rowOff>38100</xdr:rowOff>
    </xdr:to>
    <xdr:cxnSp macro="">
      <xdr:nvCxnSpPr>
        <xdr:cNvPr id="303" name="直線コネクタ 302"/>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67327</xdr:rowOff>
    </xdr:from>
    <xdr:ext cx="467179" cy="259045"/>
    <xdr:sp macro="" textlink="">
      <xdr:nvSpPr>
        <xdr:cNvPr id="304" name="テキスト ボックス 303"/>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95250</xdr:rowOff>
    </xdr:from>
    <xdr:to>
      <xdr:col>59</xdr:col>
      <xdr:colOff>50800</xdr:colOff>
      <xdr:row>85</xdr:row>
      <xdr:rowOff>95250</xdr:rowOff>
    </xdr:to>
    <xdr:cxnSp macro="">
      <xdr:nvCxnSpPr>
        <xdr:cNvPr id="305" name="直線コネクタ 304"/>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6" name="テキスト ボックス 305"/>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152400</xdr:rowOff>
    </xdr:from>
    <xdr:to>
      <xdr:col>59</xdr:col>
      <xdr:colOff>50800</xdr:colOff>
      <xdr:row>83</xdr:row>
      <xdr:rowOff>152400</xdr:rowOff>
    </xdr:to>
    <xdr:cxnSp macro="">
      <xdr:nvCxnSpPr>
        <xdr:cNvPr id="307" name="直線コネクタ 306"/>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10177</xdr:rowOff>
    </xdr:from>
    <xdr:ext cx="467179" cy="259045"/>
    <xdr:sp macro="" textlink="">
      <xdr:nvSpPr>
        <xdr:cNvPr id="308" name="テキスト ボックス 307"/>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9" name="直線コネクタ 30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0" name="テキスト ボックス 30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95250</xdr:rowOff>
    </xdr:from>
    <xdr:to>
      <xdr:col>59</xdr:col>
      <xdr:colOff>50800</xdr:colOff>
      <xdr:row>80</xdr:row>
      <xdr:rowOff>95250</xdr:rowOff>
    </xdr:to>
    <xdr:cxnSp macro="">
      <xdr:nvCxnSpPr>
        <xdr:cNvPr id="311" name="直線コネクタ 310"/>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124477</xdr:rowOff>
    </xdr:from>
    <xdr:ext cx="467179" cy="259045"/>
    <xdr:sp macro="" textlink="">
      <xdr:nvSpPr>
        <xdr:cNvPr id="312" name="テキスト ボックス 311"/>
        <xdr:cNvSpPr txBox="1"/>
      </xdr:nvSpPr>
      <xdr:spPr>
        <a:xfrm>
          <a:off x="6136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13" name="直線コネクタ 312"/>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14" name="テキスト ボックス 313"/>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38100</xdr:rowOff>
    </xdr:from>
    <xdr:to>
      <xdr:col>59</xdr:col>
      <xdr:colOff>50800</xdr:colOff>
      <xdr:row>77</xdr:row>
      <xdr:rowOff>38100</xdr:rowOff>
    </xdr:to>
    <xdr:cxnSp macro="">
      <xdr:nvCxnSpPr>
        <xdr:cNvPr id="315" name="直線コネクタ 314"/>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67327</xdr:rowOff>
    </xdr:from>
    <xdr:ext cx="467179" cy="259045"/>
    <xdr:sp macro="" textlink="">
      <xdr:nvSpPr>
        <xdr:cNvPr id="316" name="テキスト ボックス 315"/>
        <xdr:cNvSpPr txBox="1"/>
      </xdr:nvSpPr>
      <xdr:spPr>
        <a:xfrm>
          <a:off x="6136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8" name="テキスト ボックス 31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47625</xdr:rowOff>
    </xdr:from>
    <xdr:to>
      <xdr:col>54</xdr:col>
      <xdr:colOff>189865</xdr:colOff>
      <xdr:row>86</xdr:row>
      <xdr:rowOff>38100</xdr:rowOff>
    </xdr:to>
    <xdr:cxnSp macro="">
      <xdr:nvCxnSpPr>
        <xdr:cNvPr id="320" name="直線コネクタ 319"/>
        <xdr:cNvCxnSpPr/>
      </xdr:nvCxnSpPr>
      <xdr:spPr>
        <a:xfrm flipV="1">
          <a:off x="10476865" y="1342072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21" name="【福祉施設】&#10;一人当たり面積最小値テキスト"/>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22" name="直線コネクタ 321"/>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165752</xdr:rowOff>
    </xdr:from>
    <xdr:ext cx="469744" cy="259045"/>
    <xdr:sp macro="" textlink="">
      <xdr:nvSpPr>
        <xdr:cNvPr id="323" name="【福祉施設】&#10;一人当たり面積最大値テキスト"/>
        <xdr:cNvSpPr txBox="1"/>
      </xdr:nvSpPr>
      <xdr:spPr>
        <a:xfrm>
          <a:off x="10515600" y="1319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47625</xdr:rowOff>
    </xdr:from>
    <xdr:to>
      <xdr:col>55</xdr:col>
      <xdr:colOff>88900</xdr:colOff>
      <xdr:row>78</xdr:row>
      <xdr:rowOff>47625</xdr:rowOff>
    </xdr:to>
    <xdr:cxnSp macro="">
      <xdr:nvCxnSpPr>
        <xdr:cNvPr id="324" name="直線コネクタ 323"/>
        <xdr:cNvCxnSpPr/>
      </xdr:nvCxnSpPr>
      <xdr:spPr>
        <a:xfrm>
          <a:off x="10388600" y="134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41927</xdr:rowOff>
    </xdr:from>
    <xdr:ext cx="469744" cy="259045"/>
    <xdr:sp macro="" textlink="">
      <xdr:nvSpPr>
        <xdr:cNvPr id="325" name="【福祉施設】&#10;一人当たり面積平均値テキスト"/>
        <xdr:cNvSpPr txBox="1"/>
      </xdr:nvSpPr>
      <xdr:spPr>
        <a:xfrm>
          <a:off x="10515600" y="1410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63500</xdr:rowOff>
    </xdr:from>
    <xdr:to>
      <xdr:col>55</xdr:col>
      <xdr:colOff>50800</xdr:colOff>
      <xdr:row>82</xdr:row>
      <xdr:rowOff>165100</xdr:rowOff>
    </xdr:to>
    <xdr:sp macro="" textlink="">
      <xdr:nvSpPr>
        <xdr:cNvPr id="326" name="フローチャート: 判断 325"/>
        <xdr:cNvSpPr/>
      </xdr:nvSpPr>
      <xdr:spPr>
        <a:xfrm>
          <a:off x="10426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25400</xdr:rowOff>
    </xdr:from>
    <xdr:to>
      <xdr:col>50</xdr:col>
      <xdr:colOff>165100</xdr:colOff>
      <xdr:row>82</xdr:row>
      <xdr:rowOff>127000</xdr:rowOff>
    </xdr:to>
    <xdr:sp macro="" textlink="">
      <xdr:nvSpPr>
        <xdr:cNvPr id="327" name="フローチャート: 判断 326"/>
        <xdr:cNvSpPr/>
      </xdr:nvSpPr>
      <xdr:spPr>
        <a:xfrm>
          <a:off x="9588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158750</xdr:rowOff>
    </xdr:from>
    <xdr:to>
      <xdr:col>46</xdr:col>
      <xdr:colOff>38100</xdr:colOff>
      <xdr:row>82</xdr:row>
      <xdr:rowOff>88900</xdr:rowOff>
    </xdr:to>
    <xdr:sp macro="" textlink="">
      <xdr:nvSpPr>
        <xdr:cNvPr id="328" name="フローチャート: 判断 327"/>
        <xdr:cNvSpPr/>
      </xdr:nvSpPr>
      <xdr:spPr>
        <a:xfrm>
          <a:off x="8699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15875</xdr:rowOff>
    </xdr:from>
    <xdr:to>
      <xdr:col>41</xdr:col>
      <xdr:colOff>101600</xdr:colOff>
      <xdr:row>82</xdr:row>
      <xdr:rowOff>117475</xdr:rowOff>
    </xdr:to>
    <xdr:sp macro="" textlink="">
      <xdr:nvSpPr>
        <xdr:cNvPr id="329" name="フローチャート: 判断 328"/>
        <xdr:cNvSpPr/>
      </xdr:nvSpPr>
      <xdr:spPr>
        <a:xfrm>
          <a:off x="7810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101600</xdr:rowOff>
    </xdr:from>
    <xdr:to>
      <xdr:col>55</xdr:col>
      <xdr:colOff>50800</xdr:colOff>
      <xdr:row>82</xdr:row>
      <xdr:rowOff>31750</xdr:rowOff>
    </xdr:to>
    <xdr:sp macro="" textlink="">
      <xdr:nvSpPr>
        <xdr:cNvPr id="335" name="楕円 334"/>
        <xdr:cNvSpPr/>
      </xdr:nvSpPr>
      <xdr:spPr>
        <a:xfrm>
          <a:off x="104267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124477</xdr:rowOff>
    </xdr:from>
    <xdr:ext cx="469744" cy="259045"/>
    <xdr:sp macro="" textlink="">
      <xdr:nvSpPr>
        <xdr:cNvPr id="336" name="【福祉施設】&#10;一人当たり面積該当値テキスト"/>
        <xdr:cNvSpPr txBox="1"/>
      </xdr:nvSpPr>
      <xdr:spPr>
        <a:xfrm>
          <a:off x="10515600" y="1384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82550</xdr:rowOff>
    </xdr:from>
    <xdr:to>
      <xdr:col>50</xdr:col>
      <xdr:colOff>165100</xdr:colOff>
      <xdr:row>82</xdr:row>
      <xdr:rowOff>12700</xdr:rowOff>
    </xdr:to>
    <xdr:sp macro="" textlink="">
      <xdr:nvSpPr>
        <xdr:cNvPr id="337" name="楕円 336"/>
        <xdr:cNvSpPr/>
      </xdr:nvSpPr>
      <xdr:spPr>
        <a:xfrm>
          <a:off x="9588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133350</xdr:rowOff>
    </xdr:from>
    <xdr:to>
      <xdr:col>55</xdr:col>
      <xdr:colOff>0</xdr:colOff>
      <xdr:row>81</xdr:row>
      <xdr:rowOff>152400</xdr:rowOff>
    </xdr:to>
    <xdr:cxnSp macro="">
      <xdr:nvCxnSpPr>
        <xdr:cNvPr id="338" name="直線コネクタ 337"/>
        <xdr:cNvCxnSpPr/>
      </xdr:nvCxnSpPr>
      <xdr:spPr>
        <a:xfrm>
          <a:off x="9639300" y="140208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73025</xdr:rowOff>
    </xdr:from>
    <xdr:to>
      <xdr:col>46</xdr:col>
      <xdr:colOff>38100</xdr:colOff>
      <xdr:row>82</xdr:row>
      <xdr:rowOff>3175</xdr:rowOff>
    </xdr:to>
    <xdr:sp macro="" textlink="">
      <xdr:nvSpPr>
        <xdr:cNvPr id="339" name="楕円 338"/>
        <xdr:cNvSpPr/>
      </xdr:nvSpPr>
      <xdr:spPr>
        <a:xfrm>
          <a:off x="8699500" y="139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123825</xdr:rowOff>
    </xdr:from>
    <xdr:to>
      <xdr:col>50</xdr:col>
      <xdr:colOff>114300</xdr:colOff>
      <xdr:row>81</xdr:row>
      <xdr:rowOff>133350</xdr:rowOff>
    </xdr:to>
    <xdr:cxnSp macro="">
      <xdr:nvCxnSpPr>
        <xdr:cNvPr id="340" name="直線コネクタ 339"/>
        <xdr:cNvCxnSpPr/>
      </xdr:nvCxnSpPr>
      <xdr:spPr>
        <a:xfrm>
          <a:off x="8750300" y="140112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82550</xdr:rowOff>
    </xdr:from>
    <xdr:to>
      <xdr:col>41</xdr:col>
      <xdr:colOff>101600</xdr:colOff>
      <xdr:row>82</xdr:row>
      <xdr:rowOff>12700</xdr:rowOff>
    </xdr:to>
    <xdr:sp macro="" textlink="">
      <xdr:nvSpPr>
        <xdr:cNvPr id="341" name="楕円 340"/>
        <xdr:cNvSpPr/>
      </xdr:nvSpPr>
      <xdr:spPr>
        <a:xfrm>
          <a:off x="7810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123825</xdr:rowOff>
    </xdr:from>
    <xdr:to>
      <xdr:col>45</xdr:col>
      <xdr:colOff>177800</xdr:colOff>
      <xdr:row>81</xdr:row>
      <xdr:rowOff>133350</xdr:rowOff>
    </xdr:to>
    <xdr:cxnSp macro="">
      <xdr:nvCxnSpPr>
        <xdr:cNvPr id="342" name="直線コネクタ 341"/>
        <xdr:cNvCxnSpPr/>
      </xdr:nvCxnSpPr>
      <xdr:spPr>
        <a:xfrm flipV="1">
          <a:off x="7861300" y="140112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118127</xdr:rowOff>
    </xdr:from>
    <xdr:ext cx="469744" cy="259045"/>
    <xdr:sp macro="" textlink="">
      <xdr:nvSpPr>
        <xdr:cNvPr id="343" name="n_1aveValue【福祉施設】&#10;一人当たり面積"/>
        <xdr:cNvSpPr txBox="1"/>
      </xdr:nvSpPr>
      <xdr:spPr>
        <a:xfrm>
          <a:off x="93917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80027</xdr:rowOff>
    </xdr:from>
    <xdr:ext cx="469744" cy="259045"/>
    <xdr:sp macro="" textlink="">
      <xdr:nvSpPr>
        <xdr:cNvPr id="344" name="n_2aveValue【福祉施設】&#10;一人当たり面積"/>
        <xdr:cNvSpPr txBox="1"/>
      </xdr:nvSpPr>
      <xdr:spPr>
        <a:xfrm>
          <a:off x="8515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108602</xdr:rowOff>
    </xdr:from>
    <xdr:ext cx="469744" cy="259045"/>
    <xdr:sp macro="" textlink="">
      <xdr:nvSpPr>
        <xdr:cNvPr id="345" name="n_3aveValue【福祉施設】&#10;一人当たり面積"/>
        <xdr:cNvSpPr txBox="1"/>
      </xdr:nvSpPr>
      <xdr:spPr>
        <a:xfrm>
          <a:off x="7626427" y="1416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29227</xdr:rowOff>
    </xdr:from>
    <xdr:ext cx="469744" cy="259045"/>
    <xdr:sp macro="" textlink="">
      <xdr:nvSpPr>
        <xdr:cNvPr id="346" name="n_1mainValue【福祉施設】&#10;一人当たり面積"/>
        <xdr:cNvSpPr txBox="1"/>
      </xdr:nvSpPr>
      <xdr:spPr>
        <a:xfrm>
          <a:off x="9391727"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19702</xdr:rowOff>
    </xdr:from>
    <xdr:ext cx="469744" cy="259045"/>
    <xdr:sp macro="" textlink="">
      <xdr:nvSpPr>
        <xdr:cNvPr id="347" name="n_2mainValue【福祉施設】&#10;一人当たり面積"/>
        <xdr:cNvSpPr txBox="1"/>
      </xdr:nvSpPr>
      <xdr:spPr>
        <a:xfrm>
          <a:off x="8515427" y="1373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29227</xdr:rowOff>
    </xdr:from>
    <xdr:ext cx="469744" cy="259045"/>
    <xdr:sp macro="" textlink="">
      <xdr:nvSpPr>
        <xdr:cNvPr id="348" name="n_3mainValue【福祉施設】&#10;一人当たり面積"/>
        <xdr:cNvSpPr txBox="1"/>
      </xdr:nvSpPr>
      <xdr:spPr>
        <a:xfrm>
          <a:off x="7626427"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7" name="テキスト ボックス 35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8" name="直線コネクタ 35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9" name="直線コネクタ 35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60" name="テキスト ボックス 359"/>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1" name="直線コネクタ 36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2" name="テキスト ボックス 36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3" name="直線コネクタ 36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4" name="テキスト ボックス 36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5" name="直線コネクタ 36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6" name="テキスト ボックス 36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7" name="直線コネクタ 36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8" name="テキスト ボックス 36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9" name="直線コネクタ 36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70" name="テキスト ボックス 369"/>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1" name="直線コネクタ 37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2" name="テキスト ボックス 37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121920</xdr:rowOff>
    </xdr:from>
    <xdr:to>
      <xdr:col>24</xdr:col>
      <xdr:colOff>62865</xdr:colOff>
      <xdr:row>108</xdr:row>
      <xdr:rowOff>68036</xdr:rowOff>
    </xdr:to>
    <xdr:cxnSp macro="">
      <xdr:nvCxnSpPr>
        <xdr:cNvPr id="374" name="直線コネクタ 373"/>
        <xdr:cNvCxnSpPr/>
      </xdr:nvCxnSpPr>
      <xdr:spPr>
        <a:xfrm flipV="1">
          <a:off x="4634865" y="17095470"/>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71863</xdr:rowOff>
    </xdr:from>
    <xdr:ext cx="340478" cy="259045"/>
    <xdr:sp macro="" textlink="">
      <xdr:nvSpPr>
        <xdr:cNvPr id="375" name="【市民会館】&#10;有形固定資産減価償却率最小値テキスト"/>
        <xdr:cNvSpPr txBox="1"/>
      </xdr:nvSpPr>
      <xdr:spPr>
        <a:xfrm>
          <a:off x="4673600" y="185884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68036</xdr:rowOff>
    </xdr:from>
    <xdr:to>
      <xdr:col>24</xdr:col>
      <xdr:colOff>152400</xdr:colOff>
      <xdr:row>108</xdr:row>
      <xdr:rowOff>68036</xdr:rowOff>
    </xdr:to>
    <xdr:cxnSp macro="">
      <xdr:nvCxnSpPr>
        <xdr:cNvPr id="376" name="直線コネクタ 375"/>
        <xdr:cNvCxnSpPr/>
      </xdr:nvCxnSpPr>
      <xdr:spPr>
        <a:xfrm>
          <a:off x="4546600" y="18584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68597</xdr:rowOff>
    </xdr:from>
    <xdr:ext cx="405111" cy="259045"/>
    <xdr:sp macro="" textlink="">
      <xdr:nvSpPr>
        <xdr:cNvPr id="377" name="【市民会館】&#10;有形固定資産減価償却率最大値テキスト"/>
        <xdr:cNvSpPr txBox="1"/>
      </xdr:nvSpPr>
      <xdr:spPr>
        <a:xfrm>
          <a:off x="4673600" y="1687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121920</xdr:rowOff>
    </xdr:from>
    <xdr:to>
      <xdr:col>24</xdr:col>
      <xdr:colOff>152400</xdr:colOff>
      <xdr:row>99</xdr:row>
      <xdr:rowOff>121920</xdr:rowOff>
    </xdr:to>
    <xdr:cxnSp macro="">
      <xdr:nvCxnSpPr>
        <xdr:cNvPr id="378" name="直線コネクタ 377"/>
        <xdr:cNvCxnSpPr/>
      </xdr:nvCxnSpPr>
      <xdr:spPr>
        <a:xfrm>
          <a:off x="4546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59345</xdr:rowOff>
    </xdr:from>
    <xdr:ext cx="405111" cy="259045"/>
    <xdr:sp macro="" textlink="">
      <xdr:nvSpPr>
        <xdr:cNvPr id="379" name="【市民会館】&#10;有形固定資産減価償却率平均値テキスト"/>
        <xdr:cNvSpPr txBox="1"/>
      </xdr:nvSpPr>
      <xdr:spPr>
        <a:xfrm>
          <a:off x="4673600" y="178901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80918</xdr:rowOff>
    </xdr:from>
    <xdr:to>
      <xdr:col>24</xdr:col>
      <xdr:colOff>114300</xdr:colOff>
      <xdr:row>105</xdr:row>
      <xdr:rowOff>11068</xdr:rowOff>
    </xdr:to>
    <xdr:sp macro="" textlink="">
      <xdr:nvSpPr>
        <xdr:cNvPr id="380" name="フローチャート: 判断 379"/>
        <xdr:cNvSpPr/>
      </xdr:nvSpPr>
      <xdr:spPr>
        <a:xfrm>
          <a:off x="45847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381" name="フローチャート: 判断 380"/>
        <xdr:cNvSpPr/>
      </xdr:nvSpPr>
      <xdr:spPr>
        <a:xfrm>
          <a:off x="3746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154395</xdr:rowOff>
    </xdr:from>
    <xdr:to>
      <xdr:col>15</xdr:col>
      <xdr:colOff>101600</xdr:colOff>
      <xdr:row>104</xdr:row>
      <xdr:rowOff>84545</xdr:rowOff>
    </xdr:to>
    <xdr:sp macro="" textlink="">
      <xdr:nvSpPr>
        <xdr:cNvPr id="382" name="フローチャート: 判断 381"/>
        <xdr:cNvSpPr/>
      </xdr:nvSpPr>
      <xdr:spPr>
        <a:xfrm>
          <a:off x="2857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49893</xdr:rowOff>
    </xdr:from>
    <xdr:to>
      <xdr:col>10</xdr:col>
      <xdr:colOff>165100</xdr:colOff>
      <xdr:row>104</xdr:row>
      <xdr:rowOff>151493</xdr:rowOff>
    </xdr:to>
    <xdr:sp macro="" textlink="">
      <xdr:nvSpPr>
        <xdr:cNvPr id="383" name="フローチャート: 判断 382"/>
        <xdr:cNvSpPr/>
      </xdr:nvSpPr>
      <xdr:spPr>
        <a:xfrm>
          <a:off x="1968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4" name="テキスト ボックス 38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5" name="テキスト ボックス 38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6" name="テキスト ボックス 38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7" name="テキスト ボックス 38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8" name="テキスト ボックス 38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133169</xdr:rowOff>
    </xdr:from>
    <xdr:to>
      <xdr:col>24</xdr:col>
      <xdr:colOff>114300</xdr:colOff>
      <xdr:row>104</xdr:row>
      <xdr:rowOff>63319</xdr:rowOff>
    </xdr:to>
    <xdr:sp macro="" textlink="">
      <xdr:nvSpPr>
        <xdr:cNvPr id="389" name="楕円 388"/>
        <xdr:cNvSpPr/>
      </xdr:nvSpPr>
      <xdr:spPr>
        <a:xfrm>
          <a:off x="4584700" y="1779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156046</xdr:rowOff>
    </xdr:from>
    <xdr:ext cx="405111" cy="259045"/>
    <xdr:sp macro="" textlink="">
      <xdr:nvSpPr>
        <xdr:cNvPr id="390" name="【市民会館】&#10;有形固定資産減価償却率該当値テキスト"/>
        <xdr:cNvSpPr txBox="1"/>
      </xdr:nvSpPr>
      <xdr:spPr>
        <a:xfrm>
          <a:off x="4673600" y="17643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159294</xdr:rowOff>
    </xdr:from>
    <xdr:to>
      <xdr:col>20</xdr:col>
      <xdr:colOff>38100</xdr:colOff>
      <xdr:row>104</xdr:row>
      <xdr:rowOff>89444</xdr:rowOff>
    </xdr:to>
    <xdr:sp macro="" textlink="">
      <xdr:nvSpPr>
        <xdr:cNvPr id="391" name="楕円 390"/>
        <xdr:cNvSpPr/>
      </xdr:nvSpPr>
      <xdr:spPr>
        <a:xfrm>
          <a:off x="3746500" y="1781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12519</xdr:rowOff>
    </xdr:from>
    <xdr:to>
      <xdr:col>24</xdr:col>
      <xdr:colOff>63500</xdr:colOff>
      <xdr:row>104</xdr:row>
      <xdr:rowOff>38644</xdr:rowOff>
    </xdr:to>
    <xdr:cxnSp macro="">
      <xdr:nvCxnSpPr>
        <xdr:cNvPr id="392" name="直線コネクタ 391"/>
        <xdr:cNvCxnSpPr/>
      </xdr:nvCxnSpPr>
      <xdr:spPr>
        <a:xfrm flipV="1">
          <a:off x="3797300" y="1784331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4173</xdr:rowOff>
    </xdr:from>
    <xdr:to>
      <xdr:col>15</xdr:col>
      <xdr:colOff>101600</xdr:colOff>
      <xdr:row>104</xdr:row>
      <xdr:rowOff>105773</xdr:rowOff>
    </xdr:to>
    <xdr:sp macro="" textlink="">
      <xdr:nvSpPr>
        <xdr:cNvPr id="393" name="楕円 392"/>
        <xdr:cNvSpPr/>
      </xdr:nvSpPr>
      <xdr:spPr>
        <a:xfrm>
          <a:off x="2857500" y="1783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38644</xdr:rowOff>
    </xdr:from>
    <xdr:to>
      <xdr:col>19</xdr:col>
      <xdr:colOff>177800</xdr:colOff>
      <xdr:row>104</xdr:row>
      <xdr:rowOff>54973</xdr:rowOff>
    </xdr:to>
    <xdr:cxnSp macro="">
      <xdr:nvCxnSpPr>
        <xdr:cNvPr id="394" name="直線コネクタ 393"/>
        <xdr:cNvCxnSpPr/>
      </xdr:nvCxnSpPr>
      <xdr:spPr>
        <a:xfrm flipV="1">
          <a:off x="2908300" y="1786944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35198</xdr:rowOff>
    </xdr:from>
    <xdr:to>
      <xdr:col>10</xdr:col>
      <xdr:colOff>165100</xdr:colOff>
      <xdr:row>104</xdr:row>
      <xdr:rowOff>136798</xdr:rowOff>
    </xdr:to>
    <xdr:sp macro="" textlink="">
      <xdr:nvSpPr>
        <xdr:cNvPr id="395" name="楕円 394"/>
        <xdr:cNvSpPr/>
      </xdr:nvSpPr>
      <xdr:spPr>
        <a:xfrm>
          <a:off x="1968500" y="1786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54973</xdr:rowOff>
    </xdr:from>
    <xdr:to>
      <xdr:col>15</xdr:col>
      <xdr:colOff>50800</xdr:colOff>
      <xdr:row>104</xdr:row>
      <xdr:rowOff>85998</xdr:rowOff>
    </xdr:to>
    <xdr:cxnSp macro="">
      <xdr:nvCxnSpPr>
        <xdr:cNvPr id="396" name="直線コネクタ 395"/>
        <xdr:cNvCxnSpPr/>
      </xdr:nvCxnSpPr>
      <xdr:spPr>
        <a:xfrm flipV="1">
          <a:off x="2019300" y="17885773"/>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168746</xdr:rowOff>
    </xdr:from>
    <xdr:ext cx="405111" cy="259045"/>
    <xdr:sp macro="" textlink="">
      <xdr:nvSpPr>
        <xdr:cNvPr id="397" name="n_1aveValue【市民会館】&#10;有形固定資産減価償却率"/>
        <xdr:cNvSpPr txBox="1"/>
      </xdr:nvSpPr>
      <xdr:spPr>
        <a:xfrm>
          <a:off x="35820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101072</xdr:rowOff>
    </xdr:from>
    <xdr:ext cx="405111" cy="259045"/>
    <xdr:sp macro="" textlink="">
      <xdr:nvSpPr>
        <xdr:cNvPr id="398" name="n_2aveValue【市民会館】&#10;有形固定資産減価償却率"/>
        <xdr:cNvSpPr txBox="1"/>
      </xdr:nvSpPr>
      <xdr:spPr>
        <a:xfrm>
          <a:off x="2705744" y="175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142620</xdr:rowOff>
    </xdr:from>
    <xdr:ext cx="405111" cy="259045"/>
    <xdr:sp macro="" textlink="">
      <xdr:nvSpPr>
        <xdr:cNvPr id="399" name="n_3aveValue【市民会館】&#10;有形固定資産減価償却率"/>
        <xdr:cNvSpPr txBox="1"/>
      </xdr:nvSpPr>
      <xdr:spPr>
        <a:xfrm>
          <a:off x="18167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105971</xdr:rowOff>
    </xdr:from>
    <xdr:ext cx="405111" cy="259045"/>
    <xdr:sp macro="" textlink="">
      <xdr:nvSpPr>
        <xdr:cNvPr id="400" name="n_1mainValue【市民会館】&#10;有形固定資産減価償却率"/>
        <xdr:cNvSpPr txBox="1"/>
      </xdr:nvSpPr>
      <xdr:spPr>
        <a:xfrm>
          <a:off x="3582044" y="1759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96900</xdr:rowOff>
    </xdr:from>
    <xdr:ext cx="405111" cy="259045"/>
    <xdr:sp macro="" textlink="">
      <xdr:nvSpPr>
        <xdr:cNvPr id="401" name="n_2mainValue【市民会館】&#10;有形固定資産減価償却率"/>
        <xdr:cNvSpPr txBox="1"/>
      </xdr:nvSpPr>
      <xdr:spPr>
        <a:xfrm>
          <a:off x="2705744" y="1792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153325</xdr:rowOff>
    </xdr:from>
    <xdr:ext cx="405111" cy="259045"/>
    <xdr:sp macro="" textlink="">
      <xdr:nvSpPr>
        <xdr:cNvPr id="402" name="n_3mainValue【市民会館】&#10;有形固定資産減価償却率"/>
        <xdr:cNvSpPr txBox="1"/>
      </xdr:nvSpPr>
      <xdr:spPr>
        <a:xfrm>
          <a:off x="1816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3" name="正方形/長方形 40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4" name="正方形/長方形 40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5" name="正方形/長方形 40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6" name="正方形/長方形 40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7" name="正方形/長方形 40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8" name="正方形/長方形 40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9" name="正方形/長方形 40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0" name="正方形/長方形 40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1" name="テキスト ボックス 41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2" name="直線コネクタ 41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3" name="直線コネクタ 41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14" name="テキスト ボックス 41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5" name="直線コネクタ 41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16" name="テキスト ボックス 41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7" name="直線コネクタ 41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8" name="テキスト ボックス 41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9" name="直線コネクタ 41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20" name="テキスト ボックス 41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1" name="直線コネクタ 42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22" name="テキスト ボックス 42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3" name="直線コネクタ 42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4" name="テキスト ボックス 42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91439</xdr:rowOff>
    </xdr:from>
    <xdr:to>
      <xdr:col>54</xdr:col>
      <xdr:colOff>189865</xdr:colOff>
      <xdr:row>107</xdr:row>
      <xdr:rowOff>156211</xdr:rowOff>
    </xdr:to>
    <xdr:cxnSp macro="">
      <xdr:nvCxnSpPr>
        <xdr:cNvPr id="426" name="直線コネクタ 425"/>
        <xdr:cNvCxnSpPr/>
      </xdr:nvCxnSpPr>
      <xdr:spPr>
        <a:xfrm flipV="1">
          <a:off x="10476865" y="17236439"/>
          <a:ext cx="0" cy="1264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160038</xdr:rowOff>
    </xdr:from>
    <xdr:ext cx="469744" cy="259045"/>
    <xdr:sp macro="" textlink="">
      <xdr:nvSpPr>
        <xdr:cNvPr id="427" name="【市民会館】&#10;一人当たり面積最小値テキスト"/>
        <xdr:cNvSpPr txBox="1"/>
      </xdr:nvSpPr>
      <xdr:spPr>
        <a:xfrm>
          <a:off x="10515600"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156211</xdr:rowOff>
    </xdr:from>
    <xdr:to>
      <xdr:col>55</xdr:col>
      <xdr:colOff>88900</xdr:colOff>
      <xdr:row>107</xdr:row>
      <xdr:rowOff>156211</xdr:rowOff>
    </xdr:to>
    <xdr:cxnSp macro="">
      <xdr:nvCxnSpPr>
        <xdr:cNvPr id="428" name="直線コネクタ 427"/>
        <xdr:cNvCxnSpPr/>
      </xdr:nvCxnSpPr>
      <xdr:spPr>
        <a:xfrm>
          <a:off x="10388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38116</xdr:rowOff>
    </xdr:from>
    <xdr:ext cx="469744" cy="259045"/>
    <xdr:sp macro="" textlink="">
      <xdr:nvSpPr>
        <xdr:cNvPr id="429" name="【市民会館】&#10;一人当たり面積最大値テキスト"/>
        <xdr:cNvSpPr txBox="1"/>
      </xdr:nvSpPr>
      <xdr:spPr>
        <a:xfrm>
          <a:off x="10515600" y="1701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91439</xdr:rowOff>
    </xdr:from>
    <xdr:to>
      <xdr:col>55</xdr:col>
      <xdr:colOff>88900</xdr:colOff>
      <xdr:row>100</xdr:row>
      <xdr:rowOff>91439</xdr:rowOff>
    </xdr:to>
    <xdr:cxnSp macro="">
      <xdr:nvCxnSpPr>
        <xdr:cNvPr id="430" name="直線コネクタ 429"/>
        <xdr:cNvCxnSpPr/>
      </xdr:nvCxnSpPr>
      <xdr:spPr>
        <a:xfrm>
          <a:off x="10388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110507</xdr:rowOff>
    </xdr:from>
    <xdr:ext cx="469744" cy="259045"/>
    <xdr:sp macro="" textlink="">
      <xdr:nvSpPr>
        <xdr:cNvPr id="431" name="【市民会館】&#10;一人当たり面積平均値テキスト"/>
        <xdr:cNvSpPr txBox="1"/>
      </xdr:nvSpPr>
      <xdr:spPr>
        <a:xfrm>
          <a:off x="10515600" y="17941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132080</xdr:rowOff>
    </xdr:from>
    <xdr:to>
      <xdr:col>55</xdr:col>
      <xdr:colOff>50800</xdr:colOff>
      <xdr:row>105</xdr:row>
      <xdr:rowOff>62230</xdr:rowOff>
    </xdr:to>
    <xdr:sp macro="" textlink="">
      <xdr:nvSpPr>
        <xdr:cNvPr id="432" name="フローチャート: 判断 431"/>
        <xdr:cNvSpPr/>
      </xdr:nvSpPr>
      <xdr:spPr>
        <a:xfrm>
          <a:off x="104267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33" name="フローチャート: 判断 432"/>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52070</xdr:rowOff>
    </xdr:from>
    <xdr:to>
      <xdr:col>46</xdr:col>
      <xdr:colOff>38100</xdr:colOff>
      <xdr:row>105</xdr:row>
      <xdr:rowOff>153670</xdr:rowOff>
    </xdr:to>
    <xdr:sp macro="" textlink="">
      <xdr:nvSpPr>
        <xdr:cNvPr id="434" name="フローチャート: 判断 433"/>
        <xdr:cNvSpPr/>
      </xdr:nvSpPr>
      <xdr:spPr>
        <a:xfrm>
          <a:off x="8699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132080</xdr:rowOff>
    </xdr:from>
    <xdr:to>
      <xdr:col>41</xdr:col>
      <xdr:colOff>101600</xdr:colOff>
      <xdr:row>105</xdr:row>
      <xdr:rowOff>62230</xdr:rowOff>
    </xdr:to>
    <xdr:sp macro="" textlink="">
      <xdr:nvSpPr>
        <xdr:cNvPr id="435" name="フローチャート: 判断 434"/>
        <xdr:cNvSpPr/>
      </xdr:nvSpPr>
      <xdr:spPr>
        <a:xfrm>
          <a:off x="7810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6" name="テキスト ボックス 43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7" name="テキスト ボックス 43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8" name="テキスト ボックス 43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9" name="テキスト ボックス 43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0" name="テキスト ボックス 43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52070</xdr:rowOff>
    </xdr:from>
    <xdr:to>
      <xdr:col>55</xdr:col>
      <xdr:colOff>50800</xdr:colOff>
      <xdr:row>101</xdr:row>
      <xdr:rowOff>153670</xdr:rowOff>
    </xdr:to>
    <xdr:sp macro="" textlink="">
      <xdr:nvSpPr>
        <xdr:cNvPr id="441" name="楕円 440"/>
        <xdr:cNvSpPr/>
      </xdr:nvSpPr>
      <xdr:spPr>
        <a:xfrm>
          <a:off x="10426700" y="1736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74947</xdr:rowOff>
    </xdr:from>
    <xdr:ext cx="469744" cy="259045"/>
    <xdr:sp macro="" textlink="">
      <xdr:nvSpPr>
        <xdr:cNvPr id="442" name="【市民会館】&#10;一人当たり面積該当値テキスト"/>
        <xdr:cNvSpPr txBox="1"/>
      </xdr:nvSpPr>
      <xdr:spPr>
        <a:xfrm>
          <a:off x="10515600" y="1721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67311</xdr:rowOff>
    </xdr:from>
    <xdr:to>
      <xdr:col>50</xdr:col>
      <xdr:colOff>165100</xdr:colOff>
      <xdr:row>101</xdr:row>
      <xdr:rowOff>168911</xdr:rowOff>
    </xdr:to>
    <xdr:sp macro="" textlink="">
      <xdr:nvSpPr>
        <xdr:cNvPr id="443" name="楕円 442"/>
        <xdr:cNvSpPr/>
      </xdr:nvSpPr>
      <xdr:spPr>
        <a:xfrm>
          <a:off x="9588500" y="1738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102870</xdr:rowOff>
    </xdr:from>
    <xdr:to>
      <xdr:col>55</xdr:col>
      <xdr:colOff>0</xdr:colOff>
      <xdr:row>101</xdr:row>
      <xdr:rowOff>118111</xdr:rowOff>
    </xdr:to>
    <xdr:cxnSp macro="">
      <xdr:nvCxnSpPr>
        <xdr:cNvPr id="444" name="直線コネクタ 443"/>
        <xdr:cNvCxnSpPr/>
      </xdr:nvCxnSpPr>
      <xdr:spPr>
        <a:xfrm flipV="1">
          <a:off x="9639300" y="1741932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82550</xdr:rowOff>
    </xdr:from>
    <xdr:to>
      <xdr:col>46</xdr:col>
      <xdr:colOff>38100</xdr:colOff>
      <xdr:row>102</xdr:row>
      <xdr:rowOff>12700</xdr:rowOff>
    </xdr:to>
    <xdr:sp macro="" textlink="">
      <xdr:nvSpPr>
        <xdr:cNvPr id="445" name="楕円 444"/>
        <xdr:cNvSpPr/>
      </xdr:nvSpPr>
      <xdr:spPr>
        <a:xfrm>
          <a:off x="8699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118111</xdr:rowOff>
    </xdr:from>
    <xdr:to>
      <xdr:col>50</xdr:col>
      <xdr:colOff>114300</xdr:colOff>
      <xdr:row>101</xdr:row>
      <xdr:rowOff>133350</xdr:rowOff>
    </xdr:to>
    <xdr:cxnSp macro="">
      <xdr:nvCxnSpPr>
        <xdr:cNvPr id="446" name="直線コネクタ 445"/>
        <xdr:cNvCxnSpPr/>
      </xdr:nvCxnSpPr>
      <xdr:spPr>
        <a:xfrm flipV="1">
          <a:off x="8750300" y="174345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97789</xdr:rowOff>
    </xdr:from>
    <xdr:to>
      <xdr:col>41</xdr:col>
      <xdr:colOff>101600</xdr:colOff>
      <xdr:row>102</xdr:row>
      <xdr:rowOff>27939</xdr:rowOff>
    </xdr:to>
    <xdr:sp macro="" textlink="">
      <xdr:nvSpPr>
        <xdr:cNvPr id="447" name="楕円 446"/>
        <xdr:cNvSpPr/>
      </xdr:nvSpPr>
      <xdr:spPr>
        <a:xfrm>
          <a:off x="7810500" y="1741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133350</xdr:rowOff>
    </xdr:from>
    <xdr:to>
      <xdr:col>45</xdr:col>
      <xdr:colOff>177800</xdr:colOff>
      <xdr:row>101</xdr:row>
      <xdr:rowOff>148589</xdr:rowOff>
    </xdr:to>
    <xdr:cxnSp macro="">
      <xdr:nvCxnSpPr>
        <xdr:cNvPr id="448" name="直線コネクタ 447"/>
        <xdr:cNvCxnSpPr/>
      </xdr:nvCxnSpPr>
      <xdr:spPr>
        <a:xfrm flipV="1">
          <a:off x="7861300" y="174498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449" name="n_1aveValue【市民会館】&#10;一人当たり面積"/>
        <xdr:cNvSpPr txBox="1"/>
      </xdr:nvSpPr>
      <xdr:spPr>
        <a:xfrm>
          <a:off x="9391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144797</xdr:rowOff>
    </xdr:from>
    <xdr:ext cx="469744" cy="259045"/>
    <xdr:sp macro="" textlink="">
      <xdr:nvSpPr>
        <xdr:cNvPr id="450" name="n_2aveValue【市民会館】&#10;一人当たり面積"/>
        <xdr:cNvSpPr txBox="1"/>
      </xdr:nvSpPr>
      <xdr:spPr>
        <a:xfrm>
          <a:off x="8515427"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53357</xdr:rowOff>
    </xdr:from>
    <xdr:ext cx="469744" cy="259045"/>
    <xdr:sp macro="" textlink="">
      <xdr:nvSpPr>
        <xdr:cNvPr id="451" name="n_3aveValue【市民会館】&#10;一人当たり面積"/>
        <xdr:cNvSpPr txBox="1"/>
      </xdr:nvSpPr>
      <xdr:spPr>
        <a:xfrm>
          <a:off x="762642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13988</xdr:rowOff>
    </xdr:from>
    <xdr:ext cx="469744" cy="259045"/>
    <xdr:sp macro="" textlink="">
      <xdr:nvSpPr>
        <xdr:cNvPr id="452" name="n_1mainValue【市民会館】&#10;一人当たり面積"/>
        <xdr:cNvSpPr txBox="1"/>
      </xdr:nvSpPr>
      <xdr:spPr>
        <a:xfrm>
          <a:off x="9391727" y="1715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29227</xdr:rowOff>
    </xdr:from>
    <xdr:ext cx="469744" cy="259045"/>
    <xdr:sp macro="" textlink="">
      <xdr:nvSpPr>
        <xdr:cNvPr id="453" name="n_2mainValue【市民会館】&#10;一人当たり面積"/>
        <xdr:cNvSpPr txBox="1"/>
      </xdr:nvSpPr>
      <xdr:spPr>
        <a:xfrm>
          <a:off x="8515427"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44466</xdr:rowOff>
    </xdr:from>
    <xdr:ext cx="469744" cy="259045"/>
    <xdr:sp macro="" textlink="">
      <xdr:nvSpPr>
        <xdr:cNvPr id="454" name="n_3mainValue【市民会館】&#10;一人当たり面積"/>
        <xdr:cNvSpPr txBox="1"/>
      </xdr:nvSpPr>
      <xdr:spPr>
        <a:xfrm>
          <a:off x="7626427" y="1718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5" name="正方形/長方形 45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6" name="正方形/長方形 45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7" name="正方形/長方形 45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8" name="正方形/長方形 45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9" name="正方形/長方形 45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0" name="正方形/長方形 45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1" name="正方形/長方形 46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2" name="正方形/長方形 46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3" name="テキスト ボックス 46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4" name="直線コネクタ 46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65" name="テキスト ボックス 46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6" name="直線コネクタ 46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7" name="テキスト ボックス 46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8" name="直線コネクタ 46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9" name="テキスト ボックス 46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70" name="直線コネクタ 46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1" name="テキスト ボックス 47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2" name="直線コネクタ 47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3" name="テキスト ボックス 47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4" name="直線コネクタ 47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75" name="テキスト ボックス 47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6" name="直線コネクタ 47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7" name="テキスト ボックス 47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135255</xdr:rowOff>
    </xdr:from>
    <xdr:to>
      <xdr:col>85</xdr:col>
      <xdr:colOff>126364</xdr:colOff>
      <xdr:row>40</xdr:row>
      <xdr:rowOff>95250</xdr:rowOff>
    </xdr:to>
    <xdr:cxnSp macro="">
      <xdr:nvCxnSpPr>
        <xdr:cNvPr id="479" name="直線コネクタ 478"/>
        <xdr:cNvCxnSpPr/>
      </xdr:nvCxnSpPr>
      <xdr:spPr>
        <a:xfrm flipV="1">
          <a:off x="16318864" y="5793105"/>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99077</xdr:rowOff>
    </xdr:from>
    <xdr:ext cx="405111" cy="259045"/>
    <xdr:sp macro="" textlink="">
      <xdr:nvSpPr>
        <xdr:cNvPr id="480" name="【一般廃棄物処理施設】&#10;有形固定資産減価償却率最小値テキスト"/>
        <xdr:cNvSpPr txBox="1"/>
      </xdr:nvSpPr>
      <xdr:spPr>
        <a:xfrm>
          <a:off x="16357600" y="695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95250</xdr:rowOff>
    </xdr:from>
    <xdr:to>
      <xdr:col>86</xdr:col>
      <xdr:colOff>25400</xdr:colOff>
      <xdr:row>40</xdr:row>
      <xdr:rowOff>95250</xdr:rowOff>
    </xdr:to>
    <xdr:cxnSp macro="">
      <xdr:nvCxnSpPr>
        <xdr:cNvPr id="481" name="直線コネクタ 480"/>
        <xdr:cNvCxnSpPr/>
      </xdr:nvCxnSpPr>
      <xdr:spPr>
        <a:xfrm>
          <a:off x="16230600" y="6953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81932</xdr:rowOff>
    </xdr:from>
    <xdr:ext cx="405111" cy="259045"/>
    <xdr:sp macro="" textlink="">
      <xdr:nvSpPr>
        <xdr:cNvPr id="482" name="【一般廃棄物処理施設】&#10;有形固定資産減価償却率最大値テキスト"/>
        <xdr:cNvSpPr txBox="1"/>
      </xdr:nvSpPr>
      <xdr:spPr>
        <a:xfrm>
          <a:off x="16357600" y="556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135255</xdr:rowOff>
    </xdr:from>
    <xdr:to>
      <xdr:col>86</xdr:col>
      <xdr:colOff>25400</xdr:colOff>
      <xdr:row>33</xdr:row>
      <xdr:rowOff>135255</xdr:rowOff>
    </xdr:to>
    <xdr:cxnSp macro="">
      <xdr:nvCxnSpPr>
        <xdr:cNvPr id="483" name="直線コネクタ 482"/>
        <xdr:cNvCxnSpPr/>
      </xdr:nvCxnSpPr>
      <xdr:spPr>
        <a:xfrm>
          <a:off x="16230600" y="579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40657</xdr:rowOff>
    </xdr:from>
    <xdr:ext cx="405111" cy="259045"/>
    <xdr:sp macro="" textlink="">
      <xdr:nvSpPr>
        <xdr:cNvPr id="484" name="【一般廃棄物処理施設】&#10;有形固定資産減価償却率平均値テキスト"/>
        <xdr:cNvSpPr txBox="1"/>
      </xdr:nvSpPr>
      <xdr:spPr>
        <a:xfrm>
          <a:off x="16357600" y="6384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17780</xdr:rowOff>
    </xdr:from>
    <xdr:to>
      <xdr:col>85</xdr:col>
      <xdr:colOff>177800</xdr:colOff>
      <xdr:row>38</xdr:row>
      <xdr:rowOff>119380</xdr:rowOff>
    </xdr:to>
    <xdr:sp macro="" textlink="">
      <xdr:nvSpPr>
        <xdr:cNvPr id="485" name="フローチャート: 判断 484"/>
        <xdr:cNvSpPr/>
      </xdr:nvSpPr>
      <xdr:spPr>
        <a:xfrm>
          <a:off x="162687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50165</xdr:rowOff>
    </xdr:from>
    <xdr:to>
      <xdr:col>81</xdr:col>
      <xdr:colOff>101600</xdr:colOff>
      <xdr:row>38</xdr:row>
      <xdr:rowOff>151765</xdr:rowOff>
    </xdr:to>
    <xdr:sp macro="" textlink="">
      <xdr:nvSpPr>
        <xdr:cNvPr id="486" name="フローチャート: 判断 485"/>
        <xdr:cNvSpPr/>
      </xdr:nvSpPr>
      <xdr:spPr>
        <a:xfrm>
          <a:off x="154305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69215</xdr:rowOff>
    </xdr:from>
    <xdr:to>
      <xdr:col>76</xdr:col>
      <xdr:colOff>165100</xdr:colOff>
      <xdr:row>38</xdr:row>
      <xdr:rowOff>170815</xdr:rowOff>
    </xdr:to>
    <xdr:sp macro="" textlink="">
      <xdr:nvSpPr>
        <xdr:cNvPr id="487" name="フローチャート: 判断 486"/>
        <xdr:cNvSpPr/>
      </xdr:nvSpPr>
      <xdr:spPr>
        <a:xfrm>
          <a:off x="145415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10160</xdr:rowOff>
    </xdr:from>
    <xdr:to>
      <xdr:col>72</xdr:col>
      <xdr:colOff>38100</xdr:colOff>
      <xdr:row>38</xdr:row>
      <xdr:rowOff>111760</xdr:rowOff>
    </xdr:to>
    <xdr:sp macro="" textlink="">
      <xdr:nvSpPr>
        <xdr:cNvPr id="488" name="フローチャート: 判断 487"/>
        <xdr:cNvSpPr/>
      </xdr:nvSpPr>
      <xdr:spPr>
        <a:xfrm>
          <a:off x="13652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9" name="テキスト ボックス 48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0" name="テキスト ボックス 48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1" name="テキスト ボックス 49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2" name="テキスト ボックス 49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3" name="テキスト ボックス 49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99695</xdr:rowOff>
    </xdr:from>
    <xdr:to>
      <xdr:col>85</xdr:col>
      <xdr:colOff>177800</xdr:colOff>
      <xdr:row>40</xdr:row>
      <xdr:rowOff>29845</xdr:rowOff>
    </xdr:to>
    <xdr:sp macro="" textlink="">
      <xdr:nvSpPr>
        <xdr:cNvPr id="494" name="楕円 493"/>
        <xdr:cNvSpPr/>
      </xdr:nvSpPr>
      <xdr:spPr>
        <a:xfrm>
          <a:off x="16268700" y="678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14622</xdr:rowOff>
    </xdr:from>
    <xdr:ext cx="405111" cy="259045"/>
    <xdr:sp macro="" textlink="">
      <xdr:nvSpPr>
        <xdr:cNvPr id="495" name="【一般廃棄物処理施設】&#10;有形固定資産減価償却率該当値テキスト"/>
        <xdr:cNvSpPr txBox="1"/>
      </xdr:nvSpPr>
      <xdr:spPr>
        <a:xfrm>
          <a:off x="16357600" y="6701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137795</xdr:rowOff>
    </xdr:from>
    <xdr:to>
      <xdr:col>81</xdr:col>
      <xdr:colOff>101600</xdr:colOff>
      <xdr:row>40</xdr:row>
      <xdr:rowOff>67945</xdr:rowOff>
    </xdr:to>
    <xdr:sp macro="" textlink="">
      <xdr:nvSpPr>
        <xdr:cNvPr id="496" name="楕円 495"/>
        <xdr:cNvSpPr/>
      </xdr:nvSpPr>
      <xdr:spPr>
        <a:xfrm>
          <a:off x="15430500" y="682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150495</xdr:rowOff>
    </xdr:from>
    <xdr:to>
      <xdr:col>85</xdr:col>
      <xdr:colOff>127000</xdr:colOff>
      <xdr:row>40</xdr:row>
      <xdr:rowOff>17145</xdr:rowOff>
    </xdr:to>
    <xdr:cxnSp macro="">
      <xdr:nvCxnSpPr>
        <xdr:cNvPr id="497" name="直線コネクタ 496"/>
        <xdr:cNvCxnSpPr/>
      </xdr:nvCxnSpPr>
      <xdr:spPr>
        <a:xfrm flipV="1">
          <a:off x="15481300" y="683704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6350</xdr:rowOff>
    </xdr:from>
    <xdr:to>
      <xdr:col>76</xdr:col>
      <xdr:colOff>165100</xdr:colOff>
      <xdr:row>40</xdr:row>
      <xdr:rowOff>107950</xdr:rowOff>
    </xdr:to>
    <xdr:sp macro="" textlink="">
      <xdr:nvSpPr>
        <xdr:cNvPr id="498" name="楕円 497"/>
        <xdr:cNvSpPr/>
      </xdr:nvSpPr>
      <xdr:spPr>
        <a:xfrm>
          <a:off x="14541500" y="68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17145</xdr:rowOff>
    </xdr:from>
    <xdr:to>
      <xdr:col>81</xdr:col>
      <xdr:colOff>50800</xdr:colOff>
      <xdr:row>40</xdr:row>
      <xdr:rowOff>57150</xdr:rowOff>
    </xdr:to>
    <xdr:cxnSp macro="">
      <xdr:nvCxnSpPr>
        <xdr:cNvPr id="499" name="直線コネクタ 498"/>
        <xdr:cNvCxnSpPr/>
      </xdr:nvCxnSpPr>
      <xdr:spPr>
        <a:xfrm flipV="1">
          <a:off x="14592300" y="68751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46355</xdr:rowOff>
    </xdr:from>
    <xdr:to>
      <xdr:col>72</xdr:col>
      <xdr:colOff>38100</xdr:colOff>
      <xdr:row>40</xdr:row>
      <xdr:rowOff>147955</xdr:rowOff>
    </xdr:to>
    <xdr:sp macro="" textlink="">
      <xdr:nvSpPr>
        <xdr:cNvPr id="500" name="楕円 499"/>
        <xdr:cNvSpPr/>
      </xdr:nvSpPr>
      <xdr:spPr>
        <a:xfrm>
          <a:off x="13652500" y="690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57150</xdr:rowOff>
    </xdr:from>
    <xdr:to>
      <xdr:col>76</xdr:col>
      <xdr:colOff>114300</xdr:colOff>
      <xdr:row>40</xdr:row>
      <xdr:rowOff>97155</xdr:rowOff>
    </xdr:to>
    <xdr:cxnSp macro="">
      <xdr:nvCxnSpPr>
        <xdr:cNvPr id="501" name="直線コネクタ 500"/>
        <xdr:cNvCxnSpPr/>
      </xdr:nvCxnSpPr>
      <xdr:spPr>
        <a:xfrm flipV="1">
          <a:off x="13703300" y="69151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168292</xdr:rowOff>
    </xdr:from>
    <xdr:ext cx="405111" cy="259045"/>
    <xdr:sp macro="" textlink="">
      <xdr:nvSpPr>
        <xdr:cNvPr id="502" name="n_1aveValue【一般廃棄物処理施設】&#10;有形固定資産減価償却率"/>
        <xdr:cNvSpPr txBox="1"/>
      </xdr:nvSpPr>
      <xdr:spPr>
        <a:xfrm>
          <a:off x="15266044" y="634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15892</xdr:rowOff>
    </xdr:from>
    <xdr:ext cx="405111" cy="259045"/>
    <xdr:sp macro="" textlink="">
      <xdr:nvSpPr>
        <xdr:cNvPr id="503" name="n_2aveValue【一般廃棄物処理施設】&#10;有形固定資産減価償却率"/>
        <xdr:cNvSpPr txBox="1"/>
      </xdr:nvSpPr>
      <xdr:spPr>
        <a:xfrm>
          <a:off x="14389744" y="635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128287</xdr:rowOff>
    </xdr:from>
    <xdr:ext cx="405111" cy="259045"/>
    <xdr:sp macro="" textlink="">
      <xdr:nvSpPr>
        <xdr:cNvPr id="504" name="n_3aveValue【一般廃棄物処理施設】&#10;有形固定資産減価償却率"/>
        <xdr:cNvSpPr txBox="1"/>
      </xdr:nvSpPr>
      <xdr:spPr>
        <a:xfrm>
          <a:off x="135007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59072</xdr:rowOff>
    </xdr:from>
    <xdr:ext cx="405111" cy="259045"/>
    <xdr:sp macro="" textlink="">
      <xdr:nvSpPr>
        <xdr:cNvPr id="505" name="n_1mainValue【一般廃棄物処理施設】&#10;有形固定資産減価償却率"/>
        <xdr:cNvSpPr txBox="1"/>
      </xdr:nvSpPr>
      <xdr:spPr>
        <a:xfrm>
          <a:off x="15266044" y="691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99077</xdr:rowOff>
    </xdr:from>
    <xdr:ext cx="405111" cy="259045"/>
    <xdr:sp macro="" textlink="">
      <xdr:nvSpPr>
        <xdr:cNvPr id="506" name="n_2mainValue【一般廃棄物処理施設】&#10;有形固定資産減価償却率"/>
        <xdr:cNvSpPr txBox="1"/>
      </xdr:nvSpPr>
      <xdr:spPr>
        <a:xfrm>
          <a:off x="14389744" y="695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139082</xdr:rowOff>
    </xdr:from>
    <xdr:ext cx="405111" cy="259045"/>
    <xdr:sp macro="" textlink="">
      <xdr:nvSpPr>
        <xdr:cNvPr id="507" name="n_3mainValue【一般廃棄物処理施設】&#10;有形固定資産減価償却率"/>
        <xdr:cNvSpPr txBox="1"/>
      </xdr:nvSpPr>
      <xdr:spPr>
        <a:xfrm>
          <a:off x="13500744" y="699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8" name="正方形/長方形 50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9" name="正方形/長方形 50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0" name="正方形/長方形 50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1" name="正方形/長方形 51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2" name="正方形/長方形 51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3" name="正方形/長方形 51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4" name="正方形/長方形 51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5" name="正方形/長方形 51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6" name="テキスト ボックス 51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7" name="直線コネクタ 51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8" name="直線コネクタ 51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19" name="テキスト ボックス 518"/>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20" name="直線コネクタ 51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21" name="テキスト ボックス 520"/>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2" name="直線コネクタ 52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23" name="テキスト ボックス 522"/>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4" name="直線コネクタ 52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25" name="テキスト ボックス 524"/>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6" name="直線コネクタ 52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27" name="テキスト ボックス 526"/>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8" name="直線コネクタ 52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9" name="テキスト ボックス 52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140919</xdr:rowOff>
    </xdr:from>
    <xdr:to>
      <xdr:col>116</xdr:col>
      <xdr:colOff>62864</xdr:colOff>
      <xdr:row>42</xdr:row>
      <xdr:rowOff>19533</xdr:rowOff>
    </xdr:to>
    <xdr:cxnSp macro="">
      <xdr:nvCxnSpPr>
        <xdr:cNvPr id="531" name="直線コネクタ 530"/>
        <xdr:cNvCxnSpPr/>
      </xdr:nvCxnSpPr>
      <xdr:spPr>
        <a:xfrm flipV="1">
          <a:off x="22160864" y="5627319"/>
          <a:ext cx="0" cy="15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23360</xdr:rowOff>
    </xdr:from>
    <xdr:ext cx="469744" cy="259045"/>
    <xdr:sp macro="" textlink="">
      <xdr:nvSpPr>
        <xdr:cNvPr id="532" name="【一般廃棄物処理施設】&#10;一人当たり有形固定資産（償却資産）額最小値テキスト"/>
        <xdr:cNvSpPr txBox="1"/>
      </xdr:nvSpPr>
      <xdr:spPr>
        <a:xfrm>
          <a:off x="22199600" y="7224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19533</xdr:rowOff>
    </xdr:from>
    <xdr:to>
      <xdr:col>116</xdr:col>
      <xdr:colOff>152400</xdr:colOff>
      <xdr:row>42</xdr:row>
      <xdr:rowOff>19533</xdr:rowOff>
    </xdr:to>
    <xdr:cxnSp macro="">
      <xdr:nvCxnSpPr>
        <xdr:cNvPr id="533" name="直線コネクタ 532"/>
        <xdr:cNvCxnSpPr/>
      </xdr:nvCxnSpPr>
      <xdr:spPr>
        <a:xfrm>
          <a:off x="22072600" y="7220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87596</xdr:rowOff>
    </xdr:from>
    <xdr:ext cx="599010" cy="259045"/>
    <xdr:sp macro="" textlink="">
      <xdr:nvSpPr>
        <xdr:cNvPr id="534" name="【一般廃棄物処理施設】&#10;一人当たり有形固定資産（償却資産）額最大値テキスト"/>
        <xdr:cNvSpPr txBox="1"/>
      </xdr:nvSpPr>
      <xdr:spPr>
        <a:xfrm>
          <a:off x="22199600" y="5402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140919</xdr:rowOff>
    </xdr:from>
    <xdr:to>
      <xdr:col>116</xdr:col>
      <xdr:colOff>152400</xdr:colOff>
      <xdr:row>32</xdr:row>
      <xdr:rowOff>140919</xdr:rowOff>
    </xdr:to>
    <xdr:cxnSp macro="">
      <xdr:nvCxnSpPr>
        <xdr:cNvPr id="535" name="直線コネクタ 534"/>
        <xdr:cNvCxnSpPr/>
      </xdr:nvCxnSpPr>
      <xdr:spPr>
        <a:xfrm>
          <a:off x="22072600" y="5627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127906</xdr:rowOff>
    </xdr:from>
    <xdr:ext cx="534377" cy="259045"/>
    <xdr:sp macro="" textlink="">
      <xdr:nvSpPr>
        <xdr:cNvPr id="536" name="【一般廃棄物処理施設】&#10;一人当たり有形固定資産（償却資産）額平均値テキスト"/>
        <xdr:cNvSpPr txBox="1"/>
      </xdr:nvSpPr>
      <xdr:spPr>
        <a:xfrm>
          <a:off x="22199600" y="6300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149479</xdr:rowOff>
    </xdr:from>
    <xdr:to>
      <xdr:col>116</xdr:col>
      <xdr:colOff>114300</xdr:colOff>
      <xdr:row>37</xdr:row>
      <xdr:rowOff>79629</xdr:rowOff>
    </xdr:to>
    <xdr:sp macro="" textlink="">
      <xdr:nvSpPr>
        <xdr:cNvPr id="537" name="フローチャート: 判断 536"/>
        <xdr:cNvSpPr/>
      </xdr:nvSpPr>
      <xdr:spPr>
        <a:xfrm>
          <a:off x="22110700" y="6321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99479</xdr:rowOff>
    </xdr:from>
    <xdr:to>
      <xdr:col>112</xdr:col>
      <xdr:colOff>38100</xdr:colOff>
      <xdr:row>37</xdr:row>
      <xdr:rowOff>29629</xdr:rowOff>
    </xdr:to>
    <xdr:sp macro="" textlink="">
      <xdr:nvSpPr>
        <xdr:cNvPr id="538" name="フローチャート: 判断 537"/>
        <xdr:cNvSpPr/>
      </xdr:nvSpPr>
      <xdr:spPr>
        <a:xfrm>
          <a:off x="21272500" y="6271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135141</xdr:rowOff>
    </xdr:from>
    <xdr:to>
      <xdr:col>107</xdr:col>
      <xdr:colOff>101600</xdr:colOff>
      <xdr:row>37</xdr:row>
      <xdr:rowOff>65291</xdr:rowOff>
    </xdr:to>
    <xdr:sp macro="" textlink="">
      <xdr:nvSpPr>
        <xdr:cNvPr id="539" name="フローチャート: 判断 538"/>
        <xdr:cNvSpPr/>
      </xdr:nvSpPr>
      <xdr:spPr>
        <a:xfrm>
          <a:off x="20383500" y="630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43701</xdr:rowOff>
    </xdr:from>
    <xdr:to>
      <xdr:col>102</xdr:col>
      <xdr:colOff>165100</xdr:colOff>
      <xdr:row>37</xdr:row>
      <xdr:rowOff>145301</xdr:rowOff>
    </xdr:to>
    <xdr:sp macro="" textlink="">
      <xdr:nvSpPr>
        <xdr:cNvPr id="540" name="フローチャート: 判断 539"/>
        <xdr:cNvSpPr/>
      </xdr:nvSpPr>
      <xdr:spPr>
        <a:xfrm>
          <a:off x="19494500" y="63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1" name="テキスト ボックス 54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2" name="テキスト ボックス 54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3" name="テキスト ボックス 54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4" name="テキスト ボックス 54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5" name="テキスト ボックス 54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19482</xdr:rowOff>
    </xdr:from>
    <xdr:to>
      <xdr:col>116</xdr:col>
      <xdr:colOff>114300</xdr:colOff>
      <xdr:row>35</xdr:row>
      <xdr:rowOff>121082</xdr:rowOff>
    </xdr:to>
    <xdr:sp macro="" textlink="">
      <xdr:nvSpPr>
        <xdr:cNvPr id="546" name="楕円 545"/>
        <xdr:cNvSpPr/>
      </xdr:nvSpPr>
      <xdr:spPr>
        <a:xfrm>
          <a:off x="22110700" y="602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42359</xdr:rowOff>
    </xdr:from>
    <xdr:ext cx="534377" cy="259045"/>
    <xdr:sp macro="" textlink="">
      <xdr:nvSpPr>
        <xdr:cNvPr id="547" name="【一般廃棄物処理施設】&#10;一人当たり有形固定資産（償却資産）額該当値テキスト"/>
        <xdr:cNvSpPr txBox="1"/>
      </xdr:nvSpPr>
      <xdr:spPr>
        <a:xfrm>
          <a:off x="22199600" y="587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32855</xdr:rowOff>
    </xdr:from>
    <xdr:to>
      <xdr:col>112</xdr:col>
      <xdr:colOff>38100</xdr:colOff>
      <xdr:row>35</xdr:row>
      <xdr:rowOff>134455</xdr:rowOff>
    </xdr:to>
    <xdr:sp macro="" textlink="">
      <xdr:nvSpPr>
        <xdr:cNvPr id="548" name="楕円 547"/>
        <xdr:cNvSpPr/>
      </xdr:nvSpPr>
      <xdr:spPr>
        <a:xfrm>
          <a:off x="21272500" y="603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70282</xdr:rowOff>
    </xdr:from>
    <xdr:to>
      <xdr:col>116</xdr:col>
      <xdr:colOff>63500</xdr:colOff>
      <xdr:row>35</xdr:row>
      <xdr:rowOff>83655</xdr:rowOff>
    </xdr:to>
    <xdr:cxnSp macro="">
      <xdr:nvCxnSpPr>
        <xdr:cNvPr id="549" name="直線コネクタ 548"/>
        <xdr:cNvCxnSpPr/>
      </xdr:nvCxnSpPr>
      <xdr:spPr>
        <a:xfrm flipV="1">
          <a:off x="21323300" y="6071032"/>
          <a:ext cx="838200" cy="1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46507</xdr:rowOff>
    </xdr:from>
    <xdr:to>
      <xdr:col>107</xdr:col>
      <xdr:colOff>101600</xdr:colOff>
      <xdr:row>35</xdr:row>
      <xdr:rowOff>148107</xdr:rowOff>
    </xdr:to>
    <xdr:sp macro="" textlink="">
      <xdr:nvSpPr>
        <xdr:cNvPr id="550" name="楕円 549"/>
        <xdr:cNvSpPr/>
      </xdr:nvSpPr>
      <xdr:spPr>
        <a:xfrm>
          <a:off x="20383500" y="604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83655</xdr:rowOff>
    </xdr:from>
    <xdr:to>
      <xdr:col>111</xdr:col>
      <xdr:colOff>177800</xdr:colOff>
      <xdr:row>35</xdr:row>
      <xdr:rowOff>97307</xdr:rowOff>
    </xdr:to>
    <xdr:cxnSp macro="">
      <xdr:nvCxnSpPr>
        <xdr:cNvPr id="551" name="直線コネクタ 550"/>
        <xdr:cNvCxnSpPr/>
      </xdr:nvCxnSpPr>
      <xdr:spPr>
        <a:xfrm flipV="1">
          <a:off x="20434300" y="6084405"/>
          <a:ext cx="889000" cy="1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59411</xdr:rowOff>
    </xdr:from>
    <xdr:to>
      <xdr:col>102</xdr:col>
      <xdr:colOff>165100</xdr:colOff>
      <xdr:row>35</xdr:row>
      <xdr:rowOff>161011</xdr:rowOff>
    </xdr:to>
    <xdr:sp macro="" textlink="">
      <xdr:nvSpPr>
        <xdr:cNvPr id="552" name="楕円 551"/>
        <xdr:cNvSpPr/>
      </xdr:nvSpPr>
      <xdr:spPr>
        <a:xfrm>
          <a:off x="19494500" y="606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97307</xdr:rowOff>
    </xdr:from>
    <xdr:to>
      <xdr:col>107</xdr:col>
      <xdr:colOff>50800</xdr:colOff>
      <xdr:row>35</xdr:row>
      <xdr:rowOff>110211</xdr:rowOff>
    </xdr:to>
    <xdr:cxnSp macro="">
      <xdr:nvCxnSpPr>
        <xdr:cNvPr id="553" name="直線コネクタ 552"/>
        <xdr:cNvCxnSpPr/>
      </xdr:nvCxnSpPr>
      <xdr:spPr>
        <a:xfrm flipV="1">
          <a:off x="19545300" y="6098057"/>
          <a:ext cx="889000" cy="1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20756</xdr:rowOff>
    </xdr:from>
    <xdr:ext cx="534377" cy="259045"/>
    <xdr:sp macro="" textlink="">
      <xdr:nvSpPr>
        <xdr:cNvPr id="554" name="n_1aveValue【一般廃棄物処理施設】&#10;一人当たり有形固定資産（償却資産）額"/>
        <xdr:cNvSpPr txBox="1"/>
      </xdr:nvSpPr>
      <xdr:spPr>
        <a:xfrm>
          <a:off x="21043411" y="636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56418</xdr:rowOff>
    </xdr:from>
    <xdr:ext cx="534377" cy="259045"/>
    <xdr:sp macro="" textlink="">
      <xdr:nvSpPr>
        <xdr:cNvPr id="555" name="n_2aveValue【一般廃棄物処理施設】&#10;一人当たり有形固定資産（償却資産）額"/>
        <xdr:cNvSpPr txBox="1"/>
      </xdr:nvSpPr>
      <xdr:spPr>
        <a:xfrm>
          <a:off x="20167111" y="640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136427</xdr:rowOff>
    </xdr:from>
    <xdr:ext cx="534377" cy="259045"/>
    <xdr:sp macro="" textlink="">
      <xdr:nvSpPr>
        <xdr:cNvPr id="556" name="n_3aveValue【一般廃棄物処理施設】&#10;一人当たり有形固定資産（償却資産）額"/>
        <xdr:cNvSpPr txBox="1"/>
      </xdr:nvSpPr>
      <xdr:spPr>
        <a:xfrm>
          <a:off x="19278111" y="648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33</xdr:row>
      <xdr:rowOff>150982</xdr:rowOff>
    </xdr:from>
    <xdr:ext cx="534377" cy="259045"/>
    <xdr:sp macro="" textlink="">
      <xdr:nvSpPr>
        <xdr:cNvPr id="557" name="n_1mainValue【一般廃棄物処理施設】&#10;一人当たり有形固定資産（償却資産）額"/>
        <xdr:cNvSpPr txBox="1"/>
      </xdr:nvSpPr>
      <xdr:spPr>
        <a:xfrm>
          <a:off x="21043411" y="580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33</xdr:row>
      <xdr:rowOff>164634</xdr:rowOff>
    </xdr:from>
    <xdr:ext cx="534377" cy="259045"/>
    <xdr:sp macro="" textlink="">
      <xdr:nvSpPr>
        <xdr:cNvPr id="558" name="n_2mainValue【一般廃棄物処理施設】&#10;一人当たり有形固定資産（償却資産）額"/>
        <xdr:cNvSpPr txBox="1"/>
      </xdr:nvSpPr>
      <xdr:spPr>
        <a:xfrm>
          <a:off x="20167111" y="582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34</xdr:row>
      <xdr:rowOff>6088</xdr:rowOff>
    </xdr:from>
    <xdr:ext cx="534377" cy="259045"/>
    <xdr:sp macro="" textlink="">
      <xdr:nvSpPr>
        <xdr:cNvPr id="559" name="n_3mainValue【一般廃棄物処理施設】&#10;一人当たり有形固定資産（償却資産）額"/>
        <xdr:cNvSpPr txBox="1"/>
      </xdr:nvSpPr>
      <xdr:spPr>
        <a:xfrm>
          <a:off x="19278111" y="583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0" name="正方形/長方形 55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1" name="正方形/長方形 56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2" name="正方形/長方形 56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3" name="正方形/長方形 56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4" name="正方形/長方形 56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5" name="正方形/長方形 56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6" name="正方形/長方形 56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7" name="正方形/長方形 56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8" name="テキスト ボックス 56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9" name="直線コネクタ 56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70" name="テキスト ボックス 56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71" name="直線コネクタ 57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72" name="テキスト ボックス 57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3" name="直線コネクタ 57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74" name="テキスト ボックス 57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5" name="直線コネクタ 57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6" name="テキスト ボックス 57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7" name="直線コネクタ 57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8" name="テキスト ボックス 57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9" name="直線コネクタ 57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80" name="テキスト ボックス 57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1" name="直線コネクタ 58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82" name="テキスト ボックス 58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148590</xdr:rowOff>
    </xdr:from>
    <xdr:to>
      <xdr:col>85</xdr:col>
      <xdr:colOff>126364</xdr:colOff>
      <xdr:row>64</xdr:row>
      <xdr:rowOff>22860</xdr:rowOff>
    </xdr:to>
    <xdr:cxnSp macro="">
      <xdr:nvCxnSpPr>
        <xdr:cNvPr id="584" name="直線コネクタ 583"/>
        <xdr:cNvCxnSpPr/>
      </xdr:nvCxnSpPr>
      <xdr:spPr>
        <a:xfrm flipV="1">
          <a:off x="16318864" y="95783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26687</xdr:rowOff>
    </xdr:from>
    <xdr:ext cx="405111" cy="259045"/>
    <xdr:sp macro="" textlink="">
      <xdr:nvSpPr>
        <xdr:cNvPr id="585" name="【保健センター・保健所】&#10;有形固定資産減価償却率最小値テキスト"/>
        <xdr:cNvSpPr txBox="1"/>
      </xdr:nvSpPr>
      <xdr:spPr>
        <a:xfrm>
          <a:off x="16357600" y="1099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22860</xdr:rowOff>
    </xdr:from>
    <xdr:to>
      <xdr:col>86</xdr:col>
      <xdr:colOff>25400</xdr:colOff>
      <xdr:row>64</xdr:row>
      <xdr:rowOff>22860</xdr:rowOff>
    </xdr:to>
    <xdr:cxnSp macro="">
      <xdr:nvCxnSpPr>
        <xdr:cNvPr id="586" name="直線コネクタ 585"/>
        <xdr:cNvCxnSpPr/>
      </xdr:nvCxnSpPr>
      <xdr:spPr>
        <a:xfrm>
          <a:off x="16230600" y="1099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95267</xdr:rowOff>
    </xdr:from>
    <xdr:ext cx="405111" cy="259045"/>
    <xdr:sp macro="" textlink="">
      <xdr:nvSpPr>
        <xdr:cNvPr id="587" name="【保健センター・保健所】&#10;有形固定資産減価償却率最大値テキスト"/>
        <xdr:cNvSpPr txBox="1"/>
      </xdr:nvSpPr>
      <xdr:spPr>
        <a:xfrm>
          <a:off x="16357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148590</xdr:rowOff>
    </xdr:from>
    <xdr:to>
      <xdr:col>86</xdr:col>
      <xdr:colOff>25400</xdr:colOff>
      <xdr:row>55</xdr:row>
      <xdr:rowOff>148590</xdr:rowOff>
    </xdr:to>
    <xdr:cxnSp macro="">
      <xdr:nvCxnSpPr>
        <xdr:cNvPr id="588" name="直線コネクタ 587"/>
        <xdr:cNvCxnSpPr/>
      </xdr:nvCxnSpPr>
      <xdr:spPr>
        <a:xfrm>
          <a:off x="16230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13987</xdr:rowOff>
    </xdr:from>
    <xdr:ext cx="405111" cy="259045"/>
    <xdr:sp macro="" textlink="">
      <xdr:nvSpPr>
        <xdr:cNvPr id="589" name="【保健センター・保健所】&#10;有形固定資産減価償却率平均値テキスト"/>
        <xdr:cNvSpPr txBox="1"/>
      </xdr:nvSpPr>
      <xdr:spPr>
        <a:xfrm>
          <a:off x="16357600" y="9958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162560</xdr:rowOff>
    </xdr:from>
    <xdr:to>
      <xdr:col>85</xdr:col>
      <xdr:colOff>177800</xdr:colOff>
      <xdr:row>59</xdr:row>
      <xdr:rowOff>92710</xdr:rowOff>
    </xdr:to>
    <xdr:sp macro="" textlink="">
      <xdr:nvSpPr>
        <xdr:cNvPr id="590" name="フローチャート: 判断 589"/>
        <xdr:cNvSpPr/>
      </xdr:nvSpPr>
      <xdr:spPr>
        <a:xfrm>
          <a:off x="16268700" y="101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151130</xdr:rowOff>
    </xdr:from>
    <xdr:to>
      <xdr:col>81</xdr:col>
      <xdr:colOff>101600</xdr:colOff>
      <xdr:row>59</xdr:row>
      <xdr:rowOff>81280</xdr:rowOff>
    </xdr:to>
    <xdr:sp macro="" textlink="">
      <xdr:nvSpPr>
        <xdr:cNvPr id="591" name="フローチャート: 判断 590"/>
        <xdr:cNvSpPr/>
      </xdr:nvSpPr>
      <xdr:spPr>
        <a:xfrm>
          <a:off x="154305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139700</xdr:rowOff>
    </xdr:from>
    <xdr:to>
      <xdr:col>76</xdr:col>
      <xdr:colOff>165100</xdr:colOff>
      <xdr:row>59</xdr:row>
      <xdr:rowOff>69850</xdr:rowOff>
    </xdr:to>
    <xdr:sp macro="" textlink="">
      <xdr:nvSpPr>
        <xdr:cNvPr id="592" name="フローチャート: 判断 591"/>
        <xdr:cNvSpPr/>
      </xdr:nvSpPr>
      <xdr:spPr>
        <a:xfrm>
          <a:off x="14541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116840</xdr:rowOff>
    </xdr:from>
    <xdr:to>
      <xdr:col>72</xdr:col>
      <xdr:colOff>38100</xdr:colOff>
      <xdr:row>57</xdr:row>
      <xdr:rowOff>46990</xdr:rowOff>
    </xdr:to>
    <xdr:sp macro="" textlink="">
      <xdr:nvSpPr>
        <xdr:cNvPr id="593" name="フローチャート: 判断 592"/>
        <xdr:cNvSpPr/>
      </xdr:nvSpPr>
      <xdr:spPr>
        <a:xfrm>
          <a:off x="13652500" y="97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4" name="テキスト ボックス 59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5" name="テキスト ボックス 59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6" name="テキスト ボックス 59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7" name="テキスト ボックス 59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8" name="テキスト ボックス 59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52070</xdr:rowOff>
    </xdr:from>
    <xdr:to>
      <xdr:col>85</xdr:col>
      <xdr:colOff>177800</xdr:colOff>
      <xdr:row>60</xdr:row>
      <xdr:rowOff>153670</xdr:rowOff>
    </xdr:to>
    <xdr:sp macro="" textlink="">
      <xdr:nvSpPr>
        <xdr:cNvPr id="599" name="楕円 598"/>
        <xdr:cNvSpPr/>
      </xdr:nvSpPr>
      <xdr:spPr>
        <a:xfrm>
          <a:off x="162687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30497</xdr:rowOff>
    </xdr:from>
    <xdr:ext cx="405111" cy="259045"/>
    <xdr:sp macro="" textlink="">
      <xdr:nvSpPr>
        <xdr:cNvPr id="600" name="【保健センター・保健所】&#10;有形固定資産減価償却率該当値テキスト"/>
        <xdr:cNvSpPr txBox="1"/>
      </xdr:nvSpPr>
      <xdr:spPr>
        <a:xfrm>
          <a:off x="16357600"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128270</xdr:rowOff>
    </xdr:from>
    <xdr:to>
      <xdr:col>81</xdr:col>
      <xdr:colOff>101600</xdr:colOff>
      <xdr:row>61</xdr:row>
      <xdr:rowOff>58420</xdr:rowOff>
    </xdr:to>
    <xdr:sp macro="" textlink="">
      <xdr:nvSpPr>
        <xdr:cNvPr id="601" name="楕円 600"/>
        <xdr:cNvSpPr/>
      </xdr:nvSpPr>
      <xdr:spPr>
        <a:xfrm>
          <a:off x="15430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102870</xdr:rowOff>
    </xdr:from>
    <xdr:to>
      <xdr:col>85</xdr:col>
      <xdr:colOff>127000</xdr:colOff>
      <xdr:row>61</xdr:row>
      <xdr:rowOff>7620</xdr:rowOff>
    </xdr:to>
    <xdr:cxnSp macro="">
      <xdr:nvCxnSpPr>
        <xdr:cNvPr id="602" name="直線コネクタ 601"/>
        <xdr:cNvCxnSpPr/>
      </xdr:nvCxnSpPr>
      <xdr:spPr>
        <a:xfrm flipV="1">
          <a:off x="15481300" y="1038987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36830</xdr:rowOff>
    </xdr:from>
    <xdr:to>
      <xdr:col>76</xdr:col>
      <xdr:colOff>165100</xdr:colOff>
      <xdr:row>61</xdr:row>
      <xdr:rowOff>138430</xdr:rowOff>
    </xdr:to>
    <xdr:sp macro="" textlink="">
      <xdr:nvSpPr>
        <xdr:cNvPr id="603" name="楕円 602"/>
        <xdr:cNvSpPr/>
      </xdr:nvSpPr>
      <xdr:spPr>
        <a:xfrm>
          <a:off x="145415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7620</xdr:rowOff>
    </xdr:from>
    <xdr:to>
      <xdr:col>81</xdr:col>
      <xdr:colOff>50800</xdr:colOff>
      <xdr:row>61</xdr:row>
      <xdr:rowOff>87630</xdr:rowOff>
    </xdr:to>
    <xdr:cxnSp macro="">
      <xdr:nvCxnSpPr>
        <xdr:cNvPr id="604" name="直線コネクタ 603"/>
        <xdr:cNvCxnSpPr/>
      </xdr:nvCxnSpPr>
      <xdr:spPr>
        <a:xfrm flipV="1">
          <a:off x="14592300" y="1046607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116840</xdr:rowOff>
    </xdr:from>
    <xdr:to>
      <xdr:col>72</xdr:col>
      <xdr:colOff>38100</xdr:colOff>
      <xdr:row>62</xdr:row>
      <xdr:rowOff>46990</xdr:rowOff>
    </xdr:to>
    <xdr:sp macro="" textlink="">
      <xdr:nvSpPr>
        <xdr:cNvPr id="605" name="楕円 604"/>
        <xdr:cNvSpPr/>
      </xdr:nvSpPr>
      <xdr:spPr>
        <a:xfrm>
          <a:off x="136525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87630</xdr:rowOff>
    </xdr:from>
    <xdr:to>
      <xdr:col>76</xdr:col>
      <xdr:colOff>114300</xdr:colOff>
      <xdr:row>61</xdr:row>
      <xdr:rowOff>167640</xdr:rowOff>
    </xdr:to>
    <xdr:cxnSp macro="">
      <xdr:nvCxnSpPr>
        <xdr:cNvPr id="606" name="直線コネクタ 605"/>
        <xdr:cNvCxnSpPr/>
      </xdr:nvCxnSpPr>
      <xdr:spPr>
        <a:xfrm flipV="1">
          <a:off x="13703300" y="1054608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97807</xdr:rowOff>
    </xdr:from>
    <xdr:ext cx="405111" cy="259045"/>
    <xdr:sp macro="" textlink="">
      <xdr:nvSpPr>
        <xdr:cNvPr id="607" name="n_1aveValue【保健センター・保健所】&#10;有形固定資産減価償却率"/>
        <xdr:cNvSpPr txBox="1"/>
      </xdr:nvSpPr>
      <xdr:spPr>
        <a:xfrm>
          <a:off x="1526604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86377</xdr:rowOff>
    </xdr:from>
    <xdr:ext cx="405111" cy="259045"/>
    <xdr:sp macro="" textlink="">
      <xdr:nvSpPr>
        <xdr:cNvPr id="608" name="n_2aveValue【保健センター・保健所】&#10;有形固定資産減価償却率"/>
        <xdr:cNvSpPr txBox="1"/>
      </xdr:nvSpPr>
      <xdr:spPr>
        <a:xfrm>
          <a:off x="143897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63517</xdr:rowOff>
    </xdr:from>
    <xdr:ext cx="405111" cy="259045"/>
    <xdr:sp macro="" textlink="">
      <xdr:nvSpPr>
        <xdr:cNvPr id="609" name="n_3aveValue【保健センター・保健所】&#10;有形固定資産減価償却率"/>
        <xdr:cNvSpPr txBox="1"/>
      </xdr:nvSpPr>
      <xdr:spPr>
        <a:xfrm>
          <a:off x="13500744" y="949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49547</xdr:rowOff>
    </xdr:from>
    <xdr:ext cx="405111" cy="259045"/>
    <xdr:sp macro="" textlink="">
      <xdr:nvSpPr>
        <xdr:cNvPr id="610" name="n_1mainValue【保健センター・保健所】&#10;有形固定資産減価償却率"/>
        <xdr:cNvSpPr txBox="1"/>
      </xdr:nvSpPr>
      <xdr:spPr>
        <a:xfrm>
          <a:off x="15266044"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129557</xdr:rowOff>
    </xdr:from>
    <xdr:ext cx="405111" cy="259045"/>
    <xdr:sp macro="" textlink="">
      <xdr:nvSpPr>
        <xdr:cNvPr id="611" name="n_2mainValue【保健センター・保健所】&#10;有形固定資産減価償却率"/>
        <xdr:cNvSpPr txBox="1"/>
      </xdr:nvSpPr>
      <xdr:spPr>
        <a:xfrm>
          <a:off x="14389744" y="1058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38117</xdr:rowOff>
    </xdr:from>
    <xdr:ext cx="405111" cy="259045"/>
    <xdr:sp macro="" textlink="">
      <xdr:nvSpPr>
        <xdr:cNvPr id="612" name="n_3mainValue【保健センター・保健所】&#10;有形固定資産減価償却率"/>
        <xdr:cNvSpPr txBox="1"/>
      </xdr:nvSpPr>
      <xdr:spPr>
        <a:xfrm>
          <a:off x="13500744" y="1066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3" name="正方形/長方形 61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4" name="正方形/長方形 61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5" name="正方形/長方形 61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6" name="正方形/長方形 61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7" name="正方形/長方形 61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8" name="正方形/長方形 61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9" name="正方形/長方形 61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0" name="正方形/長方形 61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1" name="テキスト ボックス 62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2" name="直線コネクタ 62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23" name="直線コネクタ 62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24" name="テキスト ボックス 62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25" name="直線コネクタ 62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6" name="テキスト ボックス 62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7" name="直線コネクタ 62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8" name="テキスト ボックス 62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9" name="直線コネクタ 62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30" name="テキスト ボックス 62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31" name="直線コネクタ 63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32" name="テキスト ボックス 63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3" name="直線コネクタ 63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4" name="テキスト ボックス 63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50800</xdr:rowOff>
    </xdr:from>
    <xdr:to>
      <xdr:col>116</xdr:col>
      <xdr:colOff>62864</xdr:colOff>
      <xdr:row>64</xdr:row>
      <xdr:rowOff>50800</xdr:rowOff>
    </xdr:to>
    <xdr:cxnSp macro="">
      <xdr:nvCxnSpPr>
        <xdr:cNvPr id="636" name="直線コネクタ 635"/>
        <xdr:cNvCxnSpPr/>
      </xdr:nvCxnSpPr>
      <xdr:spPr>
        <a:xfrm flipV="1">
          <a:off x="22160864" y="96520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37"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638" name="直線コネクタ 637"/>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168927</xdr:rowOff>
    </xdr:from>
    <xdr:ext cx="469744" cy="259045"/>
    <xdr:sp macro="" textlink="">
      <xdr:nvSpPr>
        <xdr:cNvPr id="639" name="【保健センター・保健所】&#10;一人当たり面積最大値テキスト"/>
        <xdr:cNvSpPr txBox="1"/>
      </xdr:nvSpPr>
      <xdr:spPr>
        <a:xfrm>
          <a:off x="22199600" y="942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50800</xdr:rowOff>
    </xdr:from>
    <xdr:to>
      <xdr:col>116</xdr:col>
      <xdr:colOff>152400</xdr:colOff>
      <xdr:row>56</xdr:row>
      <xdr:rowOff>50800</xdr:rowOff>
    </xdr:to>
    <xdr:cxnSp macro="">
      <xdr:nvCxnSpPr>
        <xdr:cNvPr id="640" name="直線コネクタ 639"/>
        <xdr:cNvCxnSpPr/>
      </xdr:nvCxnSpPr>
      <xdr:spPr>
        <a:xfrm>
          <a:off x="22072600" y="965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48277</xdr:rowOff>
    </xdr:from>
    <xdr:ext cx="469744" cy="259045"/>
    <xdr:sp macro="" textlink="">
      <xdr:nvSpPr>
        <xdr:cNvPr id="641" name="【保健センター・保健所】&#10;一人当たり面積平均値テキスト"/>
        <xdr:cNvSpPr txBox="1"/>
      </xdr:nvSpPr>
      <xdr:spPr>
        <a:xfrm>
          <a:off x="22199600" y="1050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25400</xdr:rowOff>
    </xdr:from>
    <xdr:to>
      <xdr:col>116</xdr:col>
      <xdr:colOff>114300</xdr:colOff>
      <xdr:row>62</xdr:row>
      <xdr:rowOff>127000</xdr:rowOff>
    </xdr:to>
    <xdr:sp macro="" textlink="">
      <xdr:nvSpPr>
        <xdr:cNvPr id="642" name="フローチャート: 判断 641"/>
        <xdr:cNvSpPr/>
      </xdr:nvSpPr>
      <xdr:spPr>
        <a:xfrm>
          <a:off x="221107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25400</xdr:rowOff>
    </xdr:from>
    <xdr:to>
      <xdr:col>112</xdr:col>
      <xdr:colOff>38100</xdr:colOff>
      <xdr:row>62</xdr:row>
      <xdr:rowOff>127000</xdr:rowOff>
    </xdr:to>
    <xdr:sp macro="" textlink="">
      <xdr:nvSpPr>
        <xdr:cNvPr id="643" name="フローチャート: 判断 642"/>
        <xdr:cNvSpPr/>
      </xdr:nvSpPr>
      <xdr:spPr>
        <a:xfrm>
          <a:off x="21272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76200</xdr:rowOff>
    </xdr:from>
    <xdr:to>
      <xdr:col>107</xdr:col>
      <xdr:colOff>101600</xdr:colOff>
      <xdr:row>63</xdr:row>
      <xdr:rowOff>6350</xdr:rowOff>
    </xdr:to>
    <xdr:sp macro="" textlink="">
      <xdr:nvSpPr>
        <xdr:cNvPr id="644" name="フローチャート: 判断 643"/>
        <xdr:cNvSpPr/>
      </xdr:nvSpPr>
      <xdr:spPr>
        <a:xfrm>
          <a:off x="20383500" y="1070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88900</xdr:rowOff>
    </xdr:from>
    <xdr:to>
      <xdr:col>102</xdr:col>
      <xdr:colOff>165100</xdr:colOff>
      <xdr:row>63</xdr:row>
      <xdr:rowOff>19050</xdr:rowOff>
    </xdr:to>
    <xdr:sp macro="" textlink="">
      <xdr:nvSpPr>
        <xdr:cNvPr id="645" name="フローチャート: 判断 644"/>
        <xdr:cNvSpPr/>
      </xdr:nvSpPr>
      <xdr:spPr>
        <a:xfrm>
          <a:off x="19494500" y="1071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6" name="テキスト ボックス 64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7" name="テキスト ボックス 64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8" name="テキスト ボックス 64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9" name="テキスト ボックス 64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0" name="テキスト ボックス 64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76200</xdr:rowOff>
    </xdr:from>
    <xdr:to>
      <xdr:col>116</xdr:col>
      <xdr:colOff>114300</xdr:colOff>
      <xdr:row>63</xdr:row>
      <xdr:rowOff>6350</xdr:rowOff>
    </xdr:to>
    <xdr:sp macro="" textlink="">
      <xdr:nvSpPr>
        <xdr:cNvPr id="651" name="楕円 650"/>
        <xdr:cNvSpPr/>
      </xdr:nvSpPr>
      <xdr:spPr>
        <a:xfrm>
          <a:off x="22110700" y="1070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54627</xdr:rowOff>
    </xdr:from>
    <xdr:ext cx="469744" cy="259045"/>
    <xdr:sp macro="" textlink="">
      <xdr:nvSpPr>
        <xdr:cNvPr id="652" name="【保健センター・保健所】&#10;一人当たり面積該当値テキスト"/>
        <xdr:cNvSpPr txBox="1"/>
      </xdr:nvSpPr>
      <xdr:spPr>
        <a:xfrm>
          <a:off x="22199600" y="1068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76200</xdr:rowOff>
    </xdr:from>
    <xdr:to>
      <xdr:col>112</xdr:col>
      <xdr:colOff>38100</xdr:colOff>
      <xdr:row>63</xdr:row>
      <xdr:rowOff>6350</xdr:rowOff>
    </xdr:to>
    <xdr:sp macro="" textlink="">
      <xdr:nvSpPr>
        <xdr:cNvPr id="653" name="楕円 652"/>
        <xdr:cNvSpPr/>
      </xdr:nvSpPr>
      <xdr:spPr>
        <a:xfrm>
          <a:off x="21272500" y="1070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127000</xdr:rowOff>
    </xdr:from>
    <xdr:to>
      <xdr:col>116</xdr:col>
      <xdr:colOff>63500</xdr:colOff>
      <xdr:row>62</xdr:row>
      <xdr:rowOff>127000</xdr:rowOff>
    </xdr:to>
    <xdr:cxnSp macro="">
      <xdr:nvCxnSpPr>
        <xdr:cNvPr id="654" name="直線コネクタ 653"/>
        <xdr:cNvCxnSpPr/>
      </xdr:nvCxnSpPr>
      <xdr:spPr>
        <a:xfrm>
          <a:off x="21323300" y="10756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76200</xdr:rowOff>
    </xdr:from>
    <xdr:to>
      <xdr:col>107</xdr:col>
      <xdr:colOff>101600</xdr:colOff>
      <xdr:row>63</xdr:row>
      <xdr:rowOff>6350</xdr:rowOff>
    </xdr:to>
    <xdr:sp macro="" textlink="">
      <xdr:nvSpPr>
        <xdr:cNvPr id="655" name="楕円 654"/>
        <xdr:cNvSpPr/>
      </xdr:nvSpPr>
      <xdr:spPr>
        <a:xfrm>
          <a:off x="20383500" y="1070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127000</xdr:rowOff>
    </xdr:from>
    <xdr:to>
      <xdr:col>111</xdr:col>
      <xdr:colOff>177800</xdr:colOff>
      <xdr:row>62</xdr:row>
      <xdr:rowOff>127000</xdr:rowOff>
    </xdr:to>
    <xdr:cxnSp macro="">
      <xdr:nvCxnSpPr>
        <xdr:cNvPr id="656" name="直線コネクタ 655"/>
        <xdr:cNvCxnSpPr/>
      </xdr:nvCxnSpPr>
      <xdr:spPr>
        <a:xfrm>
          <a:off x="20434300" y="10756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88900</xdr:rowOff>
    </xdr:from>
    <xdr:to>
      <xdr:col>102</xdr:col>
      <xdr:colOff>165100</xdr:colOff>
      <xdr:row>63</xdr:row>
      <xdr:rowOff>19050</xdr:rowOff>
    </xdr:to>
    <xdr:sp macro="" textlink="">
      <xdr:nvSpPr>
        <xdr:cNvPr id="657" name="楕円 656"/>
        <xdr:cNvSpPr/>
      </xdr:nvSpPr>
      <xdr:spPr>
        <a:xfrm>
          <a:off x="19494500" y="1071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127000</xdr:rowOff>
    </xdr:from>
    <xdr:to>
      <xdr:col>107</xdr:col>
      <xdr:colOff>50800</xdr:colOff>
      <xdr:row>62</xdr:row>
      <xdr:rowOff>139700</xdr:rowOff>
    </xdr:to>
    <xdr:cxnSp macro="">
      <xdr:nvCxnSpPr>
        <xdr:cNvPr id="658" name="直線コネクタ 657"/>
        <xdr:cNvCxnSpPr/>
      </xdr:nvCxnSpPr>
      <xdr:spPr>
        <a:xfrm flipV="1">
          <a:off x="19545300" y="10756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143527</xdr:rowOff>
    </xdr:from>
    <xdr:ext cx="469744" cy="259045"/>
    <xdr:sp macro="" textlink="">
      <xdr:nvSpPr>
        <xdr:cNvPr id="659" name="n_1aveValue【保健センター・保健所】&#10;一人当たり面積"/>
        <xdr:cNvSpPr txBox="1"/>
      </xdr:nvSpPr>
      <xdr:spPr>
        <a:xfrm>
          <a:off x="210757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168927</xdr:rowOff>
    </xdr:from>
    <xdr:ext cx="469744" cy="259045"/>
    <xdr:sp macro="" textlink="">
      <xdr:nvSpPr>
        <xdr:cNvPr id="660" name="n_2aveValue【保健センター・保健所】&#10;一人当たり面積"/>
        <xdr:cNvSpPr txBox="1"/>
      </xdr:nvSpPr>
      <xdr:spPr>
        <a:xfrm>
          <a:off x="20199427"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10177</xdr:rowOff>
    </xdr:from>
    <xdr:ext cx="469744" cy="259045"/>
    <xdr:sp macro="" textlink="">
      <xdr:nvSpPr>
        <xdr:cNvPr id="661" name="n_3aveValue【保健センター・保健所】&#10;一人当たり面積"/>
        <xdr:cNvSpPr txBox="1"/>
      </xdr:nvSpPr>
      <xdr:spPr>
        <a:xfrm>
          <a:off x="19310427" y="1081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168927</xdr:rowOff>
    </xdr:from>
    <xdr:ext cx="469744" cy="259045"/>
    <xdr:sp macro="" textlink="">
      <xdr:nvSpPr>
        <xdr:cNvPr id="662" name="n_1mainValue【保健センター・保健所】&#10;一人当たり面積"/>
        <xdr:cNvSpPr txBox="1"/>
      </xdr:nvSpPr>
      <xdr:spPr>
        <a:xfrm>
          <a:off x="21075727"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22877</xdr:rowOff>
    </xdr:from>
    <xdr:ext cx="469744" cy="259045"/>
    <xdr:sp macro="" textlink="">
      <xdr:nvSpPr>
        <xdr:cNvPr id="663" name="n_2mainValue【保健センター・保健所】&#10;一人当たり面積"/>
        <xdr:cNvSpPr txBox="1"/>
      </xdr:nvSpPr>
      <xdr:spPr>
        <a:xfrm>
          <a:off x="20199427"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35577</xdr:rowOff>
    </xdr:from>
    <xdr:ext cx="469744" cy="259045"/>
    <xdr:sp macro="" textlink="">
      <xdr:nvSpPr>
        <xdr:cNvPr id="664" name="n_3mainValue【保健センター・保健所】&#10;一人当たり面積"/>
        <xdr:cNvSpPr txBox="1"/>
      </xdr:nvSpPr>
      <xdr:spPr>
        <a:xfrm>
          <a:off x="19310427" y="1049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5" name="正方形/長方形 66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6" name="正方形/長方形 66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7" name="正方形/長方形 66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8" name="正方形/長方形 66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9" name="正方形/長方形 66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0" name="正方形/長方形 66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1" name="正方形/長方形 67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2" name="正方形/長方形 67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3" name="テキスト ボックス 67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4" name="直線コネクタ 67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75" name="テキスト ボックス 674"/>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76" name="直線コネクタ 67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677" name="テキスト ボックス 676"/>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8" name="直線コネクタ 67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9" name="テキスト ボックス 67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80" name="直線コネクタ 67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81" name="テキスト ボックス 68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82" name="直線コネクタ 68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83" name="テキスト ボックス 68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84" name="直線コネクタ 68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85" name="テキスト ボックス 68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86" name="直線コネクタ 68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687" name="テキスト ボックス 686"/>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8" name="直線コネクタ 68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89" name="テキスト ボックス 688"/>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9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86</xdr:row>
      <xdr:rowOff>116477</xdr:rowOff>
    </xdr:to>
    <xdr:cxnSp macro="">
      <xdr:nvCxnSpPr>
        <xdr:cNvPr id="691" name="直線コネクタ 690"/>
        <xdr:cNvCxnSpPr/>
      </xdr:nvCxnSpPr>
      <xdr:spPr>
        <a:xfrm flipV="1">
          <a:off x="16318864" y="13437326"/>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120304</xdr:rowOff>
    </xdr:from>
    <xdr:ext cx="405111" cy="259045"/>
    <xdr:sp macro="" textlink="">
      <xdr:nvSpPr>
        <xdr:cNvPr id="692" name="【消防施設】&#10;有形固定資産減価償却率最小値テキスト"/>
        <xdr:cNvSpPr txBox="1"/>
      </xdr:nvSpPr>
      <xdr:spPr>
        <a:xfrm>
          <a:off x="16357600" y="1486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116477</xdr:rowOff>
    </xdr:from>
    <xdr:to>
      <xdr:col>86</xdr:col>
      <xdr:colOff>25400</xdr:colOff>
      <xdr:row>86</xdr:row>
      <xdr:rowOff>116477</xdr:rowOff>
    </xdr:to>
    <xdr:cxnSp macro="">
      <xdr:nvCxnSpPr>
        <xdr:cNvPr id="693" name="直線コネクタ 692"/>
        <xdr:cNvCxnSpPr/>
      </xdr:nvCxnSpPr>
      <xdr:spPr>
        <a:xfrm>
          <a:off x="16230600" y="1486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405111" cy="259045"/>
    <xdr:sp macro="" textlink="">
      <xdr:nvSpPr>
        <xdr:cNvPr id="694" name="【消防施設】&#10;有形固定資産減価償却率最大値テキスト"/>
        <xdr:cNvSpPr txBox="1"/>
      </xdr:nvSpPr>
      <xdr:spPr>
        <a:xfrm>
          <a:off x="16357600" y="1321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695" name="直線コネクタ 694"/>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27776</xdr:rowOff>
    </xdr:from>
    <xdr:ext cx="405111" cy="259045"/>
    <xdr:sp macro="" textlink="">
      <xdr:nvSpPr>
        <xdr:cNvPr id="696" name="【消防施設】&#10;有形固定資産減価償却率平均値テキスト"/>
        <xdr:cNvSpPr txBox="1"/>
      </xdr:nvSpPr>
      <xdr:spPr>
        <a:xfrm>
          <a:off x="16357600" y="137437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49349</xdr:rowOff>
    </xdr:from>
    <xdr:to>
      <xdr:col>85</xdr:col>
      <xdr:colOff>177800</xdr:colOff>
      <xdr:row>80</xdr:row>
      <xdr:rowOff>150949</xdr:rowOff>
    </xdr:to>
    <xdr:sp macro="" textlink="">
      <xdr:nvSpPr>
        <xdr:cNvPr id="697" name="フローチャート: 判断 696"/>
        <xdr:cNvSpPr/>
      </xdr:nvSpPr>
      <xdr:spPr>
        <a:xfrm>
          <a:off x="16268700" y="1376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117929</xdr:rowOff>
    </xdr:from>
    <xdr:to>
      <xdr:col>81</xdr:col>
      <xdr:colOff>101600</xdr:colOff>
      <xdr:row>81</xdr:row>
      <xdr:rowOff>48079</xdr:rowOff>
    </xdr:to>
    <xdr:sp macro="" textlink="">
      <xdr:nvSpPr>
        <xdr:cNvPr id="698" name="フローチャート: 判断 697"/>
        <xdr:cNvSpPr/>
      </xdr:nvSpPr>
      <xdr:spPr>
        <a:xfrm>
          <a:off x="15430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8527</xdr:rowOff>
    </xdr:from>
    <xdr:to>
      <xdr:col>76</xdr:col>
      <xdr:colOff>165100</xdr:colOff>
      <xdr:row>81</xdr:row>
      <xdr:rowOff>110127</xdr:rowOff>
    </xdr:to>
    <xdr:sp macro="" textlink="">
      <xdr:nvSpPr>
        <xdr:cNvPr id="699" name="フローチャート: 判断 698"/>
        <xdr:cNvSpPr/>
      </xdr:nvSpPr>
      <xdr:spPr>
        <a:xfrm>
          <a:off x="14541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96701</xdr:rowOff>
    </xdr:from>
    <xdr:to>
      <xdr:col>72</xdr:col>
      <xdr:colOff>38100</xdr:colOff>
      <xdr:row>84</xdr:row>
      <xdr:rowOff>26851</xdr:rowOff>
    </xdr:to>
    <xdr:sp macro="" textlink="">
      <xdr:nvSpPr>
        <xdr:cNvPr id="700" name="フローチャート: 判断 699"/>
        <xdr:cNvSpPr/>
      </xdr:nvSpPr>
      <xdr:spPr>
        <a:xfrm>
          <a:off x="13652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1" name="テキスト ボックス 70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2" name="テキスト ボックス 70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3" name="テキスト ボックス 70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4" name="テキスト ボックス 70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5" name="テキスト ボックス 70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15058</xdr:rowOff>
    </xdr:from>
    <xdr:to>
      <xdr:col>85</xdr:col>
      <xdr:colOff>177800</xdr:colOff>
      <xdr:row>79</xdr:row>
      <xdr:rowOff>116658</xdr:rowOff>
    </xdr:to>
    <xdr:sp macro="" textlink="">
      <xdr:nvSpPr>
        <xdr:cNvPr id="706" name="楕円 705"/>
        <xdr:cNvSpPr/>
      </xdr:nvSpPr>
      <xdr:spPr>
        <a:xfrm>
          <a:off x="16268700" y="1355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37935</xdr:rowOff>
    </xdr:from>
    <xdr:ext cx="405111" cy="259045"/>
    <xdr:sp macro="" textlink="">
      <xdr:nvSpPr>
        <xdr:cNvPr id="707" name="【消防施設】&#10;有形固定資産減価償却率該当値テキスト"/>
        <xdr:cNvSpPr txBox="1"/>
      </xdr:nvSpPr>
      <xdr:spPr>
        <a:xfrm>
          <a:off x="16357600" y="1341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103232</xdr:rowOff>
    </xdr:from>
    <xdr:to>
      <xdr:col>81</xdr:col>
      <xdr:colOff>101600</xdr:colOff>
      <xdr:row>80</xdr:row>
      <xdr:rowOff>33382</xdr:rowOff>
    </xdr:to>
    <xdr:sp macro="" textlink="">
      <xdr:nvSpPr>
        <xdr:cNvPr id="708" name="楕円 707"/>
        <xdr:cNvSpPr/>
      </xdr:nvSpPr>
      <xdr:spPr>
        <a:xfrm>
          <a:off x="15430500" y="1364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65858</xdr:rowOff>
    </xdr:from>
    <xdr:to>
      <xdr:col>85</xdr:col>
      <xdr:colOff>127000</xdr:colOff>
      <xdr:row>79</xdr:row>
      <xdr:rowOff>154032</xdr:rowOff>
    </xdr:to>
    <xdr:cxnSp macro="">
      <xdr:nvCxnSpPr>
        <xdr:cNvPr id="709" name="直線コネクタ 708"/>
        <xdr:cNvCxnSpPr/>
      </xdr:nvCxnSpPr>
      <xdr:spPr>
        <a:xfrm flipV="1">
          <a:off x="15481300" y="13610408"/>
          <a:ext cx="8382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13426</xdr:rowOff>
    </xdr:from>
    <xdr:to>
      <xdr:col>76</xdr:col>
      <xdr:colOff>165100</xdr:colOff>
      <xdr:row>80</xdr:row>
      <xdr:rowOff>115026</xdr:rowOff>
    </xdr:to>
    <xdr:sp macro="" textlink="">
      <xdr:nvSpPr>
        <xdr:cNvPr id="710" name="楕円 709"/>
        <xdr:cNvSpPr/>
      </xdr:nvSpPr>
      <xdr:spPr>
        <a:xfrm>
          <a:off x="14541500" y="1372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154032</xdr:rowOff>
    </xdr:from>
    <xdr:to>
      <xdr:col>81</xdr:col>
      <xdr:colOff>50800</xdr:colOff>
      <xdr:row>80</xdr:row>
      <xdr:rowOff>64226</xdr:rowOff>
    </xdr:to>
    <xdr:cxnSp macro="">
      <xdr:nvCxnSpPr>
        <xdr:cNvPr id="711" name="直線コネクタ 710"/>
        <xdr:cNvCxnSpPr/>
      </xdr:nvCxnSpPr>
      <xdr:spPr>
        <a:xfrm flipV="1">
          <a:off x="14592300" y="13698582"/>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60779</xdr:rowOff>
    </xdr:from>
    <xdr:to>
      <xdr:col>72</xdr:col>
      <xdr:colOff>38100</xdr:colOff>
      <xdr:row>79</xdr:row>
      <xdr:rowOff>162379</xdr:rowOff>
    </xdr:to>
    <xdr:sp macro="" textlink="">
      <xdr:nvSpPr>
        <xdr:cNvPr id="712" name="楕円 711"/>
        <xdr:cNvSpPr/>
      </xdr:nvSpPr>
      <xdr:spPr>
        <a:xfrm>
          <a:off x="13652500" y="1360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111579</xdr:rowOff>
    </xdr:from>
    <xdr:to>
      <xdr:col>76</xdr:col>
      <xdr:colOff>114300</xdr:colOff>
      <xdr:row>80</xdr:row>
      <xdr:rowOff>64226</xdr:rowOff>
    </xdr:to>
    <xdr:cxnSp macro="">
      <xdr:nvCxnSpPr>
        <xdr:cNvPr id="713" name="直線コネクタ 712"/>
        <xdr:cNvCxnSpPr/>
      </xdr:nvCxnSpPr>
      <xdr:spPr>
        <a:xfrm>
          <a:off x="13703300" y="13656129"/>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39206</xdr:rowOff>
    </xdr:from>
    <xdr:ext cx="405111" cy="259045"/>
    <xdr:sp macro="" textlink="">
      <xdr:nvSpPr>
        <xdr:cNvPr id="714" name="n_1aveValue【消防施設】&#10;有形固定資産減価償却率"/>
        <xdr:cNvSpPr txBox="1"/>
      </xdr:nvSpPr>
      <xdr:spPr>
        <a:xfrm>
          <a:off x="15266044" y="13926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101254</xdr:rowOff>
    </xdr:from>
    <xdr:ext cx="405111" cy="259045"/>
    <xdr:sp macro="" textlink="">
      <xdr:nvSpPr>
        <xdr:cNvPr id="715" name="n_2aveValue【消防施設】&#10;有形固定資産減価償却率"/>
        <xdr:cNvSpPr txBox="1"/>
      </xdr:nvSpPr>
      <xdr:spPr>
        <a:xfrm>
          <a:off x="14389744" y="1398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17978</xdr:rowOff>
    </xdr:from>
    <xdr:ext cx="405111" cy="259045"/>
    <xdr:sp macro="" textlink="">
      <xdr:nvSpPr>
        <xdr:cNvPr id="716" name="n_3aveValue【消防施設】&#10;有形固定資産減価償却率"/>
        <xdr:cNvSpPr txBox="1"/>
      </xdr:nvSpPr>
      <xdr:spPr>
        <a:xfrm>
          <a:off x="13500744"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49909</xdr:rowOff>
    </xdr:from>
    <xdr:ext cx="405111" cy="259045"/>
    <xdr:sp macro="" textlink="">
      <xdr:nvSpPr>
        <xdr:cNvPr id="717" name="n_1mainValue【消防施設】&#10;有形固定資産減価償却率"/>
        <xdr:cNvSpPr txBox="1"/>
      </xdr:nvSpPr>
      <xdr:spPr>
        <a:xfrm>
          <a:off x="15266044" y="13423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131553</xdr:rowOff>
    </xdr:from>
    <xdr:ext cx="405111" cy="259045"/>
    <xdr:sp macro="" textlink="">
      <xdr:nvSpPr>
        <xdr:cNvPr id="718" name="n_2mainValue【消防施設】&#10;有形固定資産減価償却率"/>
        <xdr:cNvSpPr txBox="1"/>
      </xdr:nvSpPr>
      <xdr:spPr>
        <a:xfrm>
          <a:off x="14389744" y="1350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7456</xdr:rowOff>
    </xdr:from>
    <xdr:ext cx="405111" cy="259045"/>
    <xdr:sp macro="" textlink="">
      <xdr:nvSpPr>
        <xdr:cNvPr id="719" name="n_3mainValue【消防施設】&#10;有形固定資産減価償却率"/>
        <xdr:cNvSpPr txBox="1"/>
      </xdr:nvSpPr>
      <xdr:spPr>
        <a:xfrm>
          <a:off x="13500744" y="13380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20" name="正方形/長方形 71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1" name="正方形/長方形 72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2" name="正方形/長方形 72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3" name="正方形/長方形 72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4" name="正方形/長方形 72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5" name="正方形/長方形 72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6" name="正方形/長方形 72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7" name="正方形/長方形 72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8" name="テキスト ボックス 72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9" name="直線コネクタ 72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30" name="直線コネクタ 72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31" name="テキスト ボックス 73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32" name="直線コネクタ 73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33" name="テキスト ボックス 73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34" name="直線コネクタ 73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35" name="テキスト ボックス 73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36" name="直線コネクタ 73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37" name="テキスト ボックス 73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8" name="直線コネクタ 73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9" name="テキスト ボックス 73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104394</xdr:rowOff>
    </xdr:from>
    <xdr:to>
      <xdr:col>116</xdr:col>
      <xdr:colOff>62864</xdr:colOff>
      <xdr:row>85</xdr:row>
      <xdr:rowOff>12954</xdr:rowOff>
    </xdr:to>
    <xdr:cxnSp macro="">
      <xdr:nvCxnSpPr>
        <xdr:cNvPr id="741" name="直線コネクタ 740"/>
        <xdr:cNvCxnSpPr/>
      </xdr:nvCxnSpPr>
      <xdr:spPr>
        <a:xfrm flipV="1">
          <a:off x="22160864" y="1364894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16781</xdr:rowOff>
    </xdr:from>
    <xdr:ext cx="469744" cy="259045"/>
    <xdr:sp macro="" textlink="">
      <xdr:nvSpPr>
        <xdr:cNvPr id="742" name="【消防施設】&#10;一人当たり面積最小値テキスト"/>
        <xdr:cNvSpPr txBox="1"/>
      </xdr:nvSpPr>
      <xdr:spPr>
        <a:xfrm>
          <a:off x="22199600" y="1459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12954</xdr:rowOff>
    </xdr:from>
    <xdr:to>
      <xdr:col>116</xdr:col>
      <xdr:colOff>152400</xdr:colOff>
      <xdr:row>85</xdr:row>
      <xdr:rowOff>12954</xdr:rowOff>
    </xdr:to>
    <xdr:cxnSp macro="">
      <xdr:nvCxnSpPr>
        <xdr:cNvPr id="743" name="直線コネクタ 742"/>
        <xdr:cNvCxnSpPr/>
      </xdr:nvCxnSpPr>
      <xdr:spPr>
        <a:xfrm>
          <a:off x="22072600" y="1458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51071</xdr:rowOff>
    </xdr:from>
    <xdr:ext cx="469744" cy="259045"/>
    <xdr:sp macro="" textlink="">
      <xdr:nvSpPr>
        <xdr:cNvPr id="744" name="【消防施設】&#10;一人当たり面積最大値テキスト"/>
        <xdr:cNvSpPr txBox="1"/>
      </xdr:nvSpPr>
      <xdr:spPr>
        <a:xfrm>
          <a:off x="22199600" y="1342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104394</xdr:rowOff>
    </xdr:from>
    <xdr:to>
      <xdr:col>116</xdr:col>
      <xdr:colOff>152400</xdr:colOff>
      <xdr:row>79</xdr:row>
      <xdr:rowOff>104394</xdr:rowOff>
    </xdr:to>
    <xdr:cxnSp macro="">
      <xdr:nvCxnSpPr>
        <xdr:cNvPr id="745" name="直線コネクタ 744"/>
        <xdr:cNvCxnSpPr/>
      </xdr:nvCxnSpPr>
      <xdr:spPr>
        <a:xfrm>
          <a:off x="22072600" y="1364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131335</xdr:rowOff>
    </xdr:from>
    <xdr:ext cx="469744" cy="259045"/>
    <xdr:sp macro="" textlink="">
      <xdr:nvSpPr>
        <xdr:cNvPr id="746" name="【消防施設】&#10;一人当たり面積平均値テキスト"/>
        <xdr:cNvSpPr txBox="1"/>
      </xdr:nvSpPr>
      <xdr:spPr>
        <a:xfrm>
          <a:off x="22199600" y="14190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108458</xdr:rowOff>
    </xdr:from>
    <xdr:to>
      <xdr:col>116</xdr:col>
      <xdr:colOff>114300</xdr:colOff>
      <xdr:row>84</xdr:row>
      <xdr:rowOff>38608</xdr:rowOff>
    </xdr:to>
    <xdr:sp macro="" textlink="">
      <xdr:nvSpPr>
        <xdr:cNvPr id="747" name="フローチャート: 判断 746"/>
        <xdr:cNvSpPr/>
      </xdr:nvSpPr>
      <xdr:spPr>
        <a:xfrm>
          <a:off x="221107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122174</xdr:rowOff>
    </xdr:from>
    <xdr:to>
      <xdr:col>112</xdr:col>
      <xdr:colOff>38100</xdr:colOff>
      <xdr:row>84</xdr:row>
      <xdr:rowOff>52324</xdr:rowOff>
    </xdr:to>
    <xdr:sp macro="" textlink="">
      <xdr:nvSpPr>
        <xdr:cNvPr id="748" name="フローチャート: 判断 747"/>
        <xdr:cNvSpPr/>
      </xdr:nvSpPr>
      <xdr:spPr>
        <a:xfrm>
          <a:off x="212725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154178</xdr:rowOff>
    </xdr:from>
    <xdr:to>
      <xdr:col>107</xdr:col>
      <xdr:colOff>101600</xdr:colOff>
      <xdr:row>84</xdr:row>
      <xdr:rowOff>84328</xdr:rowOff>
    </xdr:to>
    <xdr:sp macro="" textlink="">
      <xdr:nvSpPr>
        <xdr:cNvPr id="749" name="フローチャート: 判断 748"/>
        <xdr:cNvSpPr/>
      </xdr:nvSpPr>
      <xdr:spPr>
        <a:xfrm>
          <a:off x="20383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750" name="フローチャート: 判断 749"/>
        <xdr:cNvSpPr/>
      </xdr:nvSpPr>
      <xdr:spPr>
        <a:xfrm>
          <a:off x="19494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1" name="テキスト ボックス 75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2" name="テキスト ボックス 75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3" name="テキスト ボックス 75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4" name="テキスト ボックス 75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5" name="テキスト ボックス 75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xdr:rowOff>
    </xdr:from>
    <xdr:to>
      <xdr:col>116</xdr:col>
      <xdr:colOff>114300</xdr:colOff>
      <xdr:row>84</xdr:row>
      <xdr:rowOff>116332</xdr:rowOff>
    </xdr:to>
    <xdr:sp macro="" textlink="">
      <xdr:nvSpPr>
        <xdr:cNvPr id="756" name="楕円 755"/>
        <xdr:cNvSpPr/>
      </xdr:nvSpPr>
      <xdr:spPr>
        <a:xfrm>
          <a:off x="22110700" y="1441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101109</xdr:rowOff>
    </xdr:from>
    <xdr:ext cx="469744" cy="259045"/>
    <xdr:sp macro="" textlink="">
      <xdr:nvSpPr>
        <xdr:cNvPr id="757" name="【消防施設】&#10;一人当たり面積該当値テキスト"/>
        <xdr:cNvSpPr txBox="1"/>
      </xdr:nvSpPr>
      <xdr:spPr>
        <a:xfrm>
          <a:off x="22199600" y="14331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19304</xdr:rowOff>
    </xdr:from>
    <xdr:to>
      <xdr:col>112</xdr:col>
      <xdr:colOff>38100</xdr:colOff>
      <xdr:row>84</xdr:row>
      <xdr:rowOff>120904</xdr:rowOff>
    </xdr:to>
    <xdr:sp macro="" textlink="">
      <xdr:nvSpPr>
        <xdr:cNvPr id="758" name="楕円 757"/>
        <xdr:cNvSpPr/>
      </xdr:nvSpPr>
      <xdr:spPr>
        <a:xfrm>
          <a:off x="21272500" y="144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65532</xdr:rowOff>
    </xdr:from>
    <xdr:to>
      <xdr:col>116</xdr:col>
      <xdr:colOff>63500</xdr:colOff>
      <xdr:row>84</xdr:row>
      <xdr:rowOff>70104</xdr:rowOff>
    </xdr:to>
    <xdr:cxnSp macro="">
      <xdr:nvCxnSpPr>
        <xdr:cNvPr id="759" name="直線コネクタ 758"/>
        <xdr:cNvCxnSpPr/>
      </xdr:nvCxnSpPr>
      <xdr:spPr>
        <a:xfrm flipV="1">
          <a:off x="21323300" y="144673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46737</xdr:rowOff>
    </xdr:from>
    <xdr:to>
      <xdr:col>107</xdr:col>
      <xdr:colOff>101600</xdr:colOff>
      <xdr:row>84</xdr:row>
      <xdr:rowOff>148337</xdr:rowOff>
    </xdr:to>
    <xdr:sp macro="" textlink="">
      <xdr:nvSpPr>
        <xdr:cNvPr id="760" name="楕円 759"/>
        <xdr:cNvSpPr/>
      </xdr:nvSpPr>
      <xdr:spPr>
        <a:xfrm>
          <a:off x="20383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70104</xdr:rowOff>
    </xdr:from>
    <xdr:to>
      <xdr:col>111</xdr:col>
      <xdr:colOff>177800</xdr:colOff>
      <xdr:row>84</xdr:row>
      <xdr:rowOff>97537</xdr:rowOff>
    </xdr:to>
    <xdr:cxnSp macro="">
      <xdr:nvCxnSpPr>
        <xdr:cNvPr id="761" name="直線コネクタ 760"/>
        <xdr:cNvCxnSpPr/>
      </xdr:nvCxnSpPr>
      <xdr:spPr>
        <a:xfrm flipV="1">
          <a:off x="20434300" y="14471904"/>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46737</xdr:rowOff>
    </xdr:from>
    <xdr:to>
      <xdr:col>102</xdr:col>
      <xdr:colOff>165100</xdr:colOff>
      <xdr:row>84</xdr:row>
      <xdr:rowOff>148337</xdr:rowOff>
    </xdr:to>
    <xdr:sp macro="" textlink="">
      <xdr:nvSpPr>
        <xdr:cNvPr id="762" name="楕円 761"/>
        <xdr:cNvSpPr/>
      </xdr:nvSpPr>
      <xdr:spPr>
        <a:xfrm>
          <a:off x="19494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97537</xdr:rowOff>
    </xdr:from>
    <xdr:to>
      <xdr:col>107</xdr:col>
      <xdr:colOff>50800</xdr:colOff>
      <xdr:row>84</xdr:row>
      <xdr:rowOff>97537</xdr:rowOff>
    </xdr:to>
    <xdr:cxnSp macro="">
      <xdr:nvCxnSpPr>
        <xdr:cNvPr id="763" name="直線コネクタ 762"/>
        <xdr:cNvCxnSpPr/>
      </xdr:nvCxnSpPr>
      <xdr:spPr>
        <a:xfrm>
          <a:off x="19545300" y="144993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68851</xdr:rowOff>
    </xdr:from>
    <xdr:ext cx="469744" cy="259045"/>
    <xdr:sp macro="" textlink="">
      <xdr:nvSpPr>
        <xdr:cNvPr id="764" name="n_1aveValue【消防施設】&#10;一人当たり面積"/>
        <xdr:cNvSpPr txBox="1"/>
      </xdr:nvSpPr>
      <xdr:spPr>
        <a:xfrm>
          <a:off x="21075727" y="1412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100855</xdr:rowOff>
    </xdr:from>
    <xdr:ext cx="469744" cy="259045"/>
    <xdr:sp macro="" textlink="">
      <xdr:nvSpPr>
        <xdr:cNvPr id="765" name="n_2aveValue【消防施設】&#10;一人当たり面積"/>
        <xdr:cNvSpPr txBox="1"/>
      </xdr:nvSpPr>
      <xdr:spPr>
        <a:xfrm>
          <a:off x="20199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151147</xdr:rowOff>
    </xdr:from>
    <xdr:ext cx="469744" cy="259045"/>
    <xdr:sp macro="" textlink="">
      <xdr:nvSpPr>
        <xdr:cNvPr id="766" name="n_3aveValue【消防施設】&#10;一人当たり面積"/>
        <xdr:cNvSpPr txBox="1"/>
      </xdr:nvSpPr>
      <xdr:spPr>
        <a:xfrm>
          <a:off x="19310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112031</xdr:rowOff>
    </xdr:from>
    <xdr:ext cx="469744" cy="259045"/>
    <xdr:sp macro="" textlink="">
      <xdr:nvSpPr>
        <xdr:cNvPr id="767" name="n_1mainValue【消防施設】&#10;一人当たり面積"/>
        <xdr:cNvSpPr txBox="1"/>
      </xdr:nvSpPr>
      <xdr:spPr>
        <a:xfrm>
          <a:off x="21075727"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139464</xdr:rowOff>
    </xdr:from>
    <xdr:ext cx="469744" cy="259045"/>
    <xdr:sp macro="" textlink="">
      <xdr:nvSpPr>
        <xdr:cNvPr id="768" name="n_2mainValue【消防施設】&#10;一人当たり面積"/>
        <xdr:cNvSpPr txBox="1"/>
      </xdr:nvSpPr>
      <xdr:spPr>
        <a:xfrm>
          <a:off x="20199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139464</xdr:rowOff>
    </xdr:from>
    <xdr:ext cx="469744" cy="259045"/>
    <xdr:sp macro="" textlink="">
      <xdr:nvSpPr>
        <xdr:cNvPr id="769" name="n_3mainValue【消防施設】&#10;一人当たり面積"/>
        <xdr:cNvSpPr txBox="1"/>
      </xdr:nvSpPr>
      <xdr:spPr>
        <a:xfrm>
          <a:off x="19310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70" name="正方形/長方形 76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1" name="正方形/長方形 77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2" name="正方形/長方形 77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3" name="正方形/長方形 77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4" name="正方形/長方形 77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5" name="正方形/長方形 77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6" name="正方形/長方形 77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7" name="正方形/長方形 77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8" name="テキスト ボックス 77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9" name="直線コネクタ 77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80" name="直線コネクタ 77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781" name="テキスト ボックス 780"/>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82" name="直線コネクタ 78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83" name="テキスト ボックス 78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84" name="直線コネクタ 78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85" name="テキスト ボックス 78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86" name="直線コネクタ 78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87" name="テキスト ボックス 78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88" name="直線コネクタ 78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89" name="テキスト ボックス 78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0" name="直線コネクタ 78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91" name="テキスト ボックス 79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107</xdr:row>
      <xdr:rowOff>146686</xdr:rowOff>
    </xdr:to>
    <xdr:cxnSp macro="">
      <xdr:nvCxnSpPr>
        <xdr:cNvPr id="793" name="直線コネクタ 792"/>
        <xdr:cNvCxnSpPr/>
      </xdr:nvCxnSpPr>
      <xdr:spPr>
        <a:xfrm flipV="1">
          <a:off x="16318864" y="17278350"/>
          <a:ext cx="0" cy="1213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150513</xdr:rowOff>
    </xdr:from>
    <xdr:ext cx="340478" cy="259045"/>
    <xdr:sp macro="" textlink="">
      <xdr:nvSpPr>
        <xdr:cNvPr id="794" name="【庁舎】&#10;有形固定資産減価償却率最小値テキスト"/>
        <xdr:cNvSpPr txBox="1"/>
      </xdr:nvSpPr>
      <xdr:spPr>
        <a:xfrm>
          <a:off x="16357600" y="184956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146686</xdr:rowOff>
    </xdr:from>
    <xdr:to>
      <xdr:col>86</xdr:col>
      <xdr:colOff>25400</xdr:colOff>
      <xdr:row>107</xdr:row>
      <xdr:rowOff>146686</xdr:rowOff>
    </xdr:to>
    <xdr:cxnSp macro="">
      <xdr:nvCxnSpPr>
        <xdr:cNvPr id="795" name="直線コネクタ 794"/>
        <xdr:cNvCxnSpPr/>
      </xdr:nvCxnSpPr>
      <xdr:spPr>
        <a:xfrm>
          <a:off x="16230600" y="1849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796" name="【庁舎】&#10;有形固定資産減価償却率最大値テキスト"/>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797" name="直線コネクタ 796"/>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6366</xdr:rowOff>
    </xdr:from>
    <xdr:ext cx="405111" cy="259045"/>
    <xdr:sp macro="" textlink="">
      <xdr:nvSpPr>
        <xdr:cNvPr id="798" name="【庁舎】&#10;有形固定資産減価償却率平均値テキスト"/>
        <xdr:cNvSpPr txBox="1"/>
      </xdr:nvSpPr>
      <xdr:spPr>
        <a:xfrm>
          <a:off x="16357600" y="1766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154939</xdr:rowOff>
    </xdr:from>
    <xdr:to>
      <xdr:col>85</xdr:col>
      <xdr:colOff>177800</xdr:colOff>
      <xdr:row>104</xdr:row>
      <xdr:rowOff>85089</xdr:rowOff>
    </xdr:to>
    <xdr:sp macro="" textlink="">
      <xdr:nvSpPr>
        <xdr:cNvPr id="799" name="フローチャート: 判断 798"/>
        <xdr:cNvSpPr/>
      </xdr:nvSpPr>
      <xdr:spPr>
        <a:xfrm>
          <a:off x="162687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57786</xdr:rowOff>
    </xdr:from>
    <xdr:to>
      <xdr:col>81</xdr:col>
      <xdr:colOff>101600</xdr:colOff>
      <xdr:row>103</xdr:row>
      <xdr:rowOff>159386</xdr:rowOff>
    </xdr:to>
    <xdr:sp macro="" textlink="">
      <xdr:nvSpPr>
        <xdr:cNvPr id="800" name="フローチャート: 判断 799"/>
        <xdr:cNvSpPr/>
      </xdr:nvSpPr>
      <xdr:spPr>
        <a:xfrm>
          <a:off x="15430500" y="1771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71120</xdr:rowOff>
    </xdr:from>
    <xdr:to>
      <xdr:col>76</xdr:col>
      <xdr:colOff>165100</xdr:colOff>
      <xdr:row>103</xdr:row>
      <xdr:rowOff>1270</xdr:rowOff>
    </xdr:to>
    <xdr:sp macro="" textlink="">
      <xdr:nvSpPr>
        <xdr:cNvPr id="801" name="フローチャート: 判断 800"/>
        <xdr:cNvSpPr/>
      </xdr:nvSpPr>
      <xdr:spPr>
        <a:xfrm>
          <a:off x="14541500" y="1755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120650</xdr:rowOff>
    </xdr:from>
    <xdr:to>
      <xdr:col>72</xdr:col>
      <xdr:colOff>38100</xdr:colOff>
      <xdr:row>103</xdr:row>
      <xdr:rowOff>50800</xdr:rowOff>
    </xdr:to>
    <xdr:sp macro="" textlink="">
      <xdr:nvSpPr>
        <xdr:cNvPr id="802" name="フローチャート: 判断 801"/>
        <xdr:cNvSpPr/>
      </xdr:nvSpPr>
      <xdr:spPr>
        <a:xfrm>
          <a:off x="13652500" y="1760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3" name="テキスト ボックス 80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4" name="テキスト ボックス 80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5" name="テキスト ボックス 80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6" name="テキスト ボックス 80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7" name="テキスト ボックス 80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95886</xdr:rowOff>
    </xdr:from>
    <xdr:to>
      <xdr:col>85</xdr:col>
      <xdr:colOff>177800</xdr:colOff>
      <xdr:row>108</xdr:row>
      <xdr:rowOff>26036</xdr:rowOff>
    </xdr:to>
    <xdr:sp macro="" textlink="">
      <xdr:nvSpPr>
        <xdr:cNvPr id="808" name="楕円 807"/>
        <xdr:cNvSpPr/>
      </xdr:nvSpPr>
      <xdr:spPr>
        <a:xfrm>
          <a:off x="16268700" y="1844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10813</xdr:rowOff>
    </xdr:from>
    <xdr:ext cx="340478" cy="259045"/>
    <xdr:sp macro="" textlink="">
      <xdr:nvSpPr>
        <xdr:cNvPr id="809" name="【庁舎】&#10;有形固定資産減価償却率該当値テキスト"/>
        <xdr:cNvSpPr txBox="1"/>
      </xdr:nvSpPr>
      <xdr:spPr>
        <a:xfrm>
          <a:off x="16357600" y="183559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135889</xdr:rowOff>
    </xdr:from>
    <xdr:to>
      <xdr:col>81</xdr:col>
      <xdr:colOff>101600</xdr:colOff>
      <xdr:row>108</xdr:row>
      <xdr:rowOff>66039</xdr:rowOff>
    </xdr:to>
    <xdr:sp macro="" textlink="">
      <xdr:nvSpPr>
        <xdr:cNvPr id="810" name="楕円 809"/>
        <xdr:cNvSpPr/>
      </xdr:nvSpPr>
      <xdr:spPr>
        <a:xfrm>
          <a:off x="15430500" y="1848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146686</xdr:rowOff>
    </xdr:from>
    <xdr:to>
      <xdr:col>85</xdr:col>
      <xdr:colOff>127000</xdr:colOff>
      <xdr:row>108</xdr:row>
      <xdr:rowOff>15239</xdr:rowOff>
    </xdr:to>
    <xdr:cxnSp macro="">
      <xdr:nvCxnSpPr>
        <xdr:cNvPr id="811" name="直線コネクタ 810"/>
        <xdr:cNvCxnSpPr/>
      </xdr:nvCxnSpPr>
      <xdr:spPr>
        <a:xfrm flipV="1">
          <a:off x="15481300" y="18491836"/>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99695</xdr:rowOff>
    </xdr:from>
    <xdr:to>
      <xdr:col>76</xdr:col>
      <xdr:colOff>165100</xdr:colOff>
      <xdr:row>100</xdr:row>
      <xdr:rowOff>29845</xdr:rowOff>
    </xdr:to>
    <xdr:sp macro="" textlink="">
      <xdr:nvSpPr>
        <xdr:cNvPr id="812" name="楕円 811"/>
        <xdr:cNvSpPr/>
      </xdr:nvSpPr>
      <xdr:spPr>
        <a:xfrm>
          <a:off x="14541500" y="1707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150495</xdr:rowOff>
    </xdr:from>
    <xdr:to>
      <xdr:col>81</xdr:col>
      <xdr:colOff>50800</xdr:colOff>
      <xdr:row>108</xdr:row>
      <xdr:rowOff>15239</xdr:rowOff>
    </xdr:to>
    <xdr:cxnSp macro="">
      <xdr:nvCxnSpPr>
        <xdr:cNvPr id="813" name="直線コネクタ 812"/>
        <xdr:cNvCxnSpPr/>
      </xdr:nvCxnSpPr>
      <xdr:spPr>
        <a:xfrm>
          <a:off x="14592300" y="17124045"/>
          <a:ext cx="889000" cy="140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128270</xdr:rowOff>
    </xdr:from>
    <xdr:to>
      <xdr:col>72</xdr:col>
      <xdr:colOff>38100</xdr:colOff>
      <xdr:row>100</xdr:row>
      <xdr:rowOff>58420</xdr:rowOff>
    </xdr:to>
    <xdr:sp macro="" textlink="">
      <xdr:nvSpPr>
        <xdr:cNvPr id="814" name="楕円 813"/>
        <xdr:cNvSpPr/>
      </xdr:nvSpPr>
      <xdr:spPr>
        <a:xfrm>
          <a:off x="13652500" y="1710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99</xdr:row>
      <xdr:rowOff>150495</xdr:rowOff>
    </xdr:from>
    <xdr:to>
      <xdr:col>76</xdr:col>
      <xdr:colOff>114300</xdr:colOff>
      <xdr:row>100</xdr:row>
      <xdr:rowOff>7620</xdr:rowOff>
    </xdr:to>
    <xdr:cxnSp macro="">
      <xdr:nvCxnSpPr>
        <xdr:cNvPr id="815" name="直線コネクタ 814"/>
        <xdr:cNvCxnSpPr/>
      </xdr:nvCxnSpPr>
      <xdr:spPr>
        <a:xfrm flipV="1">
          <a:off x="13703300" y="171240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4463</xdr:rowOff>
    </xdr:from>
    <xdr:ext cx="405111" cy="259045"/>
    <xdr:sp macro="" textlink="">
      <xdr:nvSpPr>
        <xdr:cNvPr id="816" name="n_1aveValue【庁舎】&#10;有形固定資産減価償却率"/>
        <xdr:cNvSpPr txBox="1"/>
      </xdr:nvSpPr>
      <xdr:spPr>
        <a:xfrm>
          <a:off x="15266044" y="1749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163847</xdr:rowOff>
    </xdr:from>
    <xdr:ext cx="405111" cy="259045"/>
    <xdr:sp macro="" textlink="">
      <xdr:nvSpPr>
        <xdr:cNvPr id="817" name="n_2aveValue【庁舎】&#10;有形固定資産減価償却率"/>
        <xdr:cNvSpPr txBox="1"/>
      </xdr:nvSpPr>
      <xdr:spPr>
        <a:xfrm>
          <a:off x="14389744" y="1765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41927</xdr:rowOff>
    </xdr:from>
    <xdr:ext cx="405111" cy="259045"/>
    <xdr:sp macro="" textlink="">
      <xdr:nvSpPr>
        <xdr:cNvPr id="818" name="n_3aveValue【庁舎】&#10;有形固定資産減価償却率"/>
        <xdr:cNvSpPr txBox="1"/>
      </xdr:nvSpPr>
      <xdr:spPr>
        <a:xfrm>
          <a:off x="13500744" y="17701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108</xdr:row>
      <xdr:rowOff>57166</xdr:rowOff>
    </xdr:from>
    <xdr:ext cx="340478" cy="259045"/>
    <xdr:sp macro="" textlink="">
      <xdr:nvSpPr>
        <xdr:cNvPr id="819" name="n_1mainValue【庁舎】&#10;有形固定資産減価償却率"/>
        <xdr:cNvSpPr txBox="1"/>
      </xdr:nvSpPr>
      <xdr:spPr>
        <a:xfrm>
          <a:off x="15298361" y="18573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46372</xdr:rowOff>
    </xdr:from>
    <xdr:ext cx="405111" cy="259045"/>
    <xdr:sp macro="" textlink="">
      <xdr:nvSpPr>
        <xdr:cNvPr id="820" name="n_2mainValue【庁舎】&#10;有形固定資産減価償却率"/>
        <xdr:cNvSpPr txBox="1"/>
      </xdr:nvSpPr>
      <xdr:spPr>
        <a:xfrm>
          <a:off x="14389744" y="1684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74947</xdr:rowOff>
    </xdr:from>
    <xdr:ext cx="405111" cy="259045"/>
    <xdr:sp macro="" textlink="">
      <xdr:nvSpPr>
        <xdr:cNvPr id="821" name="n_3mainValue【庁舎】&#10;有形固定資産減価償却率"/>
        <xdr:cNvSpPr txBox="1"/>
      </xdr:nvSpPr>
      <xdr:spPr>
        <a:xfrm>
          <a:off x="13500744" y="1687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2" name="正方形/長方形 82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3" name="正方形/長方形 82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4" name="正方形/長方形 82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5" name="正方形/長方形 82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6" name="正方形/長方形 82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7" name="正方形/長方形 82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8" name="正方形/長方形 82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9" name="正方形/長方形 82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0" name="テキスト ボックス 82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1" name="直線コネクタ 83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32" name="直線コネクタ 83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33" name="テキスト ボックス 83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34" name="直線コネクタ 83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35" name="テキスト ボックス 83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36" name="直線コネクタ 83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37" name="テキスト ボックス 83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38" name="直線コネクタ 83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39" name="テキスト ボックス 83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0" name="直線コネクタ 83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1" name="テキスト ボックス 84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110489</xdr:rowOff>
    </xdr:from>
    <xdr:to>
      <xdr:col>116</xdr:col>
      <xdr:colOff>62864</xdr:colOff>
      <xdr:row>105</xdr:row>
      <xdr:rowOff>128778</xdr:rowOff>
    </xdr:to>
    <xdr:cxnSp macro="">
      <xdr:nvCxnSpPr>
        <xdr:cNvPr id="843" name="直線コネクタ 842"/>
        <xdr:cNvCxnSpPr/>
      </xdr:nvCxnSpPr>
      <xdr:spPr>
        <a:xfrm flipV="1">
          <a:off x="22160864" y="17084039"/>
          <a:ext cx="0" cy="1046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132605</xdr:rowOff>
    </xdr:from>
    <xdr:ext cx="469744" cy="259045"/>
    <xdr:sp macro="" textlink="">
      <xdr:nvSpPr>
        <xdr:cNvPr id="844" name="【庁舎】&#10;一人当たり面積最小値テキスト"/>
        <xdr:cNvSpPr txBox="1"/>
      </xdr:nvSpPr>
      <xdr:spPr>
        <a:xfrm>
          <a:off x="22199600" y="1813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105</xdr:row>
      <xdr:rowOff>128778</xdr:rowOff>
    </xdr:from>
    <xdr:to>
      <xdr:col>116</xdr:col>
      <xdr:colOff>152400</xdr:colOff>
      <xdr:row>105</xdr:row>
      <xdr:rowOff>128778</xdr:rowOff>
    </xdr:to>
    <xdr:cxnSp macro="">
      <xdr:nvCxnSpPr>
        <xdr:cNvPr id="845" name="直線コネクタ 844"/>
        <xdr:cNvCxnSpPr/>
      </xdr:nvCxnSpPr>
      <xdr:spPr>
        <a:xfrm>
          <a:off x="22072600" y="1813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57166</xdr:rowOff>
    </xdr:from>
    <xdr:ext cx="469744" cy="259045"/>
    <xdr:sp macro="" textlink="">
      <xdr:nvSpPr>
        <xdr:cNvPr id="846" name="【庁舎】&#10;一人当たり面積最大値テキスト"/>
        <xdr:cNvSpPr txBox="1"/>
      </xdr:nvSpPr>
      <xdr:spPr>
        <a:xfrm>
          <a:off x="22199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110489</xdr:rowOff>
    </xdr:from>
    <xdr:to>
      <xdr:col>116</xdr:col>
      <xdr:colOff>152400</xdr:colOff>
      <xdr:row>99</xdr:row>
      <xdr:rowOff>110489</xdr:rowOff>
    </xdr:to>
    <xdr:cxnSp macro="">
      <xdr:nvCxnSpPr>
        <xdr:cNvPr id="847" name="直線コネクタ 846"/>
        <xdr:cNvCxnSpPr/>
      </xdr:nvCxnSpPr>
      <xdr:spPr>
        <a:xfrm>
          <a:off x="22072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102</xdr:row>
      <xdr:rowOff>50564</xdr:rowOff>
    </xdr:from>
    <xdr:ext cx="469744" cy="259045"/>
    <xdr:sp macro="" textlink="">
      <xdr:nvSpPr>
        <xdr:cNvPr id="848" name="【庁舎】&#10;一人当たり面積平均値テキスト"/>
        <xdr:cNvSpPr txBox="1"/>
      </xdr:nvSpPr>
      <xdr:spPr>
        <a:xfrm>
          <a:off x="22199600" y="17538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27687</xdr:rowOff>
    </xdr:from>
    <xdr:to>
      <xdr:col>116</xdr:col>
      <xdr:colOff>114300</xdr:colOff>
      <xdr:row>103</xdr:row>
      <xdr:rowOff>129287</xdr:rowOff>
    </xdr:to>
    <xdr:sp macro="" textlink="">
      <xdr:nvSpPr>
        <xdr:cNvPr id="849" name="フローチャート: 判断 848"/>
        <xdr:cNvSpPr/>
      </xdr:nvSpPr>
      <xdr:spPr>
        <a:xfrm>
          <a:off x="22110700" y="1768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41402</xdr:rowOff>
    </xdr:from>
    <xdr:to>
      <xdr:col>112</xdr:col>
      <xdr:colOff>38100</xdr:colOff>
      <xdr:row>103</xdr:row>
      <xdr:rowOff>143002</xdr:rowOff>
    </xdr:to>
    <xdr:sp macro="" textlink="">
      <xdr:nvSpPr>
        <xdr:cNvPr id="850" name="フローチャート: 判断 849"/>
        <xdr:cNvSpPr/>
      </xdr:nvSpPr>
      <xdr:spPr>
        <a:xfrm>
          <a:off x="21272500" y="1770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82550</xdr:rowOff>
    </xdr:from>
    <xdr:to>
      <xdr:col>107</xdr:col>
      <xdr:colOff>101600</xdr:colOff>
      <xdr:row>104</xdr:row>
      <xdr:rowOff>12700</xdr:rowOff>
    </xdr:to>
    <xdr:sp macro="" textlink="">
      <xdr:nvSpPr>
        <xdr:cNvPr id="851" name="フローチャート: 判断 850"/>
        <xdr:cNvSpPr/>
      </xdr:nvSpPr>
      <xdr:spPr>
        <a:xfrm>
          <a:off x="20383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162561</xdr:rowOff>
    </xdr:from>
    <xdr:to>
      <xdr:col>102</xdr:col>
      <xdr:colOff>165100</xdr:colOff>
      <xdr:row>105</xdr:row>
      <xdr:rowOff>92711</xdr:rowOff>
    </xdr:to>
    <xdr:sp macro="" textlink="">
      <xdr:nvSpPr>
        <xdr:cNvPr id="852" name="フローチャート: 判断 851"/>
        <xdr:cNvSpPr/>
      </xdr:nvSpPr>
      <xdr:spPr>
        <a:xfrm>
          <a:off x="19494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3" name="テキスト ボックス 85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4" name="テキスト ボックス 85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5" name="テキスト ボックス 85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6" name="テキスト ボックス 85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7" name="テキスト ボックス 85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169418</xdr:rowOff>
    </xdr:from>
    <xdr:to>
      <xdr:col>116</xdr:col>
      <xdr:colOff>114300</xdr:colOff>
      <xdr:row>104</xdr:row>
      <xdr:rowOff>99568</xdr:rowOff>
    </xdr:to>
    <xdr:sp macro="" textlink="">
      <xdr:nvSpPr>
        <xdr:cNvPr id="858" name="楕円 857"/>
        <xdr:cNvSpPr/>
      </xdr:nvSpPr>
      <xdr:spPr>
        <a:xfrm>
          <a:off x="22110700" y="1782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147845</xdr:rowOff>
    </xdr:from>
    <xdr:ext cx="469744" cy="259045"/>
    <xdr:sp macro="" textlink="">
      <xdr:nvSpPr>
        <xdr:cNvPr id="859" name="【庁舎】&#10;一人当たり面積該当値テキスト"/>
        <xdr:cNvSpPr txBox="1"/>
      </xdr:nvSpPr>
      <xdr:spPr>
        <a:xfrm>
          <a:off x="22199600" y="1780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2539</xdr:rowOff>
    </xdr:from>
    <xdr:to>
      <xdr:col>112</xdr:col>
      <xdr:colOff>38100</xdr:colOff>
      <xdr:row>104</xdr:row>
      <xdr:rowOff>104139</xdr:rowOff>
    </xdr:to>
    <xdr:sp macro="" textlink="">
      <xdr:nvSpPr>
        <xdr:cNvPr id="860" name="楕円 859"/>
        <xdr:cNvSpPr/>
      </xdr:nvSpPr>
      <xdr:spPr>
        <a:xfrm>
          <a:off x="21272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48768</xdr:rowOff>
    </xdr:from>
    <xdr:to>
      <xdr:col>116</xdr:col>
      <xdr:colOff>63500</xdr:colOff>
      <xdr:row>104</xdr:row>
      <xdr:rowOff>53339</xdr:rowOff>
    </xdr:to>
    <xdr:cxnSp macro="">
      <xdr:nvCxnSpPr>
        <xdr:cNvPr id="861" name="直線コネクタ 860"/>
        <xdr:cNvCxnSpPr/>
      </xdr:nvCxnSpPr>
      <xdr:spPr>
        <a:xfrm flipV="1">
          <a:off x="21323300" y="17879568"/>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52832</xdr:rowOff>
    </xdr:from>
    <xdr:to>
      <xdr:col>107</xdr:col>
      <xdr:colOff>101600</xdr:colOff>
      <xdr:row>106</xdr:row>
      <xdr:rowOff>154432</xdr:rowOff>
    </xdr:to>
    <xdr:sp macro="" textlink="">
      <xdr:nvSpPr>
        <xdr:cNvPr id="862" name="楕円 861"/>
        <xdr:cNvSpPr/>
      </xdr:nvSpPr>
      <xdr:spPr>
        <a:xfrm>
          <a:off x="20383500" y="1822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53339</xdr:rowOff>
    </xdr:from>
    <xdr:to>
      <xdr:col>111</xdr:col>
      <xdr:colOff>177800</xdr:colOff>
      <xdr:row>106</xdr:row>
      <xdr:rowOff>103632</xdr:rowOff>
    </xdr:to>
    <xdr:cxnSp macro="">
      <xdr:nvCxnSpPr>
        <xdr:cNvPr id="863" name="直線コネクタ 862"/>
        <xdr:cNvCxnSpPr/>
      </xdr:nvCxnSpPr>
      <xdr:spPr>
        <a:xfrm flipV="1">
          <a:off x="20434300" y="17884139"/>
          <a:ext cx="889000" cy="39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57404</xdr:rowOff>
    </xdr:from>
    <xdr:to>
      <xdr:col>102</xdr:col>
      <xdr:colOff>165100</xdr:colOff>
      <xdr:row>106</xdr:row>
      <xdr:rowOff>159004</xdr:rowOff>
    </xdr:to>
    <xdr:sp macro="" textlink="">
      <xdr:nvSpPr>
        <xdr:cNvPr id="864" name="楕円 863"/>
        <xdr:cNvSpPr/>
      </xdr:nvSpPr>
      <xdr:spPr>
        <a:xfrm>
          <a:off x="19494500" y="182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103632</xdr:rowOff>
    </xdr:from>
    <xdr:to>
      <xdr:col>107</xdr:col>
      <xdr:colOff>50800</xdr:colOff>
      <xdr:row>106</xdr:row>
      <xdr:rowOff>108204</xdr:rowOff>
    </xdr:to>
    <xdr:cxnSp macro="">
      <xdr:nvCxnSpPr>
        <xdr:cNvPr id="865" name="直線コネクタ 864"/>
        <xdr:cNvCxnSpPr/>
      </xdr:nvCxnSpPr>
      <xdr:spPr>
        <a:xfrm flipV="1">
          <a:off x="19545300" y="182773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101</xdr:row>
      <xdr:rowOff>159529</xdr:rowOff>
    </xdr:from>
    <xdr:ext cx="469744" cy="259045"/>
    <xdr:sp macro="" textlink="">
      <xdr:nvSpPr>
        <xdr:cNvPr id="866" name="n_1aveValue【庁舎】&#10;一人当たり面積"/>
        <xdr:cNvSpPr txBox="1"/>
      </xdr:nvSpPr>
      <xdr:spPr>
        <a:xfrm>
          <a:off x="21075727" y="1747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29227</xdr:rowOff>
    </xdr:from>
    <xdr:ext cx="469744" cy="259045"/>
    <xdr:sp macro="" textlink="">
      <xdr:nvSpPr>
        <xdr:cNvPr id="867" name="n_2aveValue【庁舎】&#10;一人当たり面積"/>
        <xdr:cNvSpPr txBox="1"/>
      </xdr:nvSpPr>
      <xdr:spPr>
        <a:xfrm>
          <a:off x="20199427" y="1751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109238</xdr:rowOff>
    </xdr:from>
    <xdr:ext cx="469744" cy="259045"/>
    <xdr:sp macro="" textlink="">
      <xdr:nvSpPr>
        <xdr:cNvPr id="868" name="n_3aveValue【庁舎】&#10;一人当たり面積"/>
        <xdr:cNvSpPr txBox="1"/>
      </xdr:nvSpPr>
      <xdr:spPr>
        <a:xfrm>
          <a:off x="19310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95266</xdr:rowOff>
    </xdr:from>
    <xdr:ext cx="469744" cy="259045"/>
    <xdr:sp macro="" textlink="">
      <xdr:nvSpPr>
        <xdr:cNvPr id="869" name="n_1mainValue【庁舎】&#10;一人当たり面積"/>
        <xdr:cNvSpPr txBox="1"/>
      </xdr:nvSpPr>
      <xdr:spPr>
        <a:xfrm>
          <a:off x="21075727" y="17926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145559</xdr:rowOff>
    </xdr:from>
    <xdr:ext cx="469744" cy="259045"/>
    <xdr:sp macro="" textlink="">
      <xdr:nvSpPr>
        <xdr:cNvPr id="870" name="n_2mainValue【庁舎】&#10;一人当たり面積"/>
        <xdr:cNvSpPr txBox="1"/>
      </xdr:nvSpPr>
      <xdr:spPr>
        <a:xfrm>
          <a:off x="20199427" y="1831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150131</xdr:rowOff>
    </xdr:from>
    <xdr:ext cx="469744" cy="259045"/>
    <xdr:sp macro="" textlink="">
      <xdr:nvSpPr>
        <xdr:cNvPr id="871" name="n_3mainValue【庁舎】&#10;一人当たり面積"/>
        <xdr:cNvSpPr txBox="1"/>
      </xdr:nvSpPr>
      <xdr:spPr>
        <a:xfrm>
          <a:off x="19310427" y="1832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2" name="正方形/長方形 87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3" name="正方形/長方形 87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4" name="テキスト ボックス 87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福祉施設</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、市民会館、消防施設</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については、類似団体内平均値より高い値が算出されている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つの福祉施設が統合した障害者のための拠点施設</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である鳩が丘さくら福祉センター</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が供用開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始予定となっており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、数値の改善が見込まれる。</a:t>
          </a:r>
          <a:endParaRPr kumimoji="0"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消防施設については、有形固定資産減価償却率</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類似団体内平均値より高い数値が算出されており、一人当たり面積は類似団体平均値よりも若干低い数値となっている。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月</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、市内南部の</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消防署</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出張所を統合した</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南部消防署が</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供用</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開始予定となっており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数値の改善が見込まれる。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庁舎については、東日本大震災で被災した本庁舎の建替えが平成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年度に完成し</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たことから</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、有形固定資産減価償却率が類似団体平均値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を大幅に下回っ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81</v>
      </c>
      <c r="C3" s="646"/>
      <c r="D3" s="646"/>
      <c r="E3" s="647"/>
      <c r="F3" s="647"/>
      <c r="G3" s="647"/>
      <c r="H3" s="647"/>
      <c r="I3" s="647"/>
      <c r="J3" s="647"/>
      <c r="K3" s="647"/>
      <c r="L3" s="647" t="s">
        <v>82</v>
      </c>
      <c r="M3" s="647"/>
      <c r="N3" s="647"/>
      <c r="O3" s="647"/>
      <c r="P3" s="647"/>
      <c r="Q3" s="647"/>
      <c r="R3" s="650"/>
      <c r="S3" s="650"/>
      <c r="T3" s="650"/>
      <c r="U3" s="650"/>
      <c r="V3" s="651"/>
      <c r="W3" s="544" t="s">
        <v>83</v>
      </c>
      <c r="X3" s="545"/>
      <c r="Y3" s="545"/>
      <c r="Z3" s="545"/>
      <c r="AA3" s="545"/>
      <c r="AB3" s="646"/>
      <c r="AC3" s="650" t="s">
        <v>84</v>
      </c>
      <c r="AD3" s="545"/>
      <c r="AE3" s="545"/>
      <c r="AF3" s="545"/>
      <c r="AG3" s="545"/>
      <c r="AH3" s="545"/>
      <c r="AI3" s="545"/>
      <c r="AJ3" s="545"/>
      <c r="AK3" s="545"/>
      <c r="AL3" s="612"/>
      <c r="AM3" s="544" t="s">
        <v>85</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86</v>
      </c>
      <c r="BO3" s="545"/>
      <c r="BP3" s="545"/>
      <c r="BQ3" s="545"/>
      <c r="BR3" s="545"/>
      <c r="BS3" s="545"/>
      <c r="BT3" s="545"/>
      <c r="BU3" s="612"/>
      <c r="BV3" s="544" t="s">
        <v>87</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88</v>
      </c>
      <c r="CU3" s="545"/>
      <c r="CV3" s="545"/>
      <c r="CW3" s="545"/>
      <c r="CX3" s="545"/>
      <c r="CY3" s="545"/>
      <c r="CZ3" s="545"/>
      <c r="DA3" s="612"/>
      <c r="DB3" s="544" t="s">
        <v>89</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90</v>
      </c>
      <c r="AZ4" s="458"/>
      <c r="BA4" s="458"/>
      <c r="BB4" s="458"/>
      <c r="BC4" s="458"/>
      <c r="BD4" s="458"/>
      <c r="BE4" s="458"/>
      <c r="BF4" s="458"/>
      <c r="BG4" s="458"/>
      <c r="BH4" s="458"/>
      <c r="BI4" s="458"/>
      <c r="BJ4" s="458"/>
      <c r="BK4" s="458"/>
      <c r="BL4" s="458"/>
      <c r="BM4" s="459"/>
      <c r="BN4" s="460">
        <v>78968400</v>
      </c>
      <c r="BO4" s="461"/>
      <c r="BP4" s="461"/>
      <c r="BQ4" s="461"/>
      <c r="BR4" s="461"/>
      <c r="BS4" s="461"/>
      <c r="BT4" s="461"/>
      <c r="BU4" s="462"/>
      <c r="BV4" s="460">
        <v>75421479</v>
      </c>
      <c r="BW4" s="461"/>
      <c r="BX4" s="461"/>
      <c r="BY4" s="461"/>
      <c r="BZ4" s="461"/>
      <c r="CA4" s="461"/>
      <c r="CB4" s="461"/>
      <c r="CC4" s="462"/>
      <c r="CD4" s="638" t="s">
        <v>91</v>
      </c>
      <c r="CE4" s="639"/>
      <c r="CF4" s="639"/>
      <c r="CG4" s="639"/>
      <c r="CH4" s="639"/>
      <c r="CI4" s="639"/>
      <c r="CJ4" s="639"/>
      <c r="CK4" s="639"/>
      <c r="CL4" s="639"/>
      <c r="CM4" s="639"/>
      <c r="CN4" s="639"/>
      <c r="CO4" s="639"/>
      <c r="CP4" s="639"/>
      <c r="CQ4" s="639"/>
      <c r="CR4" s="639"/>
      <c r="CS4" s="640"/>
      <c r="CT4" s="641">
        <v>8.5</v>
      </c>
      <c r="CU4" s="642"/>
      <c r="CV4" s="642"/>
      <c r="CW4" s="642"/>
      <c r="CX4" s="642"/>
      <c r="CY4" s="642"/>
      <c r="CZ4" s="642"/>
      <c r="DA4" s="643"/>
      <c r="DB4" s="641">
        <v>10.5</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92</v>
      </c>
      <c r="AN5" s="439"/>
      <c r="AO5" s="439"/>
      <c r="AP5" s="439"/>
      <c r="AQ5" s="439"/>
      <c r="AR5" s="439"/>
      <c r="AS5" s="439"/>
      <c r="AT5" s="440"/>
      <c r="AU5" s="522" t="s">
        <v>93</v>
      </c>
      <c r="AV5" s="523"/>
      <c r="AW5" s="523"/>
      <c r="AX5" s="523"/>
      <c r="AY5" s="445" t="s">
        <v>94</v>
      </c>
      <c r="AZ5" s="446"/>
      <c r="BA5" s="446"/>
      <c r="BB5" s="446"/>
      <c r="BC5" s="446"/>
      <c r="BD5" s="446"/>
      <c r="BE5" s="446"/>
      <c r="BF5" s="446"/>
      <c r="BG5" s="446"/>
      <c r="BH5" s="446"/>
      <c r="BI5" s="446"/>
      <c r="BJ5" s="446"/>
      <c r="BK5" s="446"/>
      <c r="BL5" s="446"/>
      <c r="BM5" s="447"/>
      <c r="BN5" s="465">
        <v>74998425</v>
      </c>
      <c r="BO5" s="466"/>
      <c r="BP5" s="466"/>
      <c r="BQ5" s="466"/>
      <c r="BR5" s="466"/>
      <c r="BS5" s="466"/>
      <c r="BT5" s="466"/>
      <c r="BU5" s="467"/>
      <c r="BV5" s="465">
        <v>70013188</v>
      </c>
      <c r="BW5" s="466"/>
      <c r="BX5" s="466"/>
      <c r="BY5" s="466"/>
      <c r="BZ5" s="466"/>
      <c r="CA5" s="466"/>
      <c r="CB5" s="466"/>
      <c r="CC5" s="467"/>
      <c r="CD5" s="474" t="s">
        <v>95</v>
      </c>
      <c r="CE5" s="475"/>
      <c r="CF5" s="475"/>
      <c r="CG5" s="475"/>
      <c r="CH5" s="475"/>
      <c r="CI5" s="475"/>
      <c r="CJ5" s="475"/>
      <c r="CK5" s="475"/>
      <c r="CL5" s="475"/>
      <c r="CM5" s="475"/>
      <c r="CN5" s="475"/>
      <c r="CO5" s="475"/>
      <c r="CP5" s="475"/>
      <c r="CQ5" s="475"/>
      <c r="CR5" s="475"/>
      <c r="CS5" s="476"/>
      <c r="CT5" s="435">
        <v>92.9</v>
      </c>
      <c r="CU5" s="436"/>
      <c r="CV5" s="436"/>
      <c r="CW5" s="436"/>
      <c r="CX5" s="436"/>
      <c r="CY5" s="436"/>
      <c r="CZ5" s="436"/>
      <c r="DA5" s="437"/>
      <c r="DB5" s="435">
        <v>92.1</v>
      </c>
      <c r="DC5" s="436"/>
      <c r="DD5" s="436"/>
      <c r="DE5" s="436"/>
      <c r="DF5" s="436"/>
      <c r="DG5" s="436"/>
      <c r="DH5" s="436"/>
      <c r="DI5" s="437"/>
      <c r="DJ5" s="185"/>
      <c r="DK5" s="185"/>
      <c r="DL5" s="185"/>
      <c r="DM5" s="185"/>
      <c r="DN5" s="185"/>
      <c r="DO5" s="185"/>
    </row>
    <row r="6" spans="1:119" ht="18.75" customHeight="1" x14ac:dyDescent="0.15">
      <c r="A6" s="186"/>
      <c r="B6" s="618" t="s">
        <v>96</v>
      </c>
      <c r="C6" s="479"/>
      <c r="D6" s="479"/>
      <c r="E6" s="619"/>
      <c r="F6" s="619"/>
      <c r="G6" s="619"/>
      <c r="H6" s="619"/>
      <c r="I6" s="619"/>
      <c r="J6" s="619"/>
      <c r="K6" s="619"/>
      <c r="L6" s="619" t="s">
        <v>97</v>
      </c>
      <c r="M6" s="619"/>
      <c r="N6" s="619"/>
      <c r="O6" s="619"/>
      <c r="P6" s="619"/>
      <c r="Q6" s="619"/>
      <c r="R6" s="503"/>
      <c r="S6" s="503"/>
      <c r="T6" s="503"/>
      <c r="U6" s="503"/>
      <c r="V6" s="625"/>
      <c r="W6" s="556" t="s">
        <v>98</v>
      </c>
      <c r="X6" s="478"/>
      <c r="Y6" s="478"/>
      <c r="Z6" s="478"/>
      <c r="AA6" s="478"/>
      <c r="AB6" s="479"/>
      <c r="AC6" s="630" t="s">
        <v>99</v>
      </c>
      <c r="AD6" s="631"/>
      <c r="AE6" s="631"/>
      <c r="AF6" s="631"/>
      <c r="AG6" s="631"/>
      <c r="AH6" s="631"/>
      <c r="AI6" s="631"/>
      <c r="AJ6" s="631"/>
      <c r="AK6" s="631"/>
      <c r="AL6" s="632"/>
      <c r="AM6" s="534" t="s">
        <v>100</v>
      </c>
      <c r="AN6" s="439"/>
      <c r="AO6" s="439"/>
      <c r="AP6" s="439"/>
      <c r="AQ6" s="439"/>
      <c r="AR6" s="439"/>
      <c r="AS6" s="439"/>
      <c r="AT6" s="440"/>
      <c r="AU6" s="522" t="s">
        <v>93</v>
      </c>
      <c r="AV6" s="523"/>
      <c r="AW6" s="523"/>
      <c r="AX6" s="523"/>
      <c r="AY6" s="445" t="s">
        <v>101</v>
      </c>
      <c r="AZ6" s="446"/>
      <c r="BA6" s="446"/>
      <c r="BB6" s="446"/>
      <c r="BC6" s="446"/>
      <c r="BD6" s="446"/>
      <c r="BE6" s="446"/>
      <c r="BF6" s="446"/>
      <c r="BG6" s="446"/>
      <c r="BH6" s="446"/>
      <c r="BI6" s="446"/>
      <c r="BJ6" s="446"/>
      <c r="BK6" s="446"/>
      <c r="BL6" s="446"/>
      <c r="BM6" s="447"/>
      <c r="BN6" s="465">
        <v>3969975</v>
      </c>
      <c r="BO6" s="466"/>
      <c r="BP6" s="466"/>
      <c r="BQ6" s="466"/>
      <c r="BR6" s="466"/>
      <c r="BS6" s="466"/>
      <c r="BT6" s="466"/>
      <c r="BU6" s="467"/>
      <c r="BV6" s="465">
        <v>5408291</v>
      </c>
      <c r="BW6" s="466"/>
      <c r="BX6" s="466"/>
      <c r="BY6" s="466"/>
      <c r="BZ6" s="466"/>
      <c r="CA6" s="466"/>
      <c r="CB6" s="466"/>
      <c r="CC6" s="467"/>
      <c r="CD6" s="474" t="s">
        <v>102</v>
      </c>
      <c r="CE6" s="475"/>
      <c r="CF6" s="475"/>
      <c r="CG6" s="475"/>
      <c r="CH6" s="475"/>
      <c r="CI6" s="475"/>
      <c r="CJ6" s="475"/>
      <c r="CK6" s="475"/>
      <c r="CL6" s="475"/>
      <c r="CM6" s="475"/>
      <c r="CN6" s="475"/>
      <c r="CO6" s="475"/>
      <c r="CP6" s="475"/>
      <c r="CQ6" s="475"/>
      <c r="CR6" s="475"/>
      <c r="CS6" s="476"/>
      <c r="CT6" s="615">
        <v>99.3</v>
      </c>
      <c r="CU6" s="616"/>
      <c r="CV6" s="616"/>
      <c r="CW6" s="616"/>
      <c r="CX6" s="616"/>
      <c r="CY6" s="616"/>
      <c r="CZ6" s="616"/>
      <c r="DA6" s="617"/>
      <c r="DB6" s="615">
        <v>97.2</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103</v>
      </c>
      <c r="AN7" s="439"/>
      <c r="AO7" s="439"/>
      <c r="AP7" s="439"/>
      <c r="AQ7" s="439"/>
      <c r="AR7" s="439"/>
      <c r="AS7" s="439"/>
      <c r="AT7" s="440"/>
      <c r="AU7" s="522" t="s">
        <v>104</v>
      </c>
      <c r="AV7" s="523"/>
      <c r="AW7" s="523"/>
      <c r="AX7" s="523"/>
      <c r="AY7" s="445" t="s">
        <v>105</v>
      </c>
      <c r="AZ7" s="446"/>
      <c r="BA7" s="446"/>
      <c r="BB7" s="446"/>
      <c r="BC7" s="446"/>
      <c r="BD7" s="446"/>
      <c r="BE7" s="446"/>
      <c r="BF7" s="446"/>
      <c r="BG7" s="446"/>
      <c r="BH7" s="446"/>
      <c r="BI7" s="446"/>
      <c r="BJ7" s="446"/>
      <c r="BK7" s="446"/>
      <c r="BL7" s="446"/>
      <c r="BM7" s="447"/>
      <c r="BN7" s="465">
        <v>703192</v>
      </c>
      <c r="BO7" s="466"/>
      <c r="BP7" s="466"/>
      <c r="BQ7" s="466"/>
      <c r="BR7" s="466"/>
      <c r="BS7" s="466"/>
      <c r="BT7" s="466"/>
      <c r="BU7" s="467"/>
      <c r="BV7" s="465">
        <v>1328206</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38401990</v>
      </c>
      <c r="CU7" s="466"/>
      <c r="CV7" s="466"/>
      <c r="CW7" s="466"/>
      <c r="CX7" s="466"/>
      <c r="CY7" s="466"/>
      <c r="CZ7" s="466"/>
      <c r="DA7" s="467"/>
      <c r="DB7" s="465">
        <v>38723468</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108</v>
      </c>
      <c r="AV8" s="523"/>
      <c r="AW8" s="523"/>
      <c r="AX8" s="523"/>
      <c r="AY8" s="445" t="s">
        <v>109</v>
      </c>
      <c r="AZ8" s="446"/>
      <c r="BA8" s="446"/>
      <c r="BB8" s="446"/>
      <c r="BC8" s="446"/>
      <c r="BD8" s="446"/>
      <c r="BE8" s="446"/>
      <c r="BF8" s="446"/>
      <c r="BG8" s="446"/>
      <c r="BH8" s="446"/>
      <c r="BI8" s="446"/>
      <c r="BJ8" s="446"/>
      <c r="BK8" s="446"/>
      <c r="BL8" s="446"/>
      <c r="BM8" s="447"/>
      <c r="BN8" s="465">
        <v>3266783</v>
      </c>
      <c r="BO8" s="466"/>
      <c r="BP8" s="466"/>
      <c r="BQ8" s="466"/>
      <c r="BR8" s="466"/>
      <c r="BS8" s="466"/>
      <c r="BT8" s="466"/>
      <c r="BU8" s="467"/>
      <c r="BV8" s="465">
        <v>4080085</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0.84</v>
      </c>
      <c r="CU8" s="579"/>
      <c r="CV8" s="579"/>
      <c r="CW8" s="579"/>
      <c r="CX8" s="579"/>
      <c r="CY8" s="579"/>
      <c r="CZ8" s="579"/>
      <c r="DA8" s="580"/>
      <c r="DB8" s="578">
        <v>0.83</v>
      </c>
      <c r="DC8" s="579"/>
      <c r="DD8" s="579"/>
      <c r="DE8" s="579"/>
      <c r="DF8" s="579"/>
      <c r="DG8" s="579"/>
      <c r="DH8" s="579"/>
      <c r="DI8" s="580"/>
      <c r="DJ8" s="185"/>
      <c r="DK8" s="185"/>
      <c r="DL8" s="185"/>
      <c r="DM8" s="185"/>
      <c r="DN8" s="185"/>
      <c r="DO8" s="185"/>
    </row>
    <row r="9" spans="1:119" ht="18.75" customHeight="1" thickBot="1" x14ac:dyDescent="0.2">
      <c r="A9" s="186"/>
      <c r="B9" s="604" t="s">
        <v>111</v>
      </c>
      <c r="C9" s="605"/>
      <c r="D9" s="605"/>
      <c r="E9" s="605"/>
      <c r="F9" s="605"/>
      <c r="G9" s="605"/>
      <c r="H9" s="605"/>
      <c r="I9" s="605"/>
      <c r="J9" s="605"/>
      <c r="K9" s="528"/>
      <c r="L9" s="606" t="s">
        <v>112</v>
      </c>
      <c r="M9" s="607"/>
      <c r="N9" s="607"/>
      <c r="O9" s="607"/>
      <c r="P9" s="607"/>
      <c r="Q9" s="608"/>
      <c r="R9" s="609">
        <v>185054</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108</v>
      </c>
      <c r="AV9" s="523"/>
      <c r="AW9" s="523"/>
      <c r="AX9" s="523"/>
      <c r="AY9" s="445" t="s">
        <v>115</v>
      </c>
      <c r="AZ9" s="446"/>
      <c r="BA9" s="446"/>
      <c r="BB9" s="446"/>
      <c r="BC9" s="446"/>
      <c r="BD9" s="446"/>
      <c r="BE9" s="446"/>
      <c r="BF9" s="446"/>
      <c r="BG9" s="446"/>
      <c r="BH9" s="446"/>
      <c r="BI9" s="446"/>
      <c r="BJ9" s="446"/>
      <c r="BK9" s="446"/>
      <c r="BL9" s="446"/>
      <c r="BM9" s="447"/>
      <c r="BN9" s="465">
        <v>-813302</v>
      </c>
      <c r="BO9" s="466"/>
      <c r="BP9" s="466"/>
      <c r="BQ9" s="466"/>
      <c r="BR9" s="466"/>
      <c r="BS9" s="466"/>
      <c r="BT9" s="466"/>
      <c r="BU9" s="467"/>
      <c r="BV9" s="465">
        <v>1339061</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11.4</v>
      </c>
      <c r="CU9" s="436"/>
      <c r="CV9" s="436"/>
      <c r="CW9" s="436"/>
      <c r="CX9" s="436"/>
      <c r="CY9" s="436"/>
      <c r="CZ9" s="436"/>
      <c r="DA9" s="437"/>
      <c r="DB9" s="435">
        <v>11.5</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117</v>
      </c>
      <c r="M10" s="439"/>
      <c r="N10" s="439"/>
      <c r="O10" s="439"/>
      <c r="P10" s="439"/>
      <c r="Q10" s="440"/>
      <c r="R10" s="441">
        <v>193129</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119</v>
      </c>
      <c r="AV10" s="523"/>
      <c r="AW10" s="523"/>
      <c r="AX10" s="523"/>
      <c r="AY10" s="445" t="s">
        <v>120</v>
      </c>
      <c r="AZ10" s="446"/>
      <c r="BA10" s="446"/>
      <c r="BB10" s="446"/>
      <c r="BC10" s="446"/>
      <c r="BD10" s="446"/>
      <c r="BE10" s="446"/>
      <c r="BF10" s="446"/>
      <c r="BG10" s="446"/>
      <c r="BH10" s="446"/>
      <c r="BI10" s="446"/>
      <c r="BJ10" s="446"/>
      <c r="BK10" s="446"/>
      <c r="BL10" s="446"/>
      <c r="BM10" s="447"/>
      <c r="BN10" s="465">
        <v>944534</v>
      </c>
      <c r="BO10" s="466"/>
      <c r="BP10" s="466"/>
      <c r="BQ10" s="466"/>
      <c r="BR10" s="466"/>
      <c r="BS10" s="466"/>
      <c r="BT10" s="466"/>
      <c r="BU10" s="467"/>
      <c r="BV10" s="465">
        <v>1174285</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125</v>
      </c>
      <c r="AV11" s="523"/>
      <c r="AW11" s="523"/>
      <c r="AX11" s="523"/>
      <c r="AY11" s="445" t="s">
        <v>126</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128</v>
      </c>
      <c r="DC11" s="579"/>
      <c r="DD11" s="579"/>
      <c r="DE11" s="579"/>
      <c r="DF11" s="579"/>
      <c r="DG11" s="579"/>
      <c r="DH11" s="579"/>
      <c r="DI11" s="580"/>
      <c r="DJ11" s="185"/>
      <c r="DK11" s="185"/>
      <c r="DL11" s="185"/>
      <c r="DM11" s="185"/>
      <c r="DN11" s="185"/>
      <c r="DO11" s="185"/>
    </row>
    <row r="12" spans="1:119" ht="18.75" customHeight="1" x14ac:dyDescent="0.15">
      <c r="A12" s="186"/>
      <c r="B12" s="581" t="s">
        <v>129</v>
      </c>
      <c r="C12" s="582"/>
      <c r="D12" s="582"/>
      <c r="E12" s="582"/>
      <c r="F12" s="582"/>
      <c r="G12" s="582"/>
      <c r="H12" s="582"/>
      <c r="I12" s="582"/>
      <c r="J12" s="582"/>
      <c r="K12" s="583"/>
      <c r="L12" s="590" t="s">
        <v>130</v>
      </c>
      <c r="M12" s="591"/>
      <c r="N12" s="591"/>
      <c r="O12" s="591"/>
      <c r="P12" s="591"/>
      <c r="Q12" s="592"/>
      <c r="R12" s="593">
        <v>180304</v>
      </c>
      <c r="S12" s="594"/>
      <c r="T12" s="594"/>
      <c r="U12" s="594"/>
      <c r="V12" s="595"/>
      <c r="W12" s="596" t="s">
        <v>1</v>
      </c>
      <c r="X12" s="523"/>
      <c r="Y12" s="523"/>
      <c r="Z12" s="523"/>
      <c r="AA12" s="523"/>
      <c r="AB12" s="597"/>
      <c r="AC12" s="522" t="s">
        <v>131</v>
      </c>
      <c r="AD12" s="523"/>
      <c r="AE12" s="523"/>
      <c r="AF12" s="523"/>
      <c r="AG12" s="597"/>
      <c r="AH12" s="522" t="s">
        <v>132</v>
      </c>
      <c r="AI12" s="523"/>
      <c r="AJ12" s="523"/>
      <c r="AK12" s="523"/>
      <c r="AL12" s="598"/>
      <c r="AM12" s="534" t="s">
        <v>133</v>
      </c>
      <c r="AN12" s="439"/>
      <c r="AO12" s="439"/>
      <c r="AP12" s="439"/>
      <c r="AQ12" s="439"/>
      <c r="AR12" s="439"/>
      <c r="AS12" s="439"/>
      <c r="AT12" s="440"/>
      <c r="AU12" s="522" t="s">
        <v>119</v>
      </c>
      <c r="AV12" s="523"/>
      <c r="AW12" s="523"/>
      <c r="AX12" s="523"/>
      <c r="AY12" s="445" t="s">
        <v>134</v>
      </c>
      <c r="AZ12" s="446"/>
      <c r="BA12" s="446"/>
      <c r="BB12" s="446"/>
      <c r="BC12" s="446"/>
      <c r="BD12" s="446"/>
      <c r="BE12" s="446"/>
      <c r="BF12" s="446"/>
      <c r="BG12" s="446"/>
      <c r="BH12" s="446"/>
      <c r="BI12" s="446"/>
      <c r="BJ12" s="446"/>
      <c r="BK12" s="446"/>
      <c r="BL12" s="446"/>
      <c r="BM12" s="447"/>
      <c r="BN12" s="465">
        <v>1063484</v>
      </c>
      <c r="BO12" s="466"/>
      <c r="BP12" s="466"/>
      <c r="BQ12" s="466"/>
      <c r="BR12" s="466"/>
      <c r="BS12" s="466"/>
      <c r="BT12" s="466"/>
      <c r="BU12" s="467"/>
      <c r="BV12" s="465">
        <v>1458221</v>
      </c>
      <c r="BW12" s="466"/>
      <c r="BX12" s="466"/>
      <c r="BY12" s="466"/>
      <c r="BZ12" s="466"/>
      <c r="CA12" s="466"/>
      <c r="CB12" s="466"/>
      <c r="CC12" s="467"/>
      <c r="CD12" s="474" t="s">
        <v>135</v>
      </c>
      <c r="CE12" s="475"/>
      <c r="CF12" s="475"/>
      <c r="CG12" s="475"/>
      <c r="CH12" s="475"/>
      <c r="CI12" s="475"/>
      <c r="CJ12" s="475"/>
      <c r="CK12" s="475"/>
      <c r="CL12" s="475"/>
      <c r="CM12" s="475"/>
      <c r="CN12" s="475"/>
      <c r="CO12" s="475"/>
      <c r="CP12" s="475"/>
      <c r="CQ12" s="475"/>
      <c r="CR12" s="475"/>
      <c r="CS12" s="476"/>
      <c r="CT12" s="578" t="s">
        <v>136</v>
      </c>
      <c r="CU12" s="579"/>
      <c r="CV12" s="579"/>
      <c r="CW12" s="579"/>
      <c r="CX12" s="579"/>
      <c r="CY12" s="579"/>
      <c r="CZ12" s="579"/>
      <c r="DA12" s="580"/>
      <c r="DB12" s="578" t="s">
        <v>136</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137</v>
      </c>
      <c r="N13" s="566"/>
      <c r="O13" s="566"/>
      <c r="P13" s="566"/>
      <c r="Q13" s="567"/>
      <c r="R13" s="568">
        <v>178300</v>
      </c>
      <c r="S13" s="569"/>
      <c r="T13" s="569"/>
      <c r="U13" s="569"/>
      <c r="V13" s="570"/>
      <c r="W13" s="556" t="s">
        <v>138</v>
      </c>
      <c r="X13" s="478"/>
      <c r="Y13" s="478"/>
      <c r="Z13" s="478"/>
      <c r="AA13" s="478"/>
      <c r="AB13" s="479"/>
      <c r="AC13" s="441">
        <v>1078</v>
      </c>
      <c r="AD13" s="442"/>
      <c r="AE13" s="442"/>
      <c r="AF13" s="442"/>
      <c r="AG13" s="443"/>
      <c r="AH13" s="441">
        <v>1262</v>
      </c>
      <c r="AI13" s="442"/>
      <c r="AJ13" s="442"/>
      <c r="AK13" s="442"/>
      <c r="AL13" s="444"/>
      <c r="AM13" s="534" t="s">
        <v>139</v>
      </c>
      <c r="AN13" s="439"/>
      <c r="AO13" s="439"/>
      <c r="AP13" s="439"/>
      <c r="AQ13" s="439"/>
      <c r="AR13" s="439"/>
      <c r="AS13" s="439"/>
      <c r="AT13" s="440"/>
      <c r="AU13" s="522" t="s">
        <v>140</v>
      </c>
      <c r="AV13" s="523"/>
      <c r="AW13" s="523"/>
      <c r="AX13" s="523"/>
      <c r="AY13" s="445" t="s">
        <v>141</v>
      </c>
      <c r="AZ13" s="446"/>
      <c r="BA13" s="446"/>
      <c r="BB13" s="446"/>
      <c r="BC13" s="446"/>
      <c r="BD13" s="446"/>
      <c r="BE13" s="446"/>
      <c r="BF13" s="446"/>
      <c r="BG13" s="446"/>
      <c r="BH13" s="446"/>
      <c r="BI13" s="446"/>
      <c r="BJ13" s="446"/>
      <c r="BK13" s="446"/>
      <c r="BL13" s="446"/>
      <c r="BM13" s="447"/>
      <c r="BN13" s="465">
        <v>-932252</v>
      </c>
      <c r="BO13" s="466"/>
      <c r="BP13" s="466"/>
      <c r="BQ13" s="466"/>
      <c r="BR13" s="466"/>
      <c r="BS13" s="466"/>
      <c r="BT13" s="466"/>
      <c r="BU13" s="467"/>
      <c r="BV13" s="465">
        <v>1055125</v>
      </c>
      <c r="BW13" s="466"/>
      <c r="BX13" s="466"/>
      <c r="BY13" s="466"/>
      <c r="BZ13" s="466"/>
      <c r="CA13" s="466"/>
      <c r="CB13" s="466"/>
      <c r="CC13" s="467"/>
      <c r="CD13" s="474" t="s">
        <v>142</v>
      </c>
      <c r="CE13" s="475"/>
      <c r="CF13" s="475"/>
      <c r="CG13" s="475"/>
      <c r="CH13" s="475"/>
      <c r="CI13" s="475"/>
      <c r="CJ13" s="475"/>
      <c r="CK13" s="475"/>
      <c r="CL13" s="475"/>
      <c r="CM13" s="475"/>
      <c r="CN13" s="475"/>
      <c r="CO13" s="475"/>
      <c r="CP13" s="475"/>
      <c r="CQ13" s="475"/>
      <c r="CR13" s="475"/>
      <c r="CS13" s="476"/>
      <c r="CT13" s="435">
        <v>-1.1000000000000001</v>
      </c>
      <c r="CU13" s="436"/>
      <c r="CV13" s="436"/>
      <c r="CW13" s="436"/>
      <c r="CX13" s="436"/>
      <c r="CY13" s="436"/>
      <c r="CZ13" s="436"/>
      <c r="DA13" s="437"/>
      <c r="DB13" s="435">
        <v>-1.3</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143</v>
      </c>
      <c r="M14" s="599"/>
      <c r="N14" s="599"/>
      <c r="O14" s="599"/>
      <c r="P14" s="599"/>
      <c r="Q14" s="600"/>
      <c r="R14" s="568">
        <v>182391</v>
      </c>
      <c r="S14" s="569"/>
      <c r="T14" s="569"/>
      <c r="U14" s="569"/>
      <c r="V14" s="570"/>
      <c r="W14" s="571"/>
      <c r="X14" s="481"/>
      <c r="Y14" s="481"/>
      <c r="Z14" s="481"/>
      <c r="AA14" s="481"/>
      <c r="AB14" s="482"/>
      <c r="AC14" s="561">
        <v>1.5</v>
      </c>
      <c r="AD14" s="562"/>
      <c r="AE14" s="562"/>
      <c r="AF14" s="562"/>
      <c r="AG14" s="563"/>
      <c r="AH14" s="561">
        <v>1.5</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144</v>
      </c>
      <c r="CE14" s="472"/>
      <c r="CF14" s="472"/>
      <c r="CG14" s="472"/>
      <c r="CH14" s="472"/>
      <c r="CI14" s="472"/>
      <c r="CJ14" s="472"/>
      <c r="CK14" s="472"/>
      <c r="CL14" s="472"/>
      <c r="CM14" s="472"/>
      <c r="CN14" s="472"/>
      <c r="CO14" s="472"/>
      <c r="CP14" s="472"/>
      <c r="CQ14" s="472"/>
      <c r="CR14" s="472"/>
      <c r="CS14" s="473"/>
      <c r="CT14" s="572" t="s">
        <v>136</v>
      </c>
      <c r="CU14" s="573"/>
      <c r="CV14" s="573"/>
      <c r="CW14" s="573"/>
      <c r="CX14" s="573"/>
      <c r="CY14" s="573"/>
      <c r="CZ14" s="573"/>
      <c r="DA14" s="574"/>
      <c r="DB14" s="572" t="s">
        <v>136</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137</v>
      </c>
      <c r="N15" s="566"/>
      <c r="O15" s="566"/>
      <c r="P15" s="566"/>
      <c r="Q15" s="567"/>
      <c r="R15" s="568">
        <v>180608</v>
      </c>
      <c r="S15" s="569"/>
      <c r="T15" s="569"/>
      <c r="U15" s="569"/>
      <c r="V15" s="570"/>
      <c r="W15" s="556" t="s">
        <v>145</v>
      </c>
      <c r="X15" s="478"/>
      <c r="Y15" s="478"/>
      <c r="Z15" s="478"/>
      <c r="AA15" s="478"/>
      <c r="AB15" s="479"/>
      <c r="AC15" s="441">
        <v>27480</v>
      </c>
      <c r="AD15" s="442"/>
      <c r="AE15" s="442"/>
      <c r="AF15" s="442"/>
      <c r="AG15" s="443"/>
      <c r="AH15" s="441">
        <v>30882</v>
      </c>
      <c r="AI15" s="442"/>
      <c r="AJ15" s="442"/>
      <c r="AK15" s="442"/>
      <c r="AL15" s="444"/>
      <c r="AM15" s="534"/>
      <c r="AN15" s="439"/>
      <c r="AO15" s="439"/>
      <c r="AP15" s="439"/>
      <c r="AQ15" s="439"/>
      <c r="AR15" s="439"/>
      <c r="AS15" s="439"/>
      <c r="AT15" s="440"/>
      <c r="AU15" s="522"/>
      <c r="AV15" s="523"/>
      <c r="AW15" s="523"/>
      <c r="AX15" s="523"/>
      <c r="AY15" s="457" t="s">
        <v>146</v>
      </c>
      <c r="AZ15" s="458"/>
      <c r="BA15" s="458"/>
      <c r="BB15" s="458"/>
      <c r="BC15" s="458"/>
      <c r="BD15" s="458"/>
      <c r="BE15" s="458"/>
      <c r="BF15" s="458"/>
      <c r="BG15" s="458"/>
      <c r="BH15" s="458"/>
      <c r="BI15" s="458"/>
      <c r="BJ15" s="458"/>
      <c r="BK15" s="458"/>
      <c r="BL15" s="458"/>
      <c r="BM15" s="459"/>
      <c r="BN15" s="460">
        <v>24224415</v>
      </c>
      <c r="BO15" s="461"/>
      <c r="BP15" s="461"/>
      <c r="BQ15" s="461"/>
      <c r="BR15" s="461"/>
      <c r="BS15" s="461"/>
      <c r="BT15" s="461"/>
      <c r="BU15" s="462"/>
      <c r="BV15" s="460">
        <v>24058777</v>
      </c>
      <c r="BW15" s="461"/>
      <c r="BX15" s="461"/>
      <c r="BY15" s="461"/>
      <c r="BZ15" s="461"/>
      <c r="CA15" s="461"/>
      <c r="CB15" s="461"/>
      <c r="CC15" s="462"/>
      <c r="CD15" s="575" t="s">
        <v>147</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148</v>
      </c>
      <c r="M16" s="559"/>
      <c r="N16" s="559"/>
      <c r="O16" s="559"/>
      <c r="P16" s="559"/>
      <c r="Q16" s="560"/>
      <c r="R16" s="553" t="s">
        <v>149</v>
      </c>
      <c r="S16" s="554"/>
      <c r="T16" s="554"/>
      <c r="U16" s="554"/>
      <c r="V16" s="555"/>
      <c r="W16" s="571"/>
      <c r="X16" s="481"/>
      <c r="Y16" s="481"/>
      <c r="Z16" s="481"/>
      <c r="AA16" s="481"/>
      <c r="AB16" s="482"/>
      <c r="AC16" s="561">
        <v>37.299999999999997</v>
      </c>
      <c r="AD16" s="562"/>
      <c r="AE16" s="562"/>
      <c r="AF16" s="562"/>
      <c r="AG16" s="563"/>
      <c r="AH16" s="561">
        <v>37.9</v>
      </c>
      <c r="AI16" s="562"/>
      <c r="AJ16" s="562"/>
      <c r="AK16" s="562"/>
      <c r="AL16" s="564"/>
      <c r="AM16" s="534"/>
      <c r="AN16" s="439"/>
      <c r="AO16" s="439"/>
      <c r="AP16" s="439"/>
      <c r="AQ16" s="439"/>
      <c r="AR16" s="439"/>
      <c r="AS16" s="439"/>
      <c r="AT16" s="440"/>
      <c r="AU16" s="522"/>
      <c r="AV16" s="523"/>
      <c r="AW16" s="523"/>
      <c r="AX16" s="523"/>
      <c r="AY16" s="445" t="s">
        <v>150</v>
      </c>
      <c r="AZ16" s="446"/>
      <c r="BA16" s="446"/>
      <c r="BB16" s="446"/>
      <c r="BC16" s="446"/>
      <c r="BD16" s="446"/>
      <c r="BE16" s="446"/>
      <c r="BF16" s="446"/>
      <c r="BG16" s="446"/>
      <c r="BH16" s="446"/>
      <c r="BI16" s="446"/>
      <c r="BJ16" s="446"/>
      <c r="BK16" s="446"/>
      <c r="BL16" s="446"/>
      <c r="BM16" s="447"/>
      <c r="BN16" s="465">
        <v>28589541</v>
      </c>
      <c r="BO16" s="466"/>
      <c r="BP16" s="466"/>
      <c r="BQ16" s="466"/>
      <c r="BR16" s="466"/>
      <c r="BS16" s="466"/>
      <c r="BT16" s="466"/>
      <c r="BU16" s="467"/>
      <c r="BV16" s="465">
        <v>28790066</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151</v>
      </c>
      <c r="N17" s="551"/>
      <c r="O17" s="551"/>
      <c r="P17" s="551"/>
      <c r="Q17" s="552"/>
      <c r="R17" s="553" t="s">
        <v>152</v>
      </c>
      <c r="S17" s="554"/>
      <c r="T17" s="554"/>
      <c r="U17" s="554"/>
      <c r="V17" s="555"/>
      <c r="W17" s="556" t="s">
        <v>153</v>
      </c>
      <c r="X17" s="478"/>
      <c r="Y17" s="478"/>
      <c r="Z17" s="478"/>
      <c r="AA17" s="478"/>
      <c r="AB17" s="479"/>
      <c r="AC17" s="441">
        <v>45104</v>
      </c>
      <c r="AD17" s="442"/>
      <c r="AE17" s="442"/>
      <c r="AF17" s="442"/>
      <c r="AG17" s="443"/>
      <c r="AH17" s="441">
        <v>49439</v>
      </c>
      <c r="AI17" s="442"/>
      <c r="AJ17" s="442"/>
      <c r="AK17" s="442"/>
      <c r="AL17" s="444"/>
      <c r="AM17" s="534"/>
      <c r="AN17" s="439"/>
      <c r="AO17" s="439"/>
      <c r="AP17" s="439"/>
      <c r="AQ17" s="439"/>
      <c r="AR17" s="439"/>
      <c r="AS17" s="439"/>
      <c r="AT17" s="440"/>
      <c r="AU17" s="522"/>
      <c r="AV17" s="523"/>
      <c r="AW17" s="523"/>
      <c r="AX17" s="523"/>
      <c r="AY17" s="445" t="s">
        <v>154</v>
      </c>
      <c r="AZ17" s="446"/>
      <c r="BA17" s="446"/>
      <c r="BB17" s="446"/>
      <c r="BC17" s="446"/>
      <c r="BD17" s="446"/>
      <c r="BE17" s="446"/>
      <c r="BF17" s="446"/>
      <c r="BG17" s="446"/>
      <c r="BH17" s="446"/>
      <c r="BI17" s="446"/>
      <c r="BJ17" s="446"/>
      <c r="BK17" s="446"/>
      <c r="BL17" s="446"/>
      <c r="BM17" s="447"/>
      <c r="BN17" s="465">
        <v>31094180</v>
      </c>
      <c r="BO17" s="466"/>
      <c r="BP17" s="466"/>
      <c r="BQ17" s="466"/>
      <c r="BR17" s="466"/>
      <c r="BS17" s="466"/>
      <c r="BT17" s="466"/>
      <c r="BU17" s="467"/>
      <c r="BV17" s="465">
        <v>30874954</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155</v>
      </c>
      <c r="C18" s="528"/>
      <c r="D18" s="528"/>
      <c r="E18" s="529"/>
      <c r="F18" s="529"/>
      <c r="G18" s="529"/>
      <c r="H18" s="529"/>
      <c r="I18" s="529"/>
      <c r="J18" s="529"/>
      <c r="K18" s="529"/>
      <c r="L18" s="530">
        <v>225.78</v>
      </c>
      <c r="M18" s="530"/>
      <c r="N18" s="530"/>
      <c r="O18" s="530"/>
      <c r="P18" s="530"/>
      <c r="Q18" s="530"/>
      <c r="R18" s="531"/>
      <c r="S18" s="531"/>
      <c r="T18" s="531"/>
      <c r="U18" s="531"/>
      <c r="V18" s="532"/>
      <c r="W18" s="546"/>
      <c r="X18" s="547"/>
      <c r="Y18" s="547"/>
      <c r="Z18" s="547"/>
      <c r="AA18" s="547"/>
      <c r="AB18" s="557"/>
      <c r="AC18" s="429">
        <v>61.2</v>
      </c>
      <c r="AD18" s="430"/>
      <c r="AE18" s="430"/>
      <c r="AF18" s="430"/>
      <c r="AG18" s="533"/>
      <c r="AH18" s="429">
        <v>60.6</v>
      </c>
      <c r="AI18" s="430"/>
      <c r="AJ18" s="430"/>
      <c r="AK18" s="430"/>
      <c r="AL18" s="431"/>
      <c r="AM18" s="534"/>
      <c r="AN18" s="439"/>
      <c r="AO18" s="439"/>
      <c r="AP18" s="439"/>
      <c r="AQ18" s="439"/>
      <c r="AR18" s="439"/>
      <c r="AS18" s="439"/>
      <c r="AT18" s="440"/>
      <c r="AU18" s="522"/>
      <c r="AV18" s="523"/>
      <c r="AW18" s="523"/>
      <c r="AX18" s="523"/>
      <c r="AY18" s="445" t="s">
        <v>156</v>
      </c>
      <c r="AZ18" s="446"/>
      <c r="BA18" s="446"/>
      <c r="BB18" s="446"/>
      <c r="BC18" s="446"/>
      <c r="BD18" s="446"/>
      <c r="BE18" s="446"/>
      <c r="BF18" s="446"/>
      <c r="BG18" s="446"/>
      <c r="BH18" s="446"/>
      <c r="BI18" s="446"/>
      <c r="BJ18" s="446"/>
      <c r="BK18" s="446"/>
      <c r="BL18" s="446"/>
      <c r="BM18" s="447"/>
      <c r="BN18" s="465">
        <v>35353551</v>
      </c>
      <c r="BO18" s="466"/>
      <c r="BP18" s="466"/>
      <c r="BQ18" s="466"/>
      <c r="BR18" s="466"/>
      <c r="BS18" s="466"/>
      <c r="BT18" s="466"/>
      <c r="BU18" s="467"/>
      <c r="BV18" s="465">
        <v>35025579</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157</v>
      </c>
      <c r="C19" s="528"/>
      <c r="D19" s="528"/>
      <c r="E19" s="529"/>
      <c r="F19" s="529"/>
      <c r="G19" s="529"/>
      <c r="H19" s="529"/>
      <c r="I19" s="529"/>
      <c r="J19" s="529"/>
      <c r="K19" s="529"/>
      <c r="L19" s="535">
        <v>820</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158</v>
      </c>
      <c r="AZ19" s="446"/>
      <c r="BA19" s="446"/>
      <c r="BB19" s="446"/>
      <c r="BC19" s="446"/>
      <c r="BD19" s="446"/>
      <c r="BE19" s="446"/>
      <c r="BF19" s="446"/>
      <c r="BG19" s="446"/>
      <c r="BH19" s="446"/>
      <c r="BI19" s="446"/>
      <c r="BJ19" s="446"/>
      <c r="BK19" s="446"/>
      <c r="BL19" s="446"/>
      <c r="BM19" s="447"/>
      <c r="BN19" s="465">
        <v>50461664</v>
      </c>
      <c r="BO19" s="466"/>
      <c r="BP19" s="466"/>
      <c r="BQ19" s="466"/>
      <c r="BR19" s="466"/>
      <c r="BS19" s="466"/>
      <c r="BT19" s="466"/>
      <c r="BU19" s="467"/>
      <c r="BV19" s="465">
        <v>48277240</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159</v>
      </c>
      <c r="C20" s="528"/>
      <c r="D20" s="528"/>
      <c r="E20" s="529"/>
      <c r="F20" s="529"/>
      <c r="G20" s="529"/>
      <c r="H20" s="529"/>
      <c r="I20" s="529"/>
      <c r="J20" s="529"/>
      <c r="K20" s="529"/>
      <c r="L20" s="535">
        <v>78625</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160</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161</v>
      </c>
      <c r="C22" s="495"/>
      <c r="D22" s="496"/>
      <c r="E22" s="503" t="s">
        <v>1</v>
      </c>
      <c r="F22" s="478"/>
      <c r="G22" s="478"/>
      <c r="H22" s="478"/>
      <c r="I22" s="478"/>
      <c r="J22" s="478"/>
      <c r="K22" s="479"/>
      <c r="L22" s="503" t="s">
        <v>162</v>
      </c>
      <c r="M22" s="478"/>
      <c r="N22" s="478"/>
      <c r="O22" s="478"/>
      <c r="P22" s="479"/>
      <c r="Q22" s="488" t="s">
        <v>163</v>
      </c>
      <c r="R22" s="489"/>
      <c r="S22" s="489"/>
      <c r="T22" s="489"/>
      <c r="U22" s="489"/>
      <c r="V22" s="504"/>
      <c r="W22" s="506" t="s">
        <v>164</v>
      </c>
      <c r="X22" s="495"/>
      <c r="Y22" s="496"/>
      <c r="Z22" s="503" t="s">
        <v>1</v>
      </c>
      <c r="AA22" s="478"/>
      <c r="AB22" s="478"/>
      <c r="AC22" s="478"/>
      <c r="AD22" s="478"/>
      <c r="AE22" s="478"/>
      <c r="AF22" s="478"/>
      <c r="AG22" s="479"/>
      <c r="AH22" s="477" t="s">
        <v>165</v>
      </c>
      <c r="AI22" s="478"/>
      <c r="AJ22" s="478"/>
      <c r="AK22" s="478"/>
      <c r="AL22" s="479"/>
      <c r="AM22" s="477" t="s">
        <v>166</v>
      </c>
      <c r="AN22" s="483"/>
      <c r="AO22" s="483"/>
      <c r="AP22" s="483"/>
      <c r="AQ22" s="483"/>
      <c r="AR22" s="484"/>
      <c r="AS22" s="488" t="s">
        <v>163</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167</v>
      </c>
      <c r="AZ23" s="458"/>
      <c r="BA23" s="458"/>
      <c r="BB23" s="458"/>
      <c r="BC23" s="458"/>
      <c r="BD23" s="458"/>
      <c r="BE23" s="458"/>
      <c r="BF23" s="458"/>
      <c r="BG23" s="458"/>
      <c r="BH23" s="458"/>
      <c r="BI23" s="458"/>
      <c r="BJ23" s="458"/>
      <c r="BK23" s="458"/>
      <c r="BL23" s="458"/>
      <c r="BM23" s="459"/>
      <c r="BN23" s="465">
        <v>58821995</v>
      </c>
      <c r="BO23" s="466"/>
      <c r="BP23" s="466"/>
      <c r="BQ23" s="466"/>
      <c r="BR23" s="466"/>
      <c r="BS23" s="466"/>
      <c r="BT23" s="466"/>
      <c r="BU23" s="467"/>
      <c r="BV23" s="465">
        <v>56252940</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168</v>
      </c>
      <c r="F24" s="439"/>
      <c r="G24" s="439"/>
      <c r="H24" s="439"/>
      <c r="I24" s="439"/>
      <c r="J24" s="439"/>
      <c r="K24" s="440"/>
      <c r="L24" s="441">
        <v>1</v>
      </c>
      <c r="M24" s="442"/>
      <c r="N24" s="442"/>
      <c r="O24" s="442"/>
      <c r="P24" s="443"/>
      <c r="Q24" s="441">
        <v>9579</v>
      </c>
      <c r="R24" s="442"/>
      <c r="S24" s="442"/>
      <c r="T24" s="442"/>
      <c r="U24" s="442"/>
      <c r="V24" s="443"/>
      <c r="W24" s="507"/>
      <c r="X24" s="498"/>
      <c r="Y24" s="499"/>
      <c r="Z24" s="438" t="s">
        <v>169</v>
      </c>
      <c r="AA24" s="439"/>
      <c r="AB24" s="439"/>
      <c r="AC24" s="439"/>
      <c r="AD24" s="439"/>
      <c r="AE24" s="439"/>
      <c r="AF24" s="439"/>
      <c r="AG24" s="440"/>
      <c r="AH24" s="441">
        <v>1251</v>
      </c>
      <c r="AI24" s="442"/>
      <c r="AJ24" s="442"/>
      <c r="AK24" s="442"/>
      <c r="AL24" s="443"/>
      <c r="AM24" s="441">
        <v>3980682</v>
      </c>
      <c r="AN24" s="442"/>
      <c r="AO24" s="442"/>
      <c r="AP24" s="442"/>
      <c r="AQ24" s="442"/>
      <c r="AR24" s="443"/>
      <c r="AS24" s="441">
        <v>3182</v>
      </c>
      <c r="AT24" s="442"/>
      <c r="AU24" s="442"/>
      <c r="AV24" s="442"/>
      <c r="AW24" s="442"/>
      <c r="AX24" s="444"/>
      <c r="AY24" s="432" t="s">
        <v>170</v>
      </c>
      <c r="AZ24" s="433"/>
      <c r="BA24" s="433"/>
      <c r="BB24" s="433"/>
      <c r="BC24" s="433"/>
      <c r="BD24" s="433"/>
      <c r="BE24" s="433"/>
      <c r="BF24" s="433"/>
      <c r="BG24" s="433"/>
      <c r="BH24" s="433"/>
      <c r="BI24" s="433"/>
      <c r="BJ24" s="433"/>
      <c r="BK24" s="433"/>
      <c r="BL24" s="433"/>
      <c r="BM24" s="434"/>
      <c r="BN24" s="465">
        <v>35693440</v>
      </c>
      <c r="BO24" s="466"/>
      <c r="BP24" s="466"/>
      <c r="BQ24" s="466"/>
      <c r="BR24" s="466"/>
      <c r="BS24" s="466"/>
      <c r="BT24" s="466"/>
      <c r="BU24" s="467"/>
      <c r="BV24" s="465">
        <v>34707454</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171</v>
      </c>
      <c r="F25" s="439"/>
      <c r="G25" s="439"/>
      <c r="H25" s="439"/>
      <c r="I25" s="439"/>
      <c r="J25" s="439"/>
      <c r="K25" s="440"/>
      <c r="L25" s="441">
        <v>2</v>
      </c>
      <c r="M25" s="442"/>
      <c r="N25" s="442"/>
      <c r="O25" s="442"/>
      <c r="P25" s="443"/>
      <c r="Q25" s="441">
        <v>8208</v>
      </c>
      <c r="R25" s="442"/>
      <c r="S25" s="442"/>
      <c r="T25" s="442"/>
      <c r="U25" s="442"/>
      <c r="V25" s="443"/>
      <c r="W25" s="507"/>
      <c r="X25" s="498"/>
      <c r="Y25" s="499"/>
      <c r="Z25" s="438" t="s">
        <v>172</v>
      </c>
      <c r="AA25" s="439"/>
      <c r="AB25" s="439"/>
      <c r="AC25" s="439"/>
      <c r="AD25" s="439"/>
      <c r="AE25" s="439"/>
      <c r="AF25" s="439"/>
      <c r="AG25" s="440"/>
      <c r="AH25" s="441">
        <v>293</v>
      </c>
      <c r="AI25" s="442"/>
      <c r="AJ25" s="442"/>
      <c r="AK25" s="442"/>
      <c r="AL25" s="443"/>
      <c r="AM25" s="441">
        <v>941702</v>
      </c>
      <c r="AN25" s="442"/>
      <c r="AO25" s="442"/>
      <c r="AP25" s="442"/>
      <c r="AQ25" s="442"/>
      <c r="AR25" s="443"/>
      <c r="AS25" s="441">
        <v>3214</v>
      </c>
      <c r="AT25" s="442"/>
      <c r="AU25" s="442"/>
      <c r="AV25" s="442"/>
      <c r="AW25" s="442"/>
      <c r="AX25" s="444"/>
      <c r="AY25" s="457" t="s">
        <v>173</v>
      </c>
      <c r="AZ25" s="458"/>
      <c r="BA25" s="458"/>
      <c r="BB25" s="458"/>
      <c r="BC25" s="458"/>
      <c r="BD25" s="458"/>
      <c r="BE25" s="458"/>
      <c r="BF25" s="458"/>
      <c r="BG25" s="458"/>
      <c r="BH25" s="458"/>
      <c r="BI25" s="458"/>
      <c r="BJ25" s="458"/>
      <c r="BK25" s="458"/>
      <c r="BL25" s="458"/>
      <c r="BM25" s="459"/>
      <c r="BN25" s="460">
        <v>2995319</v>
      </c>
      <c r="BO25" s="461"/>
      <c r="BP25" s="461"/>
      <c r="BQ25" s="461"/>
      <c r="BR25" s="461"/>
      <c r="BS25" s="461"/>
      <c r="BT25" s="461"/>
      <c r="BU25" s="462"/>
      <c r="BV25" s="460">
        <v>2296516</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174</v>
      </c>
      <c r="F26" s="439"/>
      <c r="G26" s="439"/>
      <c r="H26" s="439"/>
      <c r="I26" s="439"/>
      <c r="J26" s="439"/>
      <c r="K26" s="440"/>
      <c r="L26" s="441">
        <v>1</v>
      </c>
      <c r="M26" s="442"/>
      <c r="N26" s="442"/>
      <c r="O26" s="442"/>
      <c r="P26" s="443"/>
      <c r="Q26" s="441">
        <v>7399</v>
      </c>
      <c r="R26" s="442"/>
      <c r="S26" s="442"/>
      <c r="T26" s="442"/>
      <c r="U26" s="442"/>
      <c r="V26" s="443"/>
      <c r="W26" s="507"/>
      <c r="X26" s="498"/>
      <c r="Y26" s="499"/>
      <c r="Z26" s="438" t="s">
        <v>175</v>
      </c>
      <c r="AA26" s="520"/>
      <c r="AB26" s="520"/>
      <c r="AC26" s="520"/>
      <c r="AD26" s="520"/>
      <c r="AE26" s="520"/>
      <c r="AF26" s="520"/>
      <c r="AG26" s="521"/>
      <c r="AH26" s="441">
        <v>33</v>
      </c>
      <c r="AI26" s="442"/>
      <c r="AJ26" s="442"/>
      <c r="AK26" s="442"/>
      <c r="AL26" s="443"/>
      <c r="AM26" s="441">
        <v>107019</v>
      </c>
      <c r="AN26" s="442"/>
      <c r="AO26" s="442"/>
      <c r="AP26" s="442"/>
      <c r="AQ26" s="442"/>
      <c r="AR26" s="443"/>
      <c r="AS26" s="441">
        <v>3243</v>
      </c>
      <c r="AT26" s="442"/>
      <c r="AU26" s="442"/>
      <c r="AV26" s="442"/>
      <c r="AW26" s="442"/>
      <c r="AX26" s="444"/>
      <c r="AY26" s="474" t="s">
        <v>176</v>
      </c>
      <c r="AZ26" s="475"/>
      <c r="BA26" s="475"/>
      <c r="BB26" s="475"/>
      <c r="BC26" s="475"/>
      <c r="BD26" s="475"/>
      <c r="BE26" s="475"/>
      <c r="BF26" s="475"/>
      <c r="BG26" s="475"/>
      <c r="BH26" s="475"/>
      <c r="BI26" s="475"/>
      <c r="BJ26" s="475"/>
      <c r="BK26" s="475"/>
      <c r="BL26" s="475"/>
      <c r="BM26" s="476"/>
      <c r="BN26" s="465" t="s">
        <v>136</v>
      </c>
      <c r="BO26" s="466"/>
      <c r="BP26" s="466"/>
      <c r="BQ26" s="466"/>
      <c r="BR26" s="466"/>
      <c r="BS26" s="466"/>
      <c r="BT26" s="466"/>
      <c r="BU26" s="467"/>
      <c r="BV26" s="465" t="s">
        <v>136</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177</v>
      </c>
      <c r="F27" s="439"/>
      <c r="G27" s="439"/>
      <c r="H27" s="439"/>
      <c r="I27" s="439"/>
      <c r="J27" s="439"/>
      <c r="K27" s="440"/>
      <c r="L27" s="441">
        <v>1</v>
      </c>
      <c r="M27" s="442"/>
      <c r="N27" s="442"/>
      <c r="O27" s="442"/>
      <c r="P27" s="443"/>
      <c r="Q27" s="441">
        <v>6150</v>
      </c>
      <c r="R27" s="442"/>
      <c r="S27" s="442"/>
      <c r="T27" s="442"/>
      <c r="U27" s="442"/>
      <c r="V27" s="443"/>
      <c r="W27" s="507"/>
      <c r="X27" s="498"/>
      <c r="Y27" s="499"/>
      <c r="Z27" s="438" t="s">
        <v>178</v>
      </c>
      <c r="AA27" s="439"/>
      <c r="AB27" s="439"/>
      <c r="AC27" s="439"/>
      <c r="AD27" s="439"/>
      <c r="AE27" s="439"/>
      <c r="AF27" s="439"/>
      <c r="AG27" s="440"/>
      <c r="AH27" s="441">
        <v>32</v>
      </c>
      <c r="AI27" s="442"/>
      <c r="AJ27" s="442"/>
      <c r="AK27" s="442"/>
      <c r="AL27" s="443"/>
      <c r="AM27" s="441">
        <v>98784</v>
      </c>
      <c r="AN27" s="442"/>
      <c r="AO27" s="442"/>
      <c r="AP27" s="442"/>
      <c r="AQ27" s="442"/>
      <c r="AR27" s="443"/>
      <c r="AS27" s="441">
        <v>3087</v>
      </c>
      <c r="AT27" s="442"/>
      <c r="AU27" s="442"/>
      <c r="AV27" s="442"/>
      <c r="AW27" s="442"/>
      <c r="AX27" s="444"/>
      <c r="AY27" s="471" t="s">
        <v>179</v>
      </c>
      <c r="AZ27" s="472"/>
      <c r="BA27" s="472"/>
      <c r="BB27" s="472"/>
      <c r="BC27" s="472"/>
      <c r="BD27" s="472"/>
      <c r="BE27" s="472"/>
      <c r="BF27" s="472"/>
      <c r="BG27" s="472"/>
      <c r="BH27" s="472"/>
      <c r="BI27" s="472"/>
      <c r="BJ27" s="472"/>
      <c r="BK27" s="472"/>
      <c r="BL27" s="472"/>
      <c r="BM27" s="473"/>
      <c r="BN27" s="468" t="s">
        <v>136</v>
      </c>
      <c r="BO27" s="469"/>
      <c r="BP27" s="469"/>
      <c r="BQ27" s="469"/>
      <c r="BR27" s="469"/>
      <c r="BS27" s="469"/>
      <c r="BT27" s="469"/>
      <c r="BU27" s="470"/>
      <c r="BV27" s="468" t="s">
        <v>128</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180</v>
      </c>
      <c r="F28" s="439"/>
      <c r="G28" s="439"/>
      <c r="H28" s="439"/>
      <c r="I28" s="439"/>
      <c r="J28" s="439"/>
      <c r="K28" s="440"/>
      <c r="L28" s="441">
        <v>1</v>
      </c>
      <c r="M28" s="442"/>
      <c r="N28" s="442"/>
      <c r="O28" s="442"/>
      <c r="P28" s="443"/>
      <c r="Q28" s="441">
        <v>5500</v>
      </c>
      <c r="R28" s="442"/>
      <c r="S28" s="442"/>
      <c r="T28" s="442"/>
      <c r="U28" s="442"/>
      <c r="V28" s="443"/>
      <c r="W28" s="507"/>
      <c r="X28" s="498"/>
      <c r="Y28" s="499"/>
      <c r="Z28" s="438" t="s">
        <v>181</v>
      </c>
      <c r="AA28" s="439"/>
      <c r="AB28" s="439"/>
      <c r="AC28" s="439"/>
      <c r="AD28" s="439"/>
      <c r="AE28" s="439"/>
      <c r="AF28" s="439"/>
      <c r="AG28" s="440"/>
      <c r="AH28" s="441" t="s">
        <v>136</v>
      </c>
      <c r="AI28" s="442"/>
      <c r="AJ28" s="442"/>
      <c r="AK28" s="442"/>
      <c r="AL28" s="443"/>
      <c r="AM28" s="441" t="s">
        <v>136</v>
      </c>
      <c r="AN28" s="442"/>
      <c r="AO28" s="442"/>
      <c r="AP28" s="442"/>
      <c r="AQ28" s="442"/>
      <c r="AR28" s="443"/>
      <c r="AS28" s="441" t="s">
        <v>136</v>
      </c>
      <c r="AT28" s="442"/>
      <c r="AU28" s="442"/>
      <c r="AV28" s="442"/>
      <c r="AW28" s="442"/>
      <c r="AX28" s="444"/>
      <c r="AY28" s="448" t="s">
        <v>182</v>
      </c>
      <c r="AZ28" s="449"/>
      <c r="BA28" s="449"/>
      <c r="BB28" s="450"/>
      <c r="BC28" s="457" t="s">
        <v>47</v>
      </c>
      <c r="BD28" s="458"/>
      <c r="BE28" s="458"/>
      <c r="BF28" s="458"/>
      <c r="BG28" s="458"/>
      <c r="BH28" s="458"/>
      <c r="BI28" s="458"/>
      <c r="BJ28" s="458"/>
      <c r="BK28" s="458"/>
      <c r="BL28" s="458"/>
      <c r="BM28" s="459"/>
      <c r="BN28" s="460">
        <v>5148024</v>
      </c>
      <c r="BO28" s="461"/>
      <c r="BP28" s="461"/>
      <c r="BQ28" s="461"/>
      <c r="BR28" s="461"/>
      <c r="BS28" s="461"/>
      <c r="BT28" s="461"/>
      <c r="BU28" s="462"/>
      <c r="BV28" s="460">
        <v>5266974</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183</v>
      </c>
      <c r="F29" s="439"/>
      <c r="G29" s="439"/>
      <c r="H29" s="439"/>
      <c r="I29" s="439"/>
      <c r="J29" s="439"/>
      <c r="K29" s="440"/>
      <c r="L29" s="441">
        <v>26</v>
      </c>
      <c r="M29" s="442"/>
      <c r="N29" s="442"/>
      <c r="O29" s="442"/>
      <c r="P29" s="443"/>
      <c r="Q29" s="441">
        <v>5100</v>
      </c>
      <c r="R29" s="442"/>
      <c r="S29" s="442"/>
      <c r="T29" s="442"/>
      <c r="U29" s="442"/>
      <c r="V29" s="443"/>
      <c r="W29" s="508"/>
      <c r="X29" s="509"/>
      <c r="Y29" s="510"/>
      <c r="Z29" s="438" t="s">
        <v>184</v>
      </c>
      <c r="AA29" s="439"/>
      <c r="AB29" s="439"/>
      <c r="AC29" s="439"/>
      <c r="AD29" s="439"/>
      <c r="AE29" s="439"/>
      <c r="AF29" s="439"/>
      <c r="AG29" s="440"/>
      <c r="AH29" s="441">
        <v>1283</v>
      </c>
      <c r="AI29" s="442"/>
      <c r="AJ29" s="442"/>
      <c r="AK29" s="442"/>
      <c r="AL29" s="443"/>
      <c r="AM29" s="441">
        <v>4079466</v>
      </c>
      <c r="AN29" s="442"/>
      <c r="AO29" s="442"/>
      <c r="AP29" s="442"/>
      <c r="AQ29" s="442"/>
      <c r="AR29" s="443"/>
      <c r="AS29" s="441">
        <v>3180</v>
      </c>
      <c r="AT29" s="442"/>
      <c r="AU29" s="442"/>
      <c r="AV29" s="442"/>
      <c r="AW29" s="442"/>
      <c r="AX29" s="444"/>
      <c r="AY29" s="451"/>
      <c r="AZ29" s="452"/>
      <c r="BA29" s="452"/>
      <c r="BB29" s="453"/>
      <c r="BC29" s="445" t="s">
        <v>185</v>
      </c>
      <c r="BD29" s="446"/>
      <c r="BE29" s="446"/>
      <c r="BF29" s="446"/>
      <c r="BG29" s="446"/>
      <c r="BH29" s="446"/>
      <c r="BI29" s="446"/>
      <c r="BJ29" s="446"/>
      <c r="BK29" s="446"/>
      <c r="BL29" s="446"/>
      <c r="BM29" s="447"/>
      <c r="BN29" s="465">
        <v>9957738</v>
      </c>
      <c r="BO29" s="466"/>
      <c r="BP29" s="466"/>
      <c r="BQ29" s="466"/>
      <c r="BR29" s="466"/>
      <c r="BS29" s="466"/>
      <c r="BT29" s="466"/>
      <c r="BU29" s="467"/>
      <c r="BV29" s="465">
        <v>12417741</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186</v>
      </c>
      <c r="X30" s="518"/>
      <c r="Y30" s="518"/>
      <c r="Z30" s="518"/>
      <c r="AA30" s="518"/>
      <c r="AB30" s="518"/>
      <c r="AC30" s="518"/>
      <c r="AD30" s="518"/>
      <c r="AE30" s="518"/>
      <c r="AF30" s="518"/>
      <c r="AG30" s="519"/>
      <c r="AH30" s="429">
        <v>98.5</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49</v>
      </c>
      <c r="BD30" s="433"/>
      <c r="BE30" s="433"/>
      <c r="BF30" s="433"/>
      <c r="BG30" s="433"/>
      <c r="BH30" s="433"/>
      <c r="BI30" s="433"/>
      <c r="BJ30" s="433"/>
      <c r="BK30" s="433"/>
      <c r="BL30" s="433"/>
      <c r="BM30" s="434"/>
      <c r="BN30" s="468">
        <v>8514862</v>
      </c>
      <c r="BO30" s="469"/>
      <c r="BP30" s="469"/>
      <c r="BQ30" s="469"/>
      <c r="BR30" s="469"/>
      <c r="BS30" s="469"/>
      <c r="BT30" s="469"/>
      <c r="BU30" s="470"/>
      <c r="BV30" s="468">
        <v>7774541</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193</v>
      </c>
      <c r="D33" s="428"/>
      <c r="E33" s="427" t="s">
        <v>194</v>
      </c>
      <c r="F33" s="427"/>
      <c r="G33" s="427"/>
      <c r="H33" s="427"/>
      <c r="I33" s="427"/>
      <c r="J33" s="427"/>
      <c r="K33" s="427"/>
      <c r="L33" s="427"/>
      <c r="M33" s="427"/>
      <c r="N33" s="427"/>
      <c r="O33" s="427"/>
      <c r="P33" s="427"/>
      <c r="Q33" s="427"/>
      <c r="R33" s="427"/>
      <c r="S33" s="427"/>
      <c r="T33" s="215"/>
      <c r="U33" s="428" t="s">
        <v>195</v>
      </c>
      <c r="V33" s="428"/>
      <c r="W33" s="427" t="s">
        <v>194</v>
      </c>
      <c r="X33" s="427"/>
      <c r="Y33" s="427"/>
      <c r="Z33" s="427"/>
      <c r="AA33" s="427"/>
      <c r="AB33" s="427"/>
      <c r="AC33" s="427"/>
      <c r="AD33" s="427"/>
      <c r="AE33" s="427"/>
      <c r="AF33" s="427"/>
      <c r="AG33" s="427"/>
      <c r="AH33" s="427"/>
      <c r="AI33" s="427"/>
      <c r="AJ33" s="427"/>
      <c r="AK33" s="427"/>
      <c r="AL33" s="215"/>
      <c r="AM33" s="428" t="s">
        <v>193</v>
      </c>
      <c r="AN33" s="428"/>
      <c r="AO33" s="427" t="s">
        <v>194</v>
      </c>
      <c r="AP33" s="427"/>
      <c r="AQ33" s="427"/>
      <c r="AR33" s="427"/>
      <c r="AS33" s="427"/>
      <c r="AT33" s="427"/>
      <c r="AU33" s="427"/>
      <c r="AV33" s="427"/>
      <c r="AW33" s="427"/>
      <c r="AX33" s="427"/>
      <c r="AY33" s="427"/>
      <c r="AZ33" s="427"/>
      <c r="BA33" s="427"/>
      <c r="BB33" s="427"/>
      <c r="BC33" s="427"/>
      <c r="BD33" s="216"/>
      <c r="BE33" s="427" t="s">
        <v>196</v>
      </c>
      <c r="BF33" s="427"/>
      <c r="BG33" s="427" t="s">
        <v>197</v>
      </c>
      <c r="BH33" s="427"/>
      <c r="BI33" s="427"/>
      <c r="BJ33" s="427"/>
      <c r="BK33" s="427"/>
      <c r="BL33" s="427"/>
      <c r="BM33" s="427"/>
      <c r="BN33" s="427"/>
      <c r="BO33" s="427"/>
      <c r="BP33" s="427"/>
      <c r="BQ33" s="427"/>
      <c r="BR33" s="427"/>
      <c r="BS33" s="427"/>
      <c r="BT33" s="427"/>
      <c r="BU33" s="427"/>
      <c r="BV33" s="216"/>
      <c r="BW33" s="428" t="s">
        <v>196</v>
      </c>
      <c r="BX33" s="428"/>
      <c r="BY33" s="427" t="s">
        <v>198</v>
      </c>
      <c r="BZ33" s="427"/>
      <c r="CA33" s="427"/>
      <c r="CB33" s="427"/>
      <c r="CC33" s="427"/>
      <c r="CD33" s="427"/>
      <c r="CE33" s="427"/>
      <c r="CF33" s="427"/>
      <c r="CG33" s="427"/>
      <c r="CH33" s="427"/>
      <c r="CI33" s="427"/>
      <c r="CJ33" s="427"/>
      <c r="CK33" s="427"/>
      <c r="CL33" s="427"/>
      <c r="CM33" s="427"/>
      <c r="CN33" s="215"/>
      <c r="CO33" s="428" t="s">
        <v>193</v>
      </c>
      <c r="CP33" s="428"/>
      <c r="CQ33" s="427" t="s">
        <v>199</v>
      </c>
      <c r="CR33" s="427"/>
      <c r="CS33" s="427"/>
      <c r="CT33" s="427"/>
      <c r="CU33" s="427"/>
      <c r="CV33" s="427"/>
      <c r="CW33" s="427"/>
      <c r="CX33" s="427"/>
      <c r="CY33" s="427"/>
      <c r="CZ33" s="427"/>
      <c r="DA33" s="427"/>
      <c r="DB33" s="427"/>
      <c r="DC33" s="427"/>
      <c r="DD33" s="427"/>
      <c r="DE33" s="427"/>
      <c r="DF33" s="215"/>
      <c r="DG33" s="426" t="s">
        <v>200</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国民健康保険事業特別会計</v>
      </c>
      <c r="X34" s="423"/>
      <c r="Y34" s="423"/>
      <c r="Z34" s="423"/>
      <c r="AA34" s="423"/>
      <c r="AB34" s="423"/>
      <c r="AC34" s="423"/>
      <c r="AD34" s="423"/>
      <c r="AE34" s="423"/>
      <c r="AF34" s="423"/>
      <c r="AG34" s="423"/>
      <c r="AH34" s="423"/>
      <c r="AI34" s="423"/>
      <c r="AJ34" s="423"/>
      <c r="AK34" s="423"/>
      <c r="AL34" s="213"/>
      <c r="AM34" s="424">
        <f>IF(AO34="","",MAX(C34:D43,U34:V43)+1)</f>
        <v>6</v>
      </c>
      <c r="AN34" s="424"/>
      <c r="AO34" s="423" t="str">
        <f>IF('各会計、関係団体の財政状況及び健全化判断比率'!B32="","",'各会計、関係団体の財政状況及び健全化判断比率'!B32)</f>
        <v>水道事業会計</v>
      </c>
      <c r="AP34" s="423"/>
      <c r="AQ34" s="423"/>
      <c r="AR34" s="423"/>
      <c r="AS34" s="423"/>
      <c r="AT34" s="423"/>
      <c r="AU34" s="423"/>
      <c r="AV34" s="423"/>
      <c r="AW34" s="423"/>
      <c r="AX34" s="423"/>
      <c r="AY34" s="423"/>
      <c r="AZ34" s="423"/>
      <c r="BA34" s="423"/>
      <c r="BB34" s="423"/>
      <c r="BC34" s="423"/>
      <c r="BD34" s="213"/>
      <c r="BE34" s="424">
        <f>IF(BG34="","",MAX(C34:D43,U34:V43,AM34:AN43)+1)</f>
        <v>8</v>
      </c>
      <c r="BF34" s="424"/>
      <c r="BG34" s="423" t="str">
        <f>IF('各会計、関係団体の財政状況及び健全化判断比率'!B34="","",'各会計、関係団体の財政状況及び健全化判断比率'!B34)</f>
        <v>戸別合併処理浄化槽事業特別会計</v>
      </c>
      <c r="BH34" s="423"/>
      <c r="BI34" s="423"/>
      <c r="BJ34" s="423"/>
      <c r="BK34" s="423"/>
      <c r="BL34" s="423"/>
      <c r="BM34" s="423"/>
      <c r="BN34" s="423"/>
      <c r="BO34" s="423"/>
      <c r="BP34" s="423"/>
      <c r="BQ34" s="423"/>
      <c r="BR34" s="423"/>
      <c r="BS34" s="423"/>
      <c r="BT34" s="423"/>
      <c r="BU34" s="423"/>
      <c r="BV34" s="213"/>
      <c r="BW34" s="424">
        <f>IF(BY34="","",MAX(C34:D43,U34:V43,AM34:AN43,BE34:BF43)+1)</f>
        <v>9</v>
      </c>
      <c r="BX34" s="424"/>
      <c r="BY34" s="423" t="str">
        <f>IF('各会計、関係団体の財政状況及び健全化判断比率'!B68="","",'各会計、関係団体の財政状況及び健全化判断比率'!B68)</f>
        <v>茨城県市町村総合事務組合（一般会計）</v>
      </c>
      <c r="BZ34" s="423"/>
      <c r="CA34" s="423"/>
      <c r="CB34" s="423"/>
      <c r="CC34" s="423"/>
      <c r="CD34" s="423"/>
      <c r="CE34" s="423"/>
      <c r="CF34" s="423"/>
      <c r="CG34" s="423"/>
      <c r="CH34" s="423"/>
      <c r="CI34" s="423"/>
      <c r="CJ34" s="423"/>
      <c r="CK34" s="423"/>
      <c r="CL34" s="423"/>
      <c r="CM34" s="423"/>
      <c r="CN34" s="213"/>
      <c r="CO34" s="424">
        <f>IF(CQ34="","",MAX(C34:D43,U34:V43,AM34:AN43,BE34:BF43,BW34:BX43)+1)</f>
        <v>16</v>
      </c>
      <c r="CP34" s="424"/>
      <c r="CQ34" s="423" t="str">
        <f>IF('各会計、関係団体の財政状況及び健全化判断比率'!BS7="","",'各会計、関係団体の財政状況及び健全化判断比率'!BS7)</f>
        <v>日立市公園協会</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介護保険事業特別会計</v>
      </c>
      <c r="X35" s="423"/>
      <c r="Y35" s="423"/>
      <c r="Z35" s="423"/>
      <c r="AA35" s="423"/>
      <c r="AB35" s="423"/>
      <c r="AC35" s="423"/>
      <c r="AD35" s="423"/>
      <c r="AE35" s="423"/>
      <c r="AF35" s="423"/>
      <c r="AG35" s="423"/>
      <c r="AH35" s="423"/>
      <c r="AI35" s="423"/>
      <c r="AJ35" s="423"/>
      <c r="AK35" s="423"/>
      <c r="AL35" s="213"/>
      <c r="AM35" s="424">
        <f t="shared" ref="AM35:AM43" si="0">IF(AO35="","",AM34+1)</f>
        <v>7</v>
      </c>
      <c r="AN35" s="424"/>
      <c r="AO35" s="423" t="str">
        <f>IF('各会計、関係団体の財政状況及び健全化判断比率'!B33="","",'各会計、関係団体の財政状況及び健全化判断比率'!B33)</f>
        <v>下水道事業会計</v>
      </c>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10</v>
      </c>
      <c r="BX35" s="424"/>
      <c r="BY35" s="423" t="str">
        <f>IF('各会計、関係団体の財政状況及び健全化判断比率'!B69="","",'各会計、関係団体の財政状況及び健全化判断比率'!B69)</f>
        <v>茨城県市町村総合事務組合（県民交通災害共済事業特別会計）</v>
      </c>
      <c r="BZ35" s="423"/>
      <c r="CA35" s="423"/>
      <c r="CB35" s="423"/>
      <c r="CC35" s="423"/>
      <c r="CD35" s="423"/>
      <c r="CE35" s="423"/>
      <c r="CF35" s="423"/>
      <c r="CG35" s="423"/>
      <c r="CH35" s="423"/>
      <c r="CI35" s="423"/>
      <c r="CJ35" s="423"/>
      <c r="CK35" s="423"/>
      <c r="CL35" s="423"/>
      <c r="CM35" s="423"/>
      <c r="CN35" s="213"/>
      <c r="CO35" s="424">
        <f t="shared" ref="CO35:CO43" si="3">IF(CQ35="","",CO34+1)</f>
        <v>17</v>
      </c>
      <c r="CP35" s="424"/>
      <c r="CQ35" s="423" t="str">
        <f>IF('各会計、関係団体の財政状況及び健全化判断比率'!BS8="","",'各会計、関係団体の財政状況及び健全化判断比率'!BS8)</f>
        <v>日立市民科学文化財団</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後期高齢者医療事業特別会計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11</v>
      </c>
      <c r="BX36" s="424"/>
      <c r="BY36" s="423" t="str">
        <f>IF('各会計、関係団体の財政状況及び健全化判断比率'!B70="","",'各会計、関係団体の財政状況及び健全化判断比率'!B70)</f>
        <v>茨城租税債権管理機構</v>
      </c>
      <c r="BZ36" s="423"/>
      <c r="CA36" s="423"/>
      <c r="CB36" s="423"/>
      <c r="CC36" s="423"/>
      <c r="CD36" s="423"/>
      <c r="CE36" s="423"/>
      <c r="CF36" s="423"/>
      <c r="CG36" s="423"/>
      <c r="CH36" s="423"/>
      <c r="CI36" s="423"/>
      <c r="CJ36" s="423"/>
      <c r="CK36" s="423"/>
      <c r="CL36" s="423"/>
      <c r="CM36" s="423"/>
      <c r="CN36" s="213"/>
      <c r="CO36" s="424">
        <f t="shared" si="3"/>
        <v>18</v>
      </c>
      <c r="CP36" s="424"/>
      <c r="CQ36" s="423" t="str">
        <f>IF('各会計、関係団体の財政状況及び健全化判断比率'!BS9="","",'各会計、関係団体の財政状況及び健全化判断比率'!BS9)</f>
        <v>日立市体育協会</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5</v>
      </c>
      <c r="V37" s="424"/>
      <c r="W37" s="423" t="str">
        <f>IF('各会計、関係団体の財政状況及び健全化判断比率'!B31="","",'各会計、関係団体の財政状況及び健全化判断比率'!B31)</f>
        <v>介護サービス事業特別会計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12</v>
      </c>
      <c r="BX37" s="424"/>
      <c r="BY37" s="423" t="str">
        <f>IF('各会計、関係団体の財政状況及び健全化判断比率'!B71="","",'各会計、関係団体の財政状況及び健全化判断比率'!B71)</f>
        <v>茨城県後期高齢者医療広域連合（一般会計）</v>
      </c>
      <c r="BZ37" s="423"/>
      <c r="CA37" s="423"/>
      <c r="CB37" s="423"/>
      <c r="CC37" s="423"/>
      <c r="CD37" s="423"/>
      <c r="CE37" s="423"/>
      <c r="CF37" s="423"/>
      <c r="CG37" s="423"/>
      <c r="CH37" s="423"/>
      <c r="CI37" s="423"/>
      <c r="CJ37" s="423"/>
      <c r="CK37" s="423"/>
      <c r="CL37" s="423"/>
      <c r="CM37" s="423"/>
      <c r="CN37" s="213"/>
      <c r="CO37" s="424">
        <f t="shared" si="3"/>
        <v>19</v>
      </c>
      <c r="CP37" s="424"/>
      <c r="CQ37" s="423" t="str">
        <f>IF('各会計、関係団体の財政状況及び健全化判断比率'!BS10="","",'各会計、関係団体の財政状況及び健全化判断比率'!BS10)</f>
        <v>日立地区産業支援センター</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13</v>
      </c>
      <c r="BX38" s="424"/>
      <c r="BY38" s="423" t="str">
        <f>IF('各会計、関係団体の財政状況及び健全化判断比率'!B72="","",'各会計、関係団体の財政状況及び健全化判断比率'!B72)</f>
        <v>茨城県後期高齢者医療広域連合（後期高齢者医療事業特別会計）</v>
      </c>
      <c r="BZ38" s="423"/>
      <c r="CA38" s="423"/>
      <c r="CB38" s="423"/>
      <c r="CC38" s="423"/>
      <c r="CD38" s="423"/>
      <c r="CE38" s="423"/>
      <c r="CF38" s="423"/>
      <c r="CG38" s="423"/>
      <c r="CH38" s="423"/>
      <c r="CI38" s="423"/>
      <c r="CJ38" s="423"/>
      <c r="CK38" s="423"/>
      <c r="CL38" s="423"/>
      <c r="CM38" s="423"/>
      <c r="CN38" s="213"/>
      <c r="CO38" s="424">
        <f t="shared" si="3"/>
        <v>20</v>
      </c>
      <c r="CP38" s="424"/>
      <c r="CQ38" s="423" t="str">
        <f>IF('各会計、関係団体の財政状況及び健全化判断比率'!BS11="","",'各会計、関係団体の財政状況及び健全化判断比率'!BS11)</f>
        <v>日立市場データプロセス</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14</v>
      </c>
      <c r="BX39" s="424"/>
      <c r="BY39" s="423" t="str">
        <f>IF('各会計、関係団体の財政状況及び健全化判断比率'!B73="","",'各会計、関係団体の財政状況及び健全化判断比率'!B73)</f>
        <v>日立・高萩広域下水道組合</v>
      </c>
      <c r="BZ39" s="423"/>
      <c r="CA39" s="423"/>
      <c r="CB39" s="423"/>
      <c r="CC39" s="423"/>
      <c r="CD39" s="423"/>
      <c r="CE39" s="423"/>
      <c r="CF39" s="423"/>
      <c r="CG39" s="423"/>
      <c r="CH39" s="423"/>
      <c r="CI39" s="423"/>
      <c r="CJ39" s="423"/>
      <c r="CK39" s="423"/>
      <c r="CL39" s="423"/>
      <c r="CM39" s="423"/>
      <c r="CN39" s="213"/>
      <c r="CO39" s="424">
        <f t="shared" si="3"/>
        <v>21</v>
      </c>
      <c r="CP39" s="424"/>
      <c r="CQ39" s="423" t="str">
        <f>IF('各会計、関係団体の財政状況及び健全化判断比率'!BS12="","",'各会計、関係団体の財政状況及び健全化判断比率'!BS12)</f>
        <v>日立市土地開発公社</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15</v>
      </c>
      <c r="BX40" s="424"/>
      <c r="BY40" s="423" t="str">
        <f>IF('各会計、関係団体の財政状況及び健全化判断比率'!B74="","",'各会計、関係団体の財政状況及び健全化判断比率'!B74)</f>
        <v>茨城北農業共済事務組合</v>
      </c>
      <c r="BZ40" s="423"/>
      <c r="CA40" s="423"/>
      <c r="CB40" s="423"/>
      <c r="CC40" s="423"/>
      <c r="CD40" s="423"/>
      <c r="CE40" s="423"/>
      <c r="CF40" s="423"/>
      <c r="CG40" s="423"/>
      <c r="CH40" s="423"/>
      <c r="CI40" s="423"/>
      <c r="CJ40" s="423"/>
      <c r="CK40" s="423"/>
      <c r="CL40" s="423"/>
      <c r="CM40" s="423"/>
      <c r="CN40" s="213"/>
      <c r="CO40" s="424">
        <f t="shared" si="3"/>
        <v>22</v>
      </c>
      <c r="CP40" s="424"/>
      <c r="CQ40" s="423" t="str">
        <f>IF('各会計、関係団体の財政状況及び健全化判断比率'!BS13="","",'各会計、関係団体の財政状況及び健全化判断比率'!BS13)</f>
        <v>日立埠頭</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201</v>
      </c>
      <c r="C46" s="185"/>
      <c r="D46" s="185"/>
      <c r="E46" s="185" t="s">
        <v>202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205</v>
      </c>
    </row>
    <row r="50" spans="5:5" x14ac:dyDescent="0.15">
      <c r="E50" s="187" t="s">
        <v>206</v>
      </c>
    </row>
    <row r="51" spans="5:5" x14ac:dyDescent="0.15">
      <c r="E51" s="187" t="s">
        <v>207</v>
      </c>
    </row>
    <row r="52" spans="5:5" x14ac:dyDescent="0.15">
      <c r="E52" s="187" t="s">
        <v>208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DwvlUms2ugfaYlwwRQWpdP1nqc7mFVUrPH7pZwkJNnvh2FdfudG6ZvfueK+dFHMeyTu6stB8C0fLq3f78HQf3A==" saltValue="4WjJp2vdLsilGo+vW8dFS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209</v>
      </c>
      <c r="DI1" s="794"/>
      <c r="DJ1" s="794"/>
      <c r="DK1" s="794"/>
      <c r="DL1" s="794"/>
      <c r="DM1" s="794"/>
      <c r="DN1" s="795"/>
      <c r="DO1" s="225"/>
      <c r="DP1" s="793" t="s">
        <v>210</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211</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212</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213</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214</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215</v>
      </c>
      <c r="S4" s="736"/>
      <c r="T4" s="736"/>
      <c r="U4" s="736"/>
      <c r="V4" s="736"/>
      <c r="W4" s="736"/>
      <c r="X4" s="736"/>
      <c r="Y4" s="737"/>
      <c r="Z4" s="735" t="s">
        <v>216</v>
      </c>
      <c r="AA4" s="736"/>
      <c r="AB4" s="736"/>
      <c r="AC4" s="737"/>
      <c r="AD4" s="735" t="s">
        <v>217</v>
      </c>
      <c r="AE4" s="736"/>
      <c r="AF4" s="736"/>
      <c r="AG4" s="736"/>
      <c r="AH4" s="736"/>
      <c r="AI4" s="736"/>
      <c r="AJ4" s="736"/>
      <c r="AK4" s="737"/>
      <c r="AL4" s="735" t="s">
        <v>216</v>
      </c>
      <c r="AM4" s="736"/>
      <c r="AN4" s="736"/>
      <c r="AO4" s="737"/>
      <c r="AP4" s="796" t="s">
        <v>218</v>
      </c>
      <c r="AQ4" s="796"/>
      <c r="AR4" s="796"/>
      <c r="AS4" s="796"/>
      <c r="AT4" s="796"/>
      <c r="AU4" s="796"/>
      <c r="AV4" s="796"/>
      <c r="AW4" s="796"/>
      <c r="AX4" s="796"/>
      <c r="AY4" s="796"/>
      <c r="AZ4" s="796"/>
      <c r="BA4" s="796"/>
      <c r="BB4" s="796"/>
      <c r="BC4" s="796"/>
      <c r="BD4" s="796"/>
      <c r="BE4" s="796"/>
      <c r="BF4" s="796"/>
      <c r="BG4" s="796" t="s">
        <v>219</v>
      </c>
      <c r="BH4" s="796"/>
      <c r="BI4" s="796"/>
      <c r="BJ4" s="796"/>
      <c r="BK4" s="796"/>
      <c r="BL4" s="796"/>
      <c r="BM4" s="796"/>
      <c r="BN4" s="796"/>
      <c r="BO4" s="796" t="s">
        <v>216</v>
      </c>
      <c r="BP4" s="796"/>
      <c r="BQ4" s="796"/>
      <c r="BR4" s="796"/>
      <c r="BS4" s="796" t="s">
        <v>220</v>
      </c>
      <c r="BT4" s="796"/>
      <c r="BU4" s="796"/>
      <c r="BV4" s="796"/>
      <c r="BW4" s="796"/>
      <c r="BX4" s="796"/>
      <c r="BY4" s="796"/>
      <c r="BZ4" s="796"/>
      <c r="CA4" s="796"/>
      <c r="CB4" s="796"/>
      <c r="CD4" s="778" t="s">
        <v>221</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222</v>
      </c>
      <c r="C5" s="761"/>
      <c r="D5" s="761"/>
      <c r="E5" s="761"/>
      <c r="F5" s="761"/>
      <c r="G5" s="761"/>
      <c r="H5" s="761"/>
      <c r="I5" s="761"/>
      <c r="J5" s="761"/>
      <c r="K5" s="761"/>
      <c r="L5" s="761"/>
      <c r="M5" s="761"/>
      <c r="N5" s="761"/>
      <c r="O5" s="761"/>
      <c r="P5" s="761"/>
      <c r="Q5" s="762"/>
      <c r="R5" s="726">
        <v>27822289</v>
      </c>
      <c r="S5" s="727"/>
      <c r="T5" s="727"/>
      <c r="U5" s="727"/>
      <c r="V5" s="727"/>
      <c r="W5" s="727"/>
      <c r="X5" s="727"/>
      <c r="Y5" s="773"/>
      <c r="Z5" s="791">
        <v>35.200000000000003</v>
      </c>
      <c r="AA5" s="791"/>
      <c r="AB5" s="791"/>
      <c r="AC5" s="791"/>
      <c r="AD5" s="792">
        <v>25788707</v>
      </c>
      <c r="AE5" s="792"/>
      <c r="AF5" s="792"/>
      <c r="AG5" s="792"/>
      <c r="AH5" s="792"/>
      <c r="AI5" s="792"/>
      <c r="AJ5" s="792"/>
      <c r="AK5" s="792"/>
      <c r="AL5" s="774">
        <v>72.5</v>
      </c>
      <c r="AM5" s="743"/>
      <c r="AN5" s="743"/>
      <c r="AO5" s="775"/>
      <c r="AP5" s="760" t="s">
        <v>223</v>
      </c>
      <c r="AQ5" s="761"/>
      <c r="AR5" s="761"/>
      <c r="AS5" s="761"/>
      <c r="AT5" s="761"/>
      <c r="AU5" s="761"/>
      <c r="AV5" s="761"/>
      <c r="AW5" s="761"/>
      <c r="AX5" s="761"/>
      <c r="AY5" s="761"/>
      <c r="AZ5" s="761"/>
      <c r="BA5" s="761"/>
      <c r="BB5" s="761"/>
      <c r="BC5" s="761"/>
      <c r="BD5" s="761"/>
      <c r="BE5" s="761"/>
      <c r="BF5" s="762"/>
      <c r="BG5" s="661">
        <v>25753727</v>
      </c>
      <c r="BH5" s="664"/>
      <c r="BI5" s="664"/>
      <c r="BJ5" s="664"/>
      <c r="BK5" s="664"/>
      <c r="BL5" s="664"/>
      <c r="BM5" s="664"/>
      <c r="BN5" s="665"/>
      <c r="BO5" s="723">
        <v>92.6</v>
      </c>
      <c r="BP5" s="723"/>
      <c r="BQ5" s="723"/>
      <c r="BR5" s="723"/>
      <c r="BS5" s="724">
        <v>426915</v>
      </c>
      <c r="BT5" s="724"/>
      <c r="BU5" s="724"/>
      <c r="BV5" s="724"/>
      <c r="BW5" s="724"/>
      <c r="BX5" s="724"/>
      <c r="BY5" s="724"/>
      <c r="BZ5" s="724"/>
      <c r="CA5" s="724"/>
      <c r="CB5" s="765"/>
      <c r="CD5" s="778" t="s">
        <v>218</v>
      </c>
      <c r="CE5" s="779"/>
      <c r="CF5" s="779"/>
      <c r="CG5" s="779"/>
      <c r="CH5" s="779"/>
      <c r="CI5" s="779"/>
      <c r="CJ5" s="779"/>
      <c r="CK5" s="779"/>
      <c r="CL5" s="779"/>
      <c r="CM5" s="779"/>
      <c r="CN5" s="779"/>
      <c r="CO5" s="779"/>
      <c r="CP5" s="779"/>
      <c r="CQ5" s="780"/>
      <c r="CR5" s="778" t="s">
        <v>224</v>
      </c>
      <c r="CS5" s="779"/>
      <c r="CT5" s="779"/>
      <c r="CU5" s="779"/>
      <c r="CV5" s="779"/>
      <c r="CW5" s="779"/>
      <c r="CX5" s="779"/>
      <c r="CY5" s="780"/>
      <c r="CZ5" s="778" t="s">
        <v>216</v>
      </c>
      <c r="DA5" s="779"/>
      <c r="DB5" s="779"/>
      <c r="DC5" s="780"/>
      <c r="DD5" s="778" t="s">
        <v>225</v>
      </c>
      <c r="DE5" s="779"/>
      <c r="DF5" s="779"/>
      <c r="DG5" s="779"/>
      <c r="DH5" s="779"/>
      <c r="DI5" s="779"/>
      <c r="DJ5" s="779"/>
      <c r="DK5" s="779"/>
      <c r="DL5" s="779"/>
      <c r="DM5" s="779"/>
      <c r="DN5" s="779"/>
      <c r="DO5" s="779"/>
      <c r="DP5" s="780"/>
      <c r="DQ5" s="778" t="s">
        <v>226</v>
      </c>
      <c r="DR5" s="779"/>
      <c r="DS5" s="779"/>
      <c r="DT5" s="779"/>
      <c r="DU5" s="779"/>
      <c r="DV5" s="779"/>
      <c r="DW5" s="779"/>
      <c r="DX5" s="779"/>
      <c r="DY5" s="779"/>
      <c r="DZ5" s="779"/>
      <c r="EA5" s="779"/>
      <c r="EB5" s="779"/>
      <c r="EC5" s="780"/>
    </row>
    <row r="6" spans="2:143" ht="11.25" customHeight="1" x14ac:dyDescent="0.15">
      <c r="B6" s="658" t="s">
        <v>227</v>
      </c>
      <c r="C6" s="659"/>
      <c r="D6" s="659"/>
      <c r="E6" s="659"/>
      <c r="F6" s="659"/>
      <c r="G6" s="659"/>
      <c r="H6" s="659"/>
      <c r="I6" s="659"/>
      <c r="J6" s="659"/>
      <c r="K6" s="659"/>
      <c r="L6" s="659"/>
      <c r="M6" s="659"/>
      <c r="N6" s="659"/>
      <c r="O6" s="659"/>
      <c r="P6" s="659"/>
      <c r="Q6" s="660"/>
      <c r="R6" s="661">
        <v>551053</v>
      </c>
      <c r="S6" s="664"/>
      <c r="T6" s="664"/>
      <c r="U6" s="664"/>
      <c r="V6" s="664"/>
      <c r="W6" s="664"/>
      <c r="X6" s="664"/>
      <c r="Y6" s="665"/>
      <c r="Z6" s="723">
        <v>0.7</v>
      </c>
      <c r="AA6" s="723"/>
      <c r="AB6" s="723"/>
      <c r="AC6" s="723"/>
      <c r="AD6" s="724">
        <v>551053</v>
      </c>
      <c r="AE6" s="724"/>
      <c r="AF6" s="724"/>
      <c r="AG6" s="724"/>
      <c r="AH6" s="724"/>
      <c r="AI6" s="724"/>
      <c r="AJ6" s="724"/>
      <c r="AK6" s="724"/>
      <c r="AL6" s="666">
        <v>1.5</v>
      </c>
      <c r="AM6" s="667"/>
      <c r="AN6" s="667"/>
      <c r="AO6" s="725"/>
      <c r="AP6" s="658" t="s">
        <v>228</v>
      </c>
      <c r="AQ6" s="659"/>
      <c r="AR6" s="659"/>
      <c r="AS6" s="659"/>
      <c r="AT6" s="659"/>
      <c r="AU6" s="659"/>
      <c r="AV6" s="659"/>
      <c r="AW6" s="659"/>
      <c r="AX6" s="659"/>
      <c r="AY6" s="659"/>
      <c r="AZ6" s="659"/>
      <c r="BA6" s="659"/>
      <c r="BB6" s="659"/>
      <c r="BC6" s="659"/>
      <c r="BD6" s="659"/>
      <c r="BE6" s="659"/>
      <c r="BF6" s="660"/>
      <c r="BG6" s="661">
        <v>25753727</v>
      </c>
      <c r="BH6" s="664"/>
      <c r="BI6" s="664"/>
      <c r="BJ6" s="664"/>
      <c r="BK6" s="664"/>
      <c r="BL6" s="664"/>
      <c r="BM6" s="664"/>
      <c r="BN6" s="665"/>
      <c r="BO6" s="723">
        <v>92.6</v>
      </c>
      <c r="BP6" s="723"/>
      <c r="BQ6" s="723"/>
      <c r="BR6" s="723"/>
      <c r="BS6" s="724">
        <v>426915</v>
      </c>
      <c r="BT6" s="724"/>
      <c r="BU6" s="724"/>
      <c r="BV6" s="724"/>
      <c r="BW6" s="724"/>
      <c r="BX6" s="724"/>
      <c r="BY6" s="724"/>
      <c r="BZ6" s="724"/>
      <c r="CA6" s="724"/>
      <c r="CB6" s="765"/>
      <c r="CD6" s="732" t="s">
        <v>229</v>
      </c>
      <c r="CE6" s="733"/>
      <c r="CF6" s="733"/>
      <c r="CG6" s="733"/>
      <c r="CH6" s="733"/>
      <c r="CI6" s="733"/>
      <c r="CJ6" s="733"/>
      <c r="CK6" s="733"/>
      <c r="CL6" s="733"/>
      <c r="CM6" s="733"/>
      <c r="CN6" s="733"/>
      <c r="CO6" s="733"/>
      <c r="CP6" s="733"/>
      <c r="CQ6" s="734"/>
      <c r="CR6" s="661">
        <v>421083</v>
      </c>
      <c r="CS6" s="664"/>
      <c r="CT6" s="664"/>
      <c r="CU6" s="664"/>
      <c r="CV6" s="664"/>
      <c r="CW6" s="664"/>
      <c r="CX6" s="664"/>
      <c r="CY6" s="665"/>
      <c r="CZ6" s="774">
        <v>0.6</v>
      </c>
      <c r="DA6" s="743"/>
      <c r="DB6" s="743"/>
      <c r="DC6" s="777"/>
      <c r="DD6" s="669" t="s">
        <v>230</v>
      </c>
      <c r="DE6" s="664"/>
      <c r="DF6" s="664"/>
      <c r="DG6" s="664"/>
      <c r="DH6" s="664"/>
      <c r="DI6" s="664"/>
      <c r="DJ6" s="664"/>
      <c r="DK6" s="664"/>
      <c r="DL6" s="664"/>
      <c r="DM6" s="664"/>
      <c r="DN6" s="664"/>
      <c r="DO6" s="664"/>
      <c r="DP6" s="665"/>
      <c r="DQ6" s="669">
        <v>421083</v>
      </c>
      <c r="DR6" s="664"/>
      <c r="DS6" s="664"/>
      <c r="DT6" s="664"/>
      <c r="DU6" s="664"/>
      <c r="DV6" s="664"/>
      <c r="DW6" s="664"/>
      <c r="DX6" s="664"/>
      <c r="DY6" s="664"/>
      <c r="DZ6" s="664"/>
      <c r="EA6" s="664"/>
      <c r="EB6" s="664"/>
      <c r="EC6" s="704"/>
    </row>
    <row r="7" spans="2:143" ht="11.25" customHeight="1" x14ac:dyDescent="0.15">
      <c r="B7" s="658" t="s">
        <v>231</v>
      </c>
      <c r="C7" s="659"/>
      <c r="D7" s="659"/>
      <c r="E7" s="659"/>
      <c r="F7" s="659"/>
      <c r="G7" s="659"/>
      <c r="H7" s="659"/>
      <c r="I7" s="659"/>
      <c r="J7" s="659"/>
      <c r="K7" s="659"/>
      <c r="L7" s="659"/>
      <c r="M7" s="659"/>
      <c r="N7" s="659"/>
      <c r="O7" s="659"/>
      <c r="P7" s="659"/>
      <c r="Q7" s="660"/>
      <c r="R7" s="661">
        <v>41232</v>
      </c>
      <c r="S7" s="664"/>
      <c r="T7" s="664"/>
      <c r="U7" s="664"/>
      <c r="V7" s="664"/>
      <c r="W7" s="664"/>
      <c r="X7" s="664"/>
      <c r="Y7" s="665"/>
      <c r="Z7" s="723">
        <v>0.1</v>
      </c>
      <c r="AA7" s="723"/>
      <c r="AB7" s="723"/>
      <c r="AC7" s="723"/>
      <c r="AD7" s="724">
        <v>41232</v>
      </c>
      <c r="AE7" s="724"/>
      <c r="AF7" s="724"/>
      <c r="AG7" s="724"/>
      <c r="AH7" s="724"/>
      <c r="AI7" s="724"/>
      <c r="AJ7" s="724"/>
      <c r="AK7" s="724"/>
      <c r="AL7" s="666">
        <v>0.1</v>
      </c>
      <c r="AM7" s="667"/>
      <c r="AN7" s="667"/>
      <c r="AO7" s="725"/>
      <c r="AP7" s="658" t="s">
        <v>232</v>
      </c>
      <c r="AQ7" s="659"/>
      <c r="AR7" s="659"/>
      <c r="AS7" s="659"/>
      <c r="AT7" s="659"/>
      <c r="AU7" s="659"/>
      <c r="AV7" s="659"/>
      <c r="AW7" s="659"/>
      <c r="AX7" s="659"/>
      <c r="AY7" s="659"/>
      <c r="AZ7" s="659"/>
      <c r="BA7" s="659"/>
      <c r="BB7" s="659"/>
      <c r="BC7" s="659"/>
      <c r="BD7" s="659"/>
      <c r="BE7" s="659"/>
      <c r="BF7" s="660"/>
      <c r="BG7" s="661">
        <v>12785931</v>
      </c>
      <c r="BH7" s="664"/>
      <c r="BI7" s="664"/>
      <c r="BJ7" s="664"/>
      <c r="BK7" s="664"/>
      <c r="BL7" s="664"/>
      <c r="BM7" s="664"/>
      <c r="BN7" s="665"/>
      <c r="BO7" s="723">
        <v>46</v>
      </c>
      <c r="BP7" s="723"/>
      <c r="BQ7" s="723"/>
      <c r="BR7" s="723"/>
      <c r="BS7" s="724">
        <v>426915</v>
      </c>
      <c r="BT7" s="724"/>
      <c r="BU7" s="724"/>
      <c r="BV7" s="724"/>
      <c r="BW7" s="724"/>
      <c r="BX7" s="724"/>
      <c r="BY7" s="724"/>
      <c r="BZ7" s="724"/>
      <c r="CA7" s="724"/>
      <c r="CB7" s="765"/>
      <c r="CD7" s="705" t="s">
        <v>233</v>
      </c>
      <c r="CE7" s="702"/>
      <c r="CF7" s="702"/>
      <c r="CG7" s="702"/>
      <c r="CH7" s="702"/>
      <c r="CI7" s="702"/>
      <c r="CJ7" s="702"/>
      <c r="CK7" s="702"/>
      <c r="CL7" s="702"/>
      <c r="CM7" s="702"/>
      <c r="CN7" s="702"/>
      <c r="CO7" s="702"/>
      <c r="CP7" s="702"/>
      <c r="CQ7" s="703"/>
      <c r="CR7" s="661">
        <v>11316628</v>
      </c>
      <c r="CS7" s="664"/>
      <c r="CT7" s="664"/>
      <c r="CU7" s="664"/>
      <c r="CV7" s="664"/>
      <c r="CW7" s="664"/>
      <c r="CX7" s="664"/>
      <c r="CY7" s="665"/>
      <c r="CZ7" s="723">
        <v>15.1</v>
      </c>
      <c r="DA7" s="723"/>
      <c r="DB7" s="723"/>
      <c r="DC7" s="723"/>
      <c r="DD7" s="669">
        <v>2398949</v>
      </c>
      <c r="DE7" s="664"/>
      <c r="DF7" s="664"/>
      <c r="DG7" s="664"/>
      <c r="DH7" s="664"/>
      <c r="DI7" s="664"/>
      <c r="DJ7" s="664"/>
      <c r="DK7" s="664"/>
      <c r="DL7" s="664"/>
      <c r="DM7" s="664"/>
      <c r="DN7" s="664"/>
      <c r="DO7" s="664"/>
      <c r="DP7" s="665"/>
      <c r="DQ7" s="669">
        <v>7463889</v>
      </c>
      <c r="DR7" s="664"/>
      <c r="DS7" s="664"/>
      <c r="DT7" s="664"/>
      <c r="DU7" s="664"/>
      <c r="DV7" s="664"/>
      <c r="DW7" s="664"/>
      <c r="DX7" s="664"/>
      <c r="DY7" s="664"/>
      <c r="DZ7" s="664"/>
      <c r="EA7" s="664"/>
      <c r="EB7" s="664"/>
      <c r="EC7" s="704"/>
    </row>
    <row r="8" spans="2:143" ht="11.25" customHeight="1" x14ac:dyDescent="0.15">
      <c r="B8" s="658" t="s">
        <v>234</v>
      </c>
      <c r="C8" s="659"/>
      <c r="D8" s="659"/>
      <c r="E8" s="659"/>
      <c r="F8" s="659"/>
      <c r="G8" s="659"/>
      <c r="H8" s="659"/>
      <c r="I8" s="659"/>
      <c r="J8" s="659"/>
      <c r="K8" s="659"/>
      <c r="L8" s="659"/>
      <c r="M8" s="659"/>
      <c r="N8" s="659"/>
      <c r="O8" s="659"/>
      <c r="P8" s="659"/>
      <c r="Q8" s="660"/>
      <c r="R8" s="661">
        <v>93956</v>
      </c>
      <c r="S8" s="664"/>
      <c r="T8" s="664"/>
      <c r="U8" s="664"/>
      <c r="V8" s="664"/>
      <c r="W8" s="664"/>
      <c r="X8" s="664"/>
      <c r="Y8" s="665"/>
      <c r="Z8" s="723">
        <v>0.1</v>
      </c>
      <c r="AA8" s="723"/>
      <c r="AB8" s="723"/>
      <c r="AC8" s="723"/>
      <c r="AD8" s="724">
        <v>93956</v>
      </c>
      <c r="AE8" s="724"/>
      <c r="AF8" s="724"/>
      <c r="AG8" s="724"/>
      <c r="AH8" s="724"/>
      <c r="AI8" s="724"/>
      <c r="AJ8" s="724"/>
      <c r="AK8" s="724"/>
      <c r="AL8" s="666">
        <v>0.3</v>
      </c>
      <c r="AM8" s="667"/>
      <c r="AN8" s="667"/>
      <c r="AO8" s="725"/>
      <c r="AP8" s="658" t="s">
        <v>235</v>
      </c>
      <c r="AQ8" s="659"/>
      <c r="AR8" s="659"/>
      <c r="AS8" s="659"/>
      <c r="AT8" s="659"/>
      <c r="AU8" s="659"/>
      <c r="AV8" s="659"/>
      <c r="AW8" s="659"/>
      <c r="AX8" s="659"/>
      <c r="AY8" s="659"/>
      <c r="AZ8" s="659"/>
      <c r="BA8" s="659"/>
      <c r="BB8" s="659"/>
      <c r="BC8" s="659"/>
      <c r="BD8" s="659"/>
      <c r="BE8" s="659"/>
      <c r="BF8" s="660"/>
      <c r="BG8" s="661">
        <v>310735</v>
      </c>
      <c r="BH8" s="664"/>
      <c r="BI8" s="664"/>
      <c r="BJ8" s="664"/>
      <c r="BK8" s="664"/>
      <c r="BL8" s="664"/>
      <c r="BM8" s="664"/>
      <c r="BN8" s="665"/>
      <c r="BO8" s="723">
        <v>1.1000000000000001</v>
      </c>
      <c r="BP8" s="723"/>
      <c r="BQ8" s="723"/>
      <c r="BR8" s="723"/>
      <c r="BS8" s="669" t="s">
        <v>230</v>
      </c>
      <c r="BT8" s="664"/>
      <c r="BU8" s="664"/>
      <c r="BV8" s="664"/>
      <c r="BW8" s="664"/>
      <c r="BX8" s="664"/>
      <c r="BY8" s="664"/>
      <c r="BZ8" s="664"/>
      <c r="CA8" s="664"/>
      <c r="CB8" s="704"/>
      <c r="CD8" s="705" t="s">
        <v>236</v>
      </c>
      <c r="CE8" s="702"/>
      <c r="CF8" s="702"/>
      <c r="CG8" s="702"/>
      <c r="CH8" s="702"/>
      <c r="CI8" s="702"/>
      <c r="CJ8" s="702"/>
      <c r="CK8" s="702"/>
      <c r="CL8" s="702"/>
      <c r="CM8" s="702"/>
      <c r="CN8" s="702"/>
      <c r="CO8" s="702"/>
      <c r="CP8" s="702"/>
      <c r="CQ8" s="703"/>
      <c r="CR8" s="661">
        <v>24563532</v>
      </c>
      <c r="CS8" s="664"/>
      <c r="CT8" s="664"/>
      <c r="CU8" s="664"/>
      <c r="CV8" s="664"/>
      <c r="CW8" s="664"/>
      <c r="CX8" s="664"/>
      <c r="CY8" s="665"/>
      <c r="CZ8" s="723">
        <v>32.799999999999997</v>
      </c>
      <c r="DA8" s="723"/>
      <c r="DB8" s="723"/>
      <c r="DC8" s="723"/>
      <c r="DD8" s="669">
        <v>1079330</v>
      </c>
      <c r="DE8" s="664"/>
      <c r="DF8" s="664"/>
      <c r="DG8" s="664"/>
      <c r="DH8" s="664"/>
      <c r="DI8" s="664"/>
      <c r="DJ8" s="664"/>
      <c r="DK8" s="664"/>
      <c r="DL8" s="664"/>
      <c r="DM8" s="664"/>
      <c r="DN8" s="664"/>
      <c r="DO8" s="664"/>
      <c r="DP8" s="665"/>
      <c r="DQ8" s="669">
        <v>12084906</v>
      </c>
      <c r="DR8" s="664"/>
      <c r="DS8" s="664"/>
      <c r="DT8" s="664"/>
      <c r="DU8" s="664"/>
      <c r="DV8" s="664"/>
      <c r="DW8" s="664"/>
      <c r="DX8" s="664"/>
      <c r="DY8" s="664"/>
      <c r="DZ8" s="664"/>
      <c r="EA8" s="664"/>
      <c r="EB8" s="664"/>
      <c r="EC8" s="704"/>
    </row>
    <row r="9" spans="2:143" ht="11.25" customHeight="1" x14ac:dyDescent="0.15">
      <c r="B9" s="658" t="s">
        <v>237</v>
      </c>
      <c r="C9" s="659"/>
      <c r="D9" s="659"/>
      <c r="E9" s="659"/>
      <c r="F9" s="659"/>
      <c r="G9" s="659"/>
      <c r="H9" s="659"/>
      <c r="I9" s="659"/>
      <c r="J9" s="659"/>
      <c r="K9" s="659"/>
      <c r="L9" s="659"/>
      <c r="M9" s="659"/>
      <c r="N9" s="659"/>
      <c r="O9" s="659"/>
      <c r="P9" s="659"/>
      <c r="Q9" s="660"/>
      <c r="R9" s="661">
        <v>80739</v>
      </c>
      <c r="S9" s="664"/>
      <c r="T9" s="664"/>
      <c r="U9" s="664"/>
      <c r="V9" s="664"/>
      <c r="W9" s="664"/>
      <c r="X9" s="664"/>
      <c r="Y9" s="665"/>
      <c r="Z9" s="723">
        <v>0.1</v>
      </c>
      <c r="AA9" s="723"/>
      <c r="AB9" s="723"/>
      <c r="AC9" s="723"/>
      <c r="AD9" s="724">
        <v>80739</v>
      </c>
      <c r="AE9" s="724"/>
      <c r="AF9" s="724"/>
      <c r="AG9" s="724"/>
      <c r="AH9" s="724"/>
      <c r="AI9" s="724"/>
      <c r="AJ9" s="724"/>
      <c r="AK9" s="724"/>
      <c r="AL9" s="666">
        <v>0.2</v>
      </c>
      <c r="AM9" s="667"/>
      <c r="AN9" s="667"/>
      <c r="AO9" s="725"/>
      <c r="AP9" s="658" t="s">
        <v>238</v>
      </c>
      <c r="AQ9" s="659"/>
      <c r="AR9" s="659"/>
      <c r="AS9" s="659"/>
      <c r="AT9" s="659"/>
      <c r="AU9" s="659"/>
      <c r="AV9" s="659"/>
      <c r="AW9" s="659"/>
      <c r="AX9" s="659"/>
      <c r="AY9" s="659"/>
      <c r="AZ9" s="659"/>
      <c r="BA9" s="659"/>
      <c r="BB9" s="659"/>
      <c r="BC9" s="659"/>
      <c r="BD9" s="659"/>
      <c r="BE9" s="659"/>
      <c r="BF9" s="660"/>
      <c r="BG9" s="661">
        <v>9988900</v>
      </c>
      <c r="BH9" s="664"/>
      <c r="BI9" s="664"/>
      <c r="BJ9" s="664"/>
      <c r="BK9" s="664"/>
      <c r="BL9" s="664"/>
      <c r="BM9" s="664"/>
      <c r="BN9" s="665"/>
      <c r="BO9" s="723">
        <v>35.9</v>
      </c>
      <c r="BP9" s="723"/>
      <c r="BQ9" s="723"/>
      <c r="BR9" s="723"/>
      <c r="BS9" s="669" t="s">
        <v>230</v>
      </c>
      <c r="BT9" s="664"/>
      <c r="BU9" s="664"/>
      <c r="BV9" s="664"/>
      <c r="BW9" s="664"/>
      <c r="BX9" s="664"/>
      <c r="BY9" s="664"/>
      <c r="BZ9" s="664"/>
      <c r="CA9" s="664"/>
      <c r="CB9" s="704"/>
      <c r="CD9" s="705" t="s">
        <v>239</v>
      </c>
      <c r="CE9" s="702"/>
      <c r="CF9" s="702"/>
      <c r="CG9" s="702"/>
      <c r="CH9" s="702"/>
      <c r="CI9" s="702"/>
      <c r="CJ9" s="702"/>
      <c r="CK9" s="702"/>
      <c r="CL9" s="702"/>
      <c r="CM9" s="702"/>
      <c r="CN9" s="702"/>
      <c r="CO9" s="702"/>
      <c r="CP9" s="702"/>
      <c r="CQ9" s="703"/>
      <c r="CR9" s="661">
        <v>4131246</v>
      </c>
      <c r="CS9" s="664"/>
      <c r="CT9" s="664"/>
      <c r="CU9" s="664"/>
      <c r="CV9" s="664"/>
      <c r="CW9" s="664"/>
      <c r="CX9" s="664"/>
      <c r="CY9" s="665"/>
      <c r="CZ9" s="723">
        <v>5.5</v>
      </c>
      <c r="DA9" s="723"/>
      <c r="DB9" s="723"/>
      <c r="DC9" s="723"/>
      <c r="DD9" s="669">
        <v>946134</v>
      </c>
      <c r="DE9" s="664"/>
      <c r="DF9" s="664"/>
      <c r="DG9" s="664"/>
      <c r="DH9" s="664"/>
      <c r="DI9" s="664"/>
      <c r="DJ9" s="664"/>
      <c r="DK9" s="664"/>
      <c r="DL9" s="664"/>
      <c r="DM9" s="664"/>
      <c r="DN9" s="664"/>
      <c r="DO9" s="664"/>
      <c r="DP9" s="665"/>
      <c r="DQ9" s="669">
        <v>3486393</v>
      </c>
      <c r="DR9" s="664"/>
      <c r="DS9" s="664"/>
      <c r="DT9" s="664"/>
      <c r="DU9" s="664"/>
      <c r="DV9" s="664"/>
      <c r="DW9" s="664"/>
      <c r="DX9" s="664"/>
      <c r="DY9" s="664"/>
      <c r="DZ9" s="664"/>
      <c r="EA9" s="664"/>
      <c r="EB9" s="664"/>
      <c r="EC9" s="704"/>
    </row>
    <row r="10" spans="2:143" ht="11.25" customHeight="1" x14ac:dyDescent="0.15">
      <c r="B10" s="658" t="s">
        <v>240</v>
      </c>
      <c r="C10" s="659"/>
      <c r="D10" s="659"/>
      <c r="E10" s="659"/>
      <c r="F10" s="659"/>
      <c r="G10" s="659"/>
      <c r="H10" s="659"/>
      <c r="I10" s="659"/>
      <c r="J10" s="659"/>
      <c r="K10" s="659"/>
      <c r="L10" s="659"/>
      <c r="M10" s="659"/>
      <c r="N10" s="659"/>
      <c r="O10" s="659"/>
      <c r="P10" s="659"/>
      <c r="Q10" s="660"/>
      <c r="R10" s="661" t="s">
        <v>230</v>
      </c>
      <c r="S10" s="664"/>
      <c r="T10" s="664"/>
      <c r="U10" s="664"/>
      <c r="V10" s="664"/>
      <c r="W10" s="664"/>
      <c r="X10" s="664"/>
      <c r="Y10" s="665"/>
      <c r="Z10" s="723" t="s">
        <v>136</v>
      </c>
      <c r="AA10" s="723"/>
      <c r="AB10" s="723"/>
      <c r="AC10" s="723"/>
      <c r="AD10" s="724" t="s">
        <v>230</v>
      </c>
      <c r="AE10" s="724"/>
      <c r="AF10" s="724"/>
      <c r="AG10" s="724"/>
      <c r="AH10" s="724"/>
      <c r="AI10" s="724"/>
      <c r="AJ10" s="724"/>
      <c r="AK10" s="724"/>
      <c r="AL10" s="666" t="s">
        <v>230</v>
      </c>
      <c r="AM10" s="667"/>
      <c r="AN10" s="667"/>
      <c r="AO10" s="725"/>
      <c r="AP10" s="658" t="s">
        <v>241</v>
      </c>
      <c r="AQ10" s="659"/>
      <c r="AR10" s="659"/>
      <c r="AS10" s="659"/>
      <c r="AT10" s="659"/>
      <c r="AU10" s="659"/>
      <c r="AV10" s="659"/>
      <c r="AW10" s="659"/>
      <c r="AX10" s="659"/>
      <c r="AY10" s="659"/>
      <c r="AZ10" s="659"/>
      <c r="BA10" s="659"/>
      <c r="BB10" s="659"/>
      <c r="BC10" s="659"/>
      <c r="BD10" s="659"/>
      <c r="BE10" s="659"/>
      <c r="BF10" s="660"/>
      <c r="BG10" s="661">
        <v>508520</v>
      </c>
      <c r="BH10" s="664"/>
      <c r="BI10" s="664"/>
      <c r="BJ10" s="664"/>
      <c r="BK10" s="664"/>
      <c r="BL10" s="664"/>
      <c r="BM10" s="664"/>
      <c r="BN10" s="665"/>
      <c r="BO10" s="723">
        <v>1.8</v>
      </c>
      <c r="BP10" s="723"/>
      <c r="BQ10" s="723"/>
      <c r="BR10" s="723"/>
      <c r="BS10" s="669">
        <v>67139</v>
      </c>
      <c r="BT10" s="664"/>
      <c r="BU10" s="664"/>
      <c r="BV10" s="664"/>
      <c r="BW10" s="664"/>
      <c r="BX10" s="664"/>
      <c r="BY10" s="664"/>
      <c r="BZ10" s="664"/>
      <c r="CA10" s="664"/>
      <c r="CB10" s="704"/>
      <c r="CD10" s="705" t="s">
        <v>242</v>
      </c>
      <c r="CE10" s="702"/>
      <c r="CF10" s="702"/>
      <c r="CG10" s="702"/>
      <c r="CH10" s="702"/>
      <c r="CI10" s="702"/>
      <c r="CJ10" s="702"/>
      <c r="CK10" s="702"/>
      <c r="CL10" s="702"/>
      <c r="CM10" s="702"/>
      <c r="CN10" s="702"/>
      <c r="CO10" s="702"/>
      <c r="CP10" s="702"/>
      <c r="CQ10" s="703"/>
      <c r="CR10" s="661">
        <v>187202</v>
      </c>
      <c r="CS10" s="664"/>
      <c r="CT10" s="664"/>
      <c r="CU10" s="664"/>
      <c r="CV10" s="664"/>
      <c r="CW10" s="664"/>
      <c r="CX10" s="664"/>
      <c r="CY10" s="665"/>
      <c r="CZ10" s="723">
        <v>0.2</v>
      </c>
      <c r="DA10" s="723"/>
      <c r="DB10" s="723"/>
      <c r="DC10" s="723"/>
      <c r="DD10" s="669">
        <v>311</v>
      </c>
      <c r="DE10" s="664"/>
      <c r="DF10" s="664"/>
      <c r="DG10" s="664"/>
      <c r="DH10" s="664"/>
      <c r="DI10" s="664"/>
      <c r="DJ10" s="664"/>
      <c r="DK10" s="664"/>
      <c r="DL10" s="664"/>
      <c r="DM10" s="664"/>
      <c r="DN10" s="664"/>
      <c r="DO10" s="664"/>
      <c r="DP10" s="665"/>
      <c r="DQ10" s="669">
        <v>139619</v>
      </c>
      <c r="DR10" s="664"/>
      <c r="DS10" s="664"/>
      <c r="DT10" s="664"/>
      <c r="DU10" s="664"/>
      <c r="DV10" s="664"/>
      <c r="DW10" s="664"/>
      <c r="DX10" s="664"/>
      <c r="DY10" s="664"/>
      <c r="DZ10" s="664"/>
      <c r="EA10" s="664"/>
      <c r="EB10" s="664"/>
      <c r="EC10" s="704"/>
    </row>
    <row r="11" spans="2:143" ht="11.25" customHeight="1" x14ac:dyDescent="0.15">
      <c r="B11" s="658" t="s">
        <v>243</v>
      </c>
      <c r="C11" s="659"/>
      <c r="D11" s="659"/>
      <c r="E11" s="659"/>
      <c r="F11" s="659"/>
      <c r="G11" s="659"/>
      <c r="H11" s="659"/>
      <c r="I11" s="659"/>
      <c r="J11" s="659"/>
      <c r="K11" s="659"/>
      <c r="L11" s="659"/>
      <c r="M11" s="659"/>
      <c r="N11" s="659"/>
      <c r="O11" s="659"/>
      <c r="P11" s="659"/>
      <c r="Q11" s="660"/>
      <c r="R11" s="661" t="s">
        <v>230</v>
      </c>
      <c r="S11" s="664"/>
      <c r="T11" s="664"/>
      <c r="U11" s="664"/>
      <c r="V11" s="664"/>
      <c r="W11" s="664"/>
      <c r="X11" s="664"/>
      <c r="Y11" s="665"/>
      <c r="Z11" s="723" t="s">
        <v>230</v>
      </c>
      <c r="AA11" s="723"/>
      <c r="AB11" s="723"/>
      <c r="AC11" s="723"/>
      <c r="AD11" s="724" t="s">
        <v>230</v>
      </c>
      <c r="AE11" s="724"/>
      <c r="AF11" s="724"/>
      <c r="AG11" s="724"/>
      <c r="AH11" s="724"/>
      <c r="AI11" s="724"/>
      <c r="AJ11" s="724"/>
      <c r="AK11" s="724"/>
      <c r="AL11" s="666" t="s">
        <v>230</v>
      </c>
      <c r="AM11" s="667"/>
      <c r="AN11" s="667"/>
      <c r="AO11" s="725"/>
      <c r="AP11" s="658" t="s">
        <v>244</v>
      </c>
      <c r="AQ11" s="659"/>
      <c r="AR11" s="659"/>
      <c r="AS11" s="659"/>
      <c r="AT11" s="659"/>
      <c r="AU11" s="659"/>
      <c r="AV11" s="659"/>
      <c r="AW11" s="659"/>
      <c r="AX11" s="659"/>
      <c r="AY11" s="659"/>
      <c r="AZ11" s="659"/>
      <c r="BA11" s="659"/>
      <c r="BB11" s="659"/>
      <c r="BC11" s="659"/>
      <c r="BD11" s="659"/>
      <c r="BE11" s="659"/>
      <c r="BF11" s="660"/>
      <c r="BG11" s="661">
        <v>1977776</v>
      </c>
      <c r="BH11" s="664"/>
      <c r="BI11" s="664"/>
      <c r="BJ11" s="664"/>
      <c r="BK11" s="664"/>
      <c r="BL11" s="664"/>
      <c r="BM11" s="664"/>
      <c r="BN11" s="665"/>
      <c r="BO11" s="723">
        <v>7.1</v>
      </c>
      <c r="BP11" s="723"/>
      <c r="BQ11" s="723"/>
      <c r="BR11" s="723"/>
      <c r="BS11" s="669">
        <v>359776</v>
      </c>
      <c r="BT11" s="664"/>
      <c r="BU11" s="664"/>
      <c r="BV11" s="664"/>
      <c r="BW11" s="664"/>
      <c r="BX11" s="664"/>
      <c r="BY11" s="664"/>
      <c r="BZ11" s="664"/>
      <c r="CA11" s="664"/>
      <c r="CB11" s="704"/>
      <c r="CD11" s="705" t="s">
        <v>245</v>
      </c>
      <c r="CE11" s="702"/>
      <c r="CF11" s="702"/>
      <c r="CG11" s="702"/>
      <c r="CH11" s="702"/>
      <c r="CI11" s="702"/>
      <c r="CJ11" s="702"/>
      <c r="CK11" s="702"/>
      <c r="CL11" s="702"/>
      <c r="CM11" s="702"/>
      <c r="CN11" s="702"/>
      <c r="CO11" s="702"/>
      <c r="CP11" s="702"/>
      <c r="CQ11" s="703"/>
      <c r="CR11" s="661">
        <v>260466</v>
      </c>
      <c r="CS11" s="664"/>
      <c r="CT11" s="664"/>
      <c r="CU11" s="664"/>
      <c r="CV11" s="664"/>
      <c r="CW11" s="664"/>
      <c r="CX11" s="664"/>
      <c r="CY11" s="665"/>
      <c r="CZ11" s="723">
        <v>0.3</v>
      </c>
      <c r="DA11" s="723"/>
      <c r="DB11" s="723"/>
      <c r="DC11" s="723"/>
      <c r="DD11" s="669">
        <v>47409</v>
      </c>
      <c r="DE11" s="664"/>
      <c r="DF11" s="664"/>
      <c r="DG11" s="664"/>
      <c r="DH11" s="664"/>
      <c r="DI11" s="664"/>
      <c r="DJ11" s="664"/>
      <c r="DK11" s="664"/>
      <c r="DL11" s="664"/>
      <c r="DM11" s="664"/>
      <c r="DN11" s="664"/>
      <c r="DO11" s="664"/>
      <c r="DP11" s="665"/>
      <c r="DQ11" s="669">
        <v>245152</v>
      </c>
      <c r="DR11" s="664"/>
      <c r="DS11" s="664"/>
      <c r="DT11" s="664"/>
      <c r="DU11" s="664"/>
      <c r="DV11" s="664"/>
      <c r="DW11" s="664"/>
      <c r="DX11" s="664"/>
      <c r="DY11" s="664"/>
      <c r="DZ11" s="664"/>
      <c r="EA11" s="664"/>
      <c r="EB11" s="664"/>
      <c r="EC11" s="704"/>
    </row>
    <row r="12" spans="2:143" ht="11.25" customHeight="1" x14ac:dyDescent="0.15">
      <c r="B12" s="658" t="s">
        <v>246</v>
      </c>
      <c r="C12" s="659"/>
      <c r="D12" s="659"/>
      <c r="E12" s="659"/>
      <c r="F12" s="659"/>
      <c r="G12" s="659"/>
      <c r="H12" s="659"/>
      <c r="I12" s="659"/>
      <c r="J12" s="659"/>
      <c r="K12" s="659"/>
      <c r="L12" s="659"/>
      <c r="M12" s="659"/>
      <c r="N12" s="659"/>
      <c r="O12" s="659"/>
      <c r="P12" s="659"/>
      <c r="Q12" s="660"/>
      <c r="R12" s="661">
        <v>3486196</v>
      </c>
      <c r="S12" s="664"/>
      <c r="T12" s="664"/>
      <c r="U12" s="664"/>
      <c r="V12" s="664"/>
      <c r="W12" s="664"/>
      <c r="X12" s="664"/>
      <c r="Y12" s="665"/>
      <c r="Z12" s="723">
        <v>4.4000000000000004</v>
      </c>
      <c r="AA12" s="723"/>
      <c r="AB12" s="723"/>
      <c r="AC12" s="723"/>
      <c r="AD12" s="724">
        <v>3486196</v>
      </c>
      <c r="AE12" s="724"/>
      <c r="AF12" s="724"/>
      <c r="AG12" s="724"/>
      <c r="AH12" s="724"/>
      <c r="AI12" s="724"/>
      <c r="AJ12" s="724"/>
      <c r="AK12" s="724"/>
      <c r="AL12" s="666">
        <v>9.8000000000000007</v>
      </c>
      <c r="AM12" s="667"/>
      <c r="AN12" s="667"/>
      <c r="AO12" s="725"/>
      <c r="AP12" s="658" t="s">
        <v>247</v>
      </c>
      <c r="AQ12" s="659"/>
      <c r="AR12" s="659"/>
      <c r="AS12" s="659"/>
      <c r="AT12" s="659"/>
      <c r="AU12" s="659"/>
      <c r="AV12" s="659"/>
      <c r="AW12" s="659"/>
      <c r="AX12" s="659"/>
      <c r="AY12" s="659"/>
      <c r="AZ12" s="659"/>
      <c r="BA12" s="659"/>
      <c r="BB12" s="659"/>
      <c r="BC12" s="659"/>
      <c r="BD12" s="659"/>
      <c r="BE12" s="659"/>
      <c r="BF12" s="660"/>
      <c r="BG12" s="661">
        <v>11425834</v>
      </c>
      <c r="BH12" s="664"/>
      <c r="BI12" s="664"/>
      <c r="BJ12" s="664"/>
      <c r="BK12" s="664"/>
      <c r="BL12" s="664"/>
      <c r="BM12" s="664"/>
      <c r="BN12" s="665"/>
      <c r="BO12" s="723">
        <v>41.1</v>
      </c>
      <c r="BP12" s="723"/>
      <c r="BQ12" s="723"/>
      <c r="BR12" s="723"/>
      <c r="BS12" s="669" t="s">
        <v>230</v>
      </c>
      <c r="BT12" s="664"/>
      <c r="BU12" s="664"/>
      <c r="BV12" s="664"/>
      <c r="BW12" s="664"/>
      <c r="BX12" s="664"/>
      <c r="BY12" s="664"/>
      <c r="BZ12" s="664"/>
      <c r="CA12" s="664"/>
      <c r="CB12" s="704"/>
      <c r="CD12" s="705" t="s">
        <v>248</v>
      </c>
      <c r="CE12" s="702"/>
      <c r="CF12" s="702"/>
      <c r="CG12" s="702"/>
      <c r="CH12" s="702"/>
      <c r="CI12" s="702"/>
      <c r="CJ12" s="702"/>
      <c r="CK12" s="702"/>
      <c r="CL12" s="702"/>
      <c r="CM12" s="702"/>
      <c r="CN12" s="702"/>
      <c r="CO12" s="702"/>
      <c r="CP12" s="702"/>
      <c r="CQ12" s="703"/>
      <c r="CR12" s="661">
        <v>2741123</v>
      </c>
      <c r="CS12" s="664"/>
      <c r="CT12" s="664"/>
      <c r="CU12" s="664"/>
      <c r="CV12" s="664"/>
      <c r="CW12" s="664"/>
      <c r="CX12" s="664"/>
      <c r="CY12" s="665"/>
      <c r="CZ12" s="723">
        <v>3.7</v>
      </c>
      <c r="DA12" s="723"/>
      <c r="DB12" s="723"/>
      <c r="DC12" s="723"/>
      <c r="DD12" s="669">
        <v>404279</v>
      </c>
      <c r="DE12" s="664"/>
      <c r="DF12" s="664"/>
      <c r="DG12" s="664"/>
      <c r="DH12" s="664"/>
      <c r="DI12" s="664"/>
      <c r="DJ12" s="664"/>
      <c r="DK12" s="664"/>
      <c r="DL12" s="664"/>
      <c r="DM12" s="664"/>
      <c r="DN12" s="664"/>
      <c r="DO12" s="664"/>
      <c r="DP12" s="665"/>
      <c r="DQ12" s="669">
        <v>1838618</v>
      </c>
      <c r="DR12" s="664"/>
      <c r="DS12" s="664"/>
      <c r="DT12" s="664"/>
      <c r="DU12" s="664"/>
      <c r="DV12" s="664"/>
      <c r="DW12" s="664"/>
      <c r="DX12" s="664"/>
      <c r="DY12" s="664"/>
      <c r="DZ12" s="664"/>
      <c r="EA12" s="664"/>
      <c r="EB12" s="664"/>
      <c r="EC12" s="704"/>
    </row>
    <row r="13" spans="2:143" ht="11.25" customHeight="1" x14ac:dyDescent="0.15">
      <c r="B13" s="658" t="s">
        <v>249</v>
      </c>
      <c r="C13" s="659"/>
      <c r="D13" s="659"/>
      <c r="E13" s="659"/>
      <c r="F13" s="659"/>
      <c r="G13" s="659"/>
      <c r="H13" s="659"/>
      <c r="I13" s="659"/>
      <c r="J13" s="659"/>
      <c r="K13" s="659"/>
      <c r="L13" s="659"/>
      <c r="M13" s="659"/>
      <c r="N13" s="659"/>
      <c r="O13" s="659"/>
      <c r="P13" s="659"/>
      <c r="Q13" s="660"/>
      <c r="R13" s="661">
        <v>13975</v>
      </c>
      <c r="S13" s="664"/>
      <c r="T13" s="664"/>
      <c r="U13" s="664"/>
      <c r="V13" s="664"/>
      <c r="W13" s="664"/>
      <c r="X13" s="664"/>
      <c r="Y13" s="665"/>
      <c r="Z13" s="723">
        <v>0</v>
      </c>
      <c r="AA13" s="723"/>
      <c r="AB13" s="723"/>
      <c r="AC13" s="723"/>
      <c r="AD13" s="724">
        <v>13975</v>
      </c>
      <c r="AE13" s="724"/>
      <c r="AF13" s="724"/>
      <c r="AG13" s="724"/>
      <c r="AH13" s="724"/>
      <c r="AI13" s="724"/>
      <c r="AJ13" s="724"/>
      <c r="AK13" s="724"/>
      <c r="AL13" s="666">
        <v>0</v>
      </c>
      <c r="AM13" s="667"/>
      <c r="AN13" s="667"/>
      <c r="AO13" s="725"/>
      <c r="AP13" s="658" t="s">
        <v>250</v>
      </c>
      <c r="AQ13" s="659"/>
      <c r="AR13" s="659"/>
      <c r="AS13" s="659"/>
      <c r="AT13" s="659"/>
      <c r="AU13" s="659"/>
      <c r="AV13" s="659"/>
      <c r="AW13" s="659"/>
      <c r="AX13" s="659"/>
      <c r="AY13" s="659"/>
      <c r="AZ13" s="659"/>
      <c r="BA13" s="659"/>
      <c r="BB13" s="659"/>
      <c r="BC13" s="659"/>
      <c r="BD13" s="659"/>
      <c r="BE13" s="659"/>
      <c r="BF13" s="660"/>
      <c r="BG13" s="661">
        <v>11342527</v>
      </c>
      <c r="BH13" s="664"/>
      <c r="BI13" s="664"/>
      <c r="BJ13" s="664"/>
      <c r="BK13" s="664"/>
      <c r="BL13" s="664"/>
      <c r="BM13" s="664"/>
      <c r="BN13" s="665"/>
      <c r="BO13" s="723">
        <v>40.799999999999997</v>
      </c>
      <c r="BP13" s="723"/>
      <c r="BQ13" s="723"/>
      <c r="BR13" s="723"/>
      <c r="BS13" s="669" t="s">
        <v>230</v>
      </c>
      <c r="BT13" s="664"/>
      <c r="BU13" s="664"/>
      <c r="BV13" s="664"/>
      <c r="BW13" s="664"/>
      <c r="BX13" s="664"/>
      <c r="BY13" s="664"/>
      <c r="BZ13" s="664"/>
      <c r="CA13" s="664"/>
      <c r="CB13" s="704"/>
      <c r="CD13" s="705" t="s">
        <v>251</v>
      </c>
      <c r="CE13" s="702"/>
      <c r="CF13" s="702"/>
      <c r="CG13" s="702"/>
      <c r="CH13" s="702"/>
      <c r="CI13" s="702"/>
      <c r="CJ13" s="702"/>
      <c r="CK13" s="702"/>
      <c r="CL13" s="702"/>
      <c r="CM13" s="702"/>
      <c r="CN13" s="702"/>
      <c r="CO13" s="702"/>
      <c r="CP13" s="702"/>
      <c r="CQ13" s="703"/>
      <c r="CR13" s="661">
        <v>10031208</v>
      </c>
      <c r="CS13" s="664"/>
      <c r="CT13" s="664"/>
      <c r="CU13" s="664"/>
      <c r="CV13" s="664"/>
      <c r="CW13" s="664"/>
      <c r="CX13" s="664"/>
      <c r="CY13" s="665"/>
      <c r="CZ13" s="723">
        <v>13.4</v>
      </c>
      <c r="DA13" s="723"/>
      <c r="DB13" s="723"/>
      <c r="DC13" s="723"/>
      <c r="DD13" s="669">
        <v>6269943</v>
      </c>
      <c r="DE13" s="664"/>
      <c r="DF13" s="664"/>
      <c r="DG13" s="664"/>
      <c r="DH13" s="664"/>
      <c r="DI13" s="664"/>
      <c r="DJ13" s="664"/>
      <c r="DK13" s="664"/>
      <c r="DL13" s="664"/>
      <c r="DM13" s="664"/>
      <c r="DN13" s="664"/>
      <c r="DO13" s="664"/>
      <c r="DP13" s="665"/>
      <c r="DQ13" s="669">
        <v>5716475</v>
      </c>
      <c r="DR13" s="664"/>
      <c r="DS13" s="664"/>
      <c r="DT13" s="664"/>
      <c r="DU13" s="664"/>
      <c r="DV13" s="664"/>
      <c r="DW13" s="664"/>
      <c r="DX13" s="664"/>
      <c r="DY13" s="664"/>
      <c r="DZ13" s="664"/>
      <c r="EA13" s="664"/>
      <c r="EB13" s="664"/>
      <c r="EC13" s="704"/>
    </row>
    <row r="14" spans="2:143" ht="11.25" customHeight="1" x14ac:dyDescent="0.15">
      <c r="B14" s="658" t="s">
        <v>252</v>
      </c>
      <c r="C14" s="659"/>
      <c r="D14" s="659"/>
      <c r="E14" s="659"/>
      <c r="F14" s="659"/>
      <c r="G14" s="659"/>
      <c r="H14" s="659"/>
      <c r="I14" s="659"/>
      <c r="J14" s="659"/>
      <c r="K14" s="659"/>
      <c r="L14" s="659"/>
      <c r="M14" s="659"/>
      <c r="N14" s="659"/>
      <c r="O14" s="659"/>
      <c r="P14" s="659"/>
      <c r="Q14" s="660"/>
      <c r="R14" s="661" t="s">
        <v>230</v>
      </c>
      <c r="S14" s="664"/>
      <c r="T14" s="664"/>
      <c r="U14" s="664"/>
      <c r="V14" s="664"/>
      <c r="W14" s="664"/>
      <c r="X14" s="664"/>
      <c r="Y14" s="665"/>
      <c r="Z14" s="723" t="s">
        <v>230</v>
      </c>
      <c r="AA14" s="723"/>
      <c r="AB14" s="723"/>
      <c r="AC14" s="723"/>
      <c r="AD14" s="724" t="s">
        <v>230</v>
      </c>
      <c r="AE14" s="724"/>
      <c r="AF14" s="724"/>
      <c r="AG14" s="724"/>
      <c r="AH14" s="724"/>
      <c r="AI14" s="724"/>
      <c r="AJ14" s="724"/>
      <c r="AK14" s="724"/>
      <c r="AL14" s="666" t="s">
        <v>230</v>
      </c>
      <c r="AM14" s="667"/>
      <c r="AN14" s="667"/>
      <c r="AO14" s="725"/>
      <c r="AP14" s="658" t="s">
        <v>253</v>
      </c>
      <c r="AQ14" s="659"/>
      <c r="AR14" s="659"/>
      <c r="AS14" s="659"/>
      <c r="AT14" s="659"/>
      <c r="AU14" s="659"/>
      <c r="AV14" s="659"/>
      <c r="AW14" s="659"/>
      <c r="AX14" s="659"/>
      <c r="AY14" s="659"/>
      <c r="AZ14" s="659"/>
      <c r="BA14" s="659"/>
      <c r="BB14" s="659"/>
      <c r="BC14" s="659"/>
      <c r="BD14" s="659"/>
      <c r="BE14" s="659"/>
      <c r="BF14" s="660"/>
      <c r="BG14" s="661">
        <v>410495</v>
      </c>
      <c r="BH14" s="664"/>
      <c r="BI14" s="664"/>
      <c r="BJ14" s="664"/>
      <c r="BK14" s="664"/>
      <c r="BL14" s="664"/>
      <c r="BM14" s="664"/>
      <c r="BN14" s="665"/>
      <c r="BO14" s="723">
        <v>1.5</v>
      </c>
      <c r="BP14" s="723"/>
      <c r="BQ14" s="723"/>
      <c r="BR14" s="723"/>
      <c r="BS14" s="669" t="s">
        <v>230</v>
      </c>
      <c r="BT14" s="664"/>
      <c r="BU14" s="664"/>
      <c r="BV14" s="664"/>
      <c r="BW14" s="664"/>
      <c r="BX14" s="664"/>
      <c r="BY14" s="664"/>
      <c r="BZ14" s="664"/>
      <c r="CA14" s="664"/>
      <c r="CB14" s="704"/>
      <c r="CD14" s="705" t="s">
        <v>254</v>
      </c>
      <c r="CE14" s="702"/>
      <c r="CF14" s="702"/>
      <c r="CG14" s="702"/>
      <c r="CH14" s="702"/>
      <c r="CI14" s="702"/>
      <c r="CJ14" s="702"/>
      <c r="CK14" s="702"/>
      <c r="CL14" s="702"/>
      <c r="CM14" s="702"/>
      <c r="CN14" s="702"/>
      <c r="CO14" s="702"/>
      <c r="CP14" s="702"/>
      <c r="CQ14" s="703"/>
      <c r="CR14" s="661">
        <v>4332865</v>
      </c>
      <c r="CS14" s="664"/>
      <c r="CT14" s="664"/>
      <c r="CU14" s="664"/>
      <c r="CV14" s="664"/>
      <c r="CW14" s="664"/>
      <c r="CX14" s="664"/>
      <c r="CY14" s="665"/>
      <c r="CZ14" s="723">
        <v>5.8</v>
      </c>
      <c r="DA14" s="723"/>
      <c r="DB14" s="723"/>
      <c r="DC14" s="723"/>
      <c r="DD14" s="669">
        <v>1267163</v>
      </c>
      <c r="DE14" s="664"/>
      <c r="DF14" s="664"/>
      <c r="DG14" s="664"/>
      <c r="DH14" s="664"/>
      <c r="DI14" s="664"/>
      <c r="DJ14" s="664"/>
      <c r="DK14" s="664"/>
      <c r="DL14" s="664"/>
      <c r="DM14" s="664"/>
      <c r="DN14" s="664"/>
      <c r="DO14" s="664"/>
      <c r="DP14" s="665"/>
      <c r="DQ14" s="669">
        <v>3173756</v>
      </c>
      <c r="DR14" s="664"/>
      <c r="DS14" s="664"/>
      <c r="DT14" s="664"/>
      <c r="DU14" s="664"/>
      <c r="DV14" s="664"/>
      <c r="DW14" s="664"/>
      <c r="DX14" s="664"/>
      <c r="DY14" s="664"/>
      <c r="DZ14" s="664"/>
      <c r="EA14" s="664"/>
      <c r="EB14" s="664"/>
      <c r="EC14" s="704"/>
    </row>
    <row r="15" spans="2:143" ht="11.25" customHeight="1" x14ac:dyDescent="0.15">
      <c r="B15" s="658" t="s">
        <v>255</v>
      </c>
      <c r="C15" s="659"/>
      <c r="D15" s="659"/>
      <c r="E15" s="659"/>
      <c r="F15" s="659"/>
      <c r="G15" s="659"/>
      <c r="H15" s="659"/>
      <c r="I15" s="659"/>
      <c r="J15" s="659"/>
      <c r="K15" s="659"/>
      <c r="L15" s="659"/>
      <c r="M15" s="659"/>
      <c r="N15" s="659"/>
      <c r="O15" s="659"/>
      <c r="P15" s="659"/>
      <c r="Q15" s="660"/>
      <c r="R15" s="661">
        <v>139698</v>
      </c>
      <c r="S15" s="664"/>
      <c r="T15" s="664"/>
      <c r="U15" s="664"/>
      <c r="V15" s="664"/>
      <c r="W15" s="664"/>
      <c r="X15" s="664"/>
      <c r="Y15" s="665"/>
      <c r="Z15" s="723">
        <v>0.2</v>
      </c>
      <c r="AA15" s="723"/>
      <c r="AB15" s="723"/>
      <c r="AC15" s="723"/>
      <c r="AD15" s="724">
        <v>139698</v>
      </c>
      <c r="AE15" s="724"/>
      <c r="AF15" s="724"/>
      <c r="AG15" s="724"/>
      <c r="AH15" s="724"/>
      <c r="AI15" s="724"/>
      <c r="AJ15" s="724"/>
      <c r="AK15" s="724"/>
      <c r="AL15" s="666">
        <v>0.4</v>
      </c>
      <c r="AM15" s="667"/>
      <c r="AN15" s="667"/>
      <c r="AO15" s="725"/>
      <c r="AP15" s="658" t="s">
        <v>256</v>
      </c>
      <c r="AQ15" s="659"/>
      <c r="AR15" s="659"/>
      <c r="AS15" s="659"/>
      <c r="AT15" s="659"/>
      <c r="AU15" s="659"/>
      <c r="AV15" s="659"/>
      <c r="AW15" s="659"/>
      <c r="AX15" s="659"/>
      <c r="AY15" s="659"/>
      <c r="AZ15" s="659"/>
      <c r="BA15" s="659"/>
      <c r="BB15" s="659"/>
      <c r="BC15" s="659"/>
      <c r="BD15" s="659"/>
      <c r="BE15" s="659"/>
      <c r="BF15" s="660"/>
      <c r="BG15" s="661">
        <v>1129436</v>
      </c>
      <c r="BH15" s="664"/>
      <c r="BI15" s="664"/>
      <c r="BJ15" s="664"/>
      <c r="BK15" s="664"/>
      <c r="BL15" s="664"/>
      <c r="BM15" s="664"/>
      <c r="BN15" s="665"/>
      <c r="BO15" s="723">
        <v>4.0999999999999996</v>
      </c>
      <c r="BP15" s="723"/>
      <c r="BQ15" s="723"/>
      <c r="BR15" s="723"/>
      <c r="BS15" s="669" t="s">
        <v>230</v>
      </c>
      <c r="BT15" s="664"/>
      <c r="BU15" s="664"/>
      <c r="BV15" s="664"/>
      <c r="BW15" s="664"/>
      <c r="BX15" s="664"/>
      <c r="BY15" s="664"/>
      <c r="BZ15" s="664"/>
      <c r="CA15" s="664"/>
      <c r="CB15" s="704"/>
      <c r="CD15" s="705" t="s">
        <v>257</v>
      </c>
      <c r="CE15" s="702"/>
      <c r="CF15" s="702"/>
      <c r="CG15" s="702"/>
      <c r="CH15" s="702"/>
      <c r="CI15" s="702"/>
      <c r="CJ15" s="702"/>
      <c r="CK15" s="702"/>
      <c r="CL15" s="702"/>
      <c r="CM15" s="702"/>
      <c r="CN15" s="702"/>
      <c r="CO15" s="702"/>
      <c r="CP15" s="702"/>
      <c r="CQ15" s="703"/>
      <c r="CR15" s="661">
        <v>11092087</v>
      </c>
      <c r="CS15" s="664"/>
      <c r="CT15" s="664"/>
      <c r="CU15" s="664"/>
      <c r="CV15" s="664"/>
      <c r="CW15" s="664"/>
      <c r="CX15" s="664"/>
      <c r="CY15" s="665"/>
      <c r="CZ15" s="723">
        <v>14.8</v>
      </c>
      <c r="DA15" s="723"/>
      <c r="DB15" s="723"/>
      <c r="DC15" s="723"/>
      <c r="DD15" s="669">
        <v>4756849</v>
      </c>
      <c r="DE15" s="664"/>
      <c r="DF15" s="664"/>
      <c r="DG15" s="664"/>
      <c r="DH15" s="664"/>
      <c r="DI15" s="664"/>
      <c r="DJ15" s="664"/>
      <c r="DK15" s="664"/>
      <c r="DL15" s="664"/>
      <c r="DM15" s="664"/>
      <c r="DN15" s="664"/>
      <c r="DO15" s="664"/>
      <c r="DP15" s="665"/>
      <c r="DQ15" s="669">
        <v>6162362</v>
      </c>
      <c r="DR15" s="664"/>
      <c r="DS15" s="664"/>
      <c r="DT15" s="664"/>
      <c r="DU15" s="664"/>
      <c r="DV15" s="664"/>
      <c r="DW15" s="664"/>
      <c r="DX15" s="664"/>
      <c r="DY15" s="664"/>
      <c r="DZ15" s="664"/>
      <c r="EA15" s="664"/>
      <c r="EB15" s="664"/>
      <c r="EC15" s="704"/>
    </row>
    <row r="16" spans="2:143" ht="11.25" customHeight="1" x14ac:dyDescent="0.15">
      <c r="B16" s="658" t="s">
        <v>258</v>
      </c>
      <c r="C16" s="659"/>
      <c r="D16" s="659"/>
      <c r="E16" s="659"/>
      <c r="F16" s="659"/>
      <c r="G16" s="659"/>
      <c r="H16" s="659"/>
      <c r="I16" s="659"/>
      <c r="J16" s="659"/>
      <c r="K16" s="659"/>
      <c r="L16" s="659"/>
      <c r="M16" s="659"/>
      <c r="N16" s="659"/>
      <c r="O16" s="659"/>
      <c r="P16" s="659"/>
      <c r="Q16" s="660"/>
      <c r="R16" s="661" t="s">
        <v>230</v>
      </c>
      <c r="S16" s="664"/>
      <c r="T16" s="664"/>
      <c r="U16" s="664"/>
      <c r="V16" s="664"/>
      <c r="W16" s="664"/>
      <c r="X16" s="664"/>
      <c r="Y16" s="665"/>
      <c r="Z16" s="723" t="s">
        <v>230</v>
      </c>
      <c r="AA16" s="723"/>
      <c r="AB16" s="723"/>
      <c r="AC16" s="723"/>
      <c r="AD16" s="724" t="s">
        <v>230</v>
      </c>
      <c r="AE16" s="724"/>
      <c r="AF16" s="724"/>
      <c r="AG16" s="724"/>
      <c r="AH16" s="724"/>
      <c r="AI16" s="724"/>
      <c r="AJ16" s="724"/>
      <c r="AK16" s="724"/>
      <c r="AL16" s="666" t="s">
        <v>230</v>
      </c>
      <c r="AM16" s="667"/>
      <c r="AN16" s="667"/>
      <c r="AO16" s="725"/>
      <c r="AP16" s="658" t="s">
        <v>259</v>
      </c>
      <c r="AQ16" s="659"/>
      <c r="AR16" s="659"/>
      <c r="AS16" s="659"/>
      <c r="AT16" s="659"/>
      <c r="AU16" s="659"/>
      <c r="AV16" s="659"/>
      <c r="AW16" s="659"/>
      <c r="AX16" s="659"/>
      <c r="AY16" s="659"/>
      <c r="AZ16" s="659"/>
      <c r="BA16" s="659"/>
      <c r="BB16" s="659"/>
      <c r="BC16" s="659"/>
      <c r="BD16" s="659"/>
      <c r="BE16" s="659"/>
      <c r="BF16" s="660"/>
      <c r="BG16" s="661">
        <v>2031</v>
      </c>
      <c r="BH16" s="664"/>
      <c r="BI16" s="664"/>
      <c r="BJ16" s="664"/>
      <c r="BK16" s="664"/>
      <c r="BL16" s="664"/>
      <c r="BM16" s="664"/>
      <c r="BN16" s="665"/>
      <c r="BO16" s="723">
        <v>0</v>
      </c>
      <c r="BP16" s="723"/>
      <c r="BQ16" s="723"/>
      <c r="BR16" s="723"/>
      <c r="BS16" s="669" t="s">
        <v>230</v>
      </c>
      <c r="BT16" s="664"/>
      <c r="BU16" s="664"/>
      <c r="BV16" s="664"/>
      <c r="BW16" s="664"/>
      <c r="BX16" s="664"/>
      <c r="BY16" s="664"/>
      <c r="BZ16" s="664"/>
      <c r="CA16" s="664"/>
      <c r="CB16" s="704"/>
      <c r="CD16" s="705" t="s">
        <v>260</v>
      </c>
      <c r="CE16" s="702"/>
      <c r="CF16" s="702"/>
      <c r="CG16" s="702"/>
      <c r="CH16" s="702"/>
      <c r="CI16" s="702"/>
      <c r="CJ16" s="702"/>
      <c r="CK16" s="702"/>
      <c r="CL16" s="702"/>
      <c r="CM16" s="702"/>
      <c r="CN16" s="702"/>
      <c r="CO16" s="702"/>
      <c r="CP16" s="702"/>
      <c r="CQ16" s="703"/>
      <c r="CR16" s="661">
        <v>2334</v>
      </c>
      <c r="CS16" s="664"/>
      <c r="CT16" s="664"/>
      <c r="CU16" s="664"/>
      <c r="CV16" s="664"/>
      <c r="CW16" s="664"/>
      <c r="CX16" s="664"/>
      <c r="CY16" s="665"/>
      <c r="CZ16" s="723">
        <v>0</v>
      </c>
      <c r="DA16" s="723"/>
      <c r="DB16" s="723"/>
      <c r="DC16" s="723"/>
      <c r="DD16" s="669" t="s">
        <v>230</v>
      </c>
      <c r="DE16" s="664"/>
      <c r="DF16" s="664"/>
      <c r="DG16" s="664"/>
      <c r="DH16" s="664"/>
      <c r="DI16" s="664"/>
      <c r="DJ16" s="664"/>
      <c r="DK16" s="664"/>
      <c r="DL16" s="664"/>
      <c r="DM16" s="664"/>
      <c r="DN16" s="664"/>
      <c r="DO16" s="664"/>
      <c r="DP16" s="665"/>
      <c r="DQ16" s="669">
        <v>753</v>
      </c>
      <c r="DR16" s="664"/>
      <c r="DS16" s="664"/>
      <c r="DT16" s="664"/>
      <c r="DU16" s="664"/>
      <c r="DV16" s="664"/>
      <c r="DW16" s="664"/>
      <c r="DX16" s="664"/>
      <c r="DY16" s="664"/>
      <c r="DZ16" s="664"/>
      <c r="EA16" s="664"/>
      <c r="EB16" s="664"/>
      <c r="EC16" s="704"/>
    </row>
    <row r="17" spans="2:133" ht="11.25" customHeight="1" x14ac:dyDescent="0.15">
      <c r="B17" s="658" t="s">
        <v>261</v>
      </c>
      <c r="C17" s="659"/>
      <c r="D17" s="659"/>
      <c r="E17" s="659"/>
      <c r="F17" s="659"/>
      <c r="G17" s="659"/>
      <c r="H17" s="659"/>
      <c r="I17" s="659"/>
      <c r="J17" s="659"/>
      <c r="K17" s="659"/>
      <c r="L17" s="659"/>
      <c r="M17" s="659"/>
      <c r="N17" s="659"/>
      <c r="O17" s="659"/>
      <c r="P17" s="659"/>
      <c r="Q17" s="660"/>
      <c r="R17" s="661">
        <v>113115</v>
      </c>
      <c r="S17" s="664"/>
      <c r="T17" s="664"/>
      <c r="U17" s="664"/>
      <c r="V17" s="664"/>
      <c r="W17" s="664"/>
      <c r="X17" s="664"/>
      <c r="Y17" s="665"/>
      <c r="Z17" s="723">
        <v>0.1</v>
      </c>
      <c r="AA17" s="723"/>
      <c r="AB17" s="723"/>
      <c r="AC17" s="723"/>
      <c r="AD17" s="724">
        <v>113115</v>
      </c>
      <c r="AE17" s="724"/>
      <c r="AF17" s="724"/>
      <c r="AG17" s="724"/>
      <c r="AH17" s="724"/>
      <c r="AI17" s="724"/>
      <c r="AJ17" s="724"/>
      <c r="AK17" s="724"/>
      <c r="AL17" s="666">
        <v>0.3</v>
      </c>
      <c r="AM17" s="667"/>
      <c r="AN17" s="667"/>
      <c r="AO17" s="725"/>
      <c r="AP17" s="658" t="s">
        <v>262</v>
      </c>
      <c r="AQ17" s="659"/>
      <c r="AR17" s="659"/>
      <c r="AS17" s="659"/>
      <c r="AT17" s="659"/>
      <c r="AU17" s="659"/>
      <c r="AV17" s="659"/>
      <c r="AW17" s="659"/>
      <c r="AX17" s="659"/>
      <c r="AY17" s="659"/>
      <c r="AZ17" s="659"/>
      <c r="BA17" s="659"/>
      <c r="BB17" s="659"/>
      <c r="BC17" s="659"/>
      <c r="BD17" s="659"/>
      <c r="BE17" s="659"/>
      <c r="BF17" s="660"/>
      <c r="BG17" s="661" t="s">
        <v>136</v>
      </c>
      <c r="BH17" s="664"/>
      <c r="BI17" s="664"/>
      <c r="BJ17" s="664"/>
      <c r="BK17" s="664"/>
      <c r="BL17" s="664"/>
      <c r="BM17" s="664"/>
      <c r="BN17" s="665"/>
      <c r="BO17" s="723" t="s">
        <v>230</v>
      </c>
      <c r="BP17" s="723"/>
      <c r="BQ17" s="723"/>
      <c r="BR17" s="723"/>
      <c r="BS17" s="669" t="s">
        <v>230</v>
      </c>
      <c r="BT17" s="664"/>
      <c r="BU17" s="664"/>
      <c r="BV17" s="664"/>
      <c r="BW17" s="664"/>
      <c r="BX17" s="664"/>
      <c r="BY17" s="664"/>
      <c r="BZ17" s="664"/>
      <c r="CA17" s="664"/>
      <c r="CB17" s="704"/>
      <c r="CD17" s="705" t="s">
        <v>263</v>
      </c>
      <c r="CE17" s="702"/>
      <c r="CF17" s="702"/>
      <c r="CG17" s="702"/>
      <c r="CH17" s="702"/>
      <c r="CI17" s="702"/>
      <c r="CJ17" s="702"/>
      <c r="CK17" s="702"/>
      <c r="CL17" s="702"/>
      <c r="CM17" s="702"/>
      <c r="CN17" s="702"/>
      <c r="CO17" s="702"/>
      <c r="CP17" s="702"/>
      <c r="CQ17" s="703"/>
      <c r="CR17" s="661">
        <v>5918651</v>
      </c>
      <c r="CS17" s="664"/>
      <c r="CT17" s="664"/>
      <c r="CU17" s="664"/>
      <c r="CV17" s="664"/>
      <c r="CW17" s="664"/>
      <c r="CX17" s="664"/>
      <c r="CY17" s="665"/>
      <c r="CZ17" s="723">
        <v>7.9</v>
      </c>
      <c r="DA17" s="723"/>
      <c r="DB17" s="723"/>
      <c r="DC17" s="723"/>
      <c r="DD17" s="669" t="s">
        <v>230</v>
      </c>
      <c r="DE17" s="664"/>
      <c r="DF17" s="664"/>
      <c r="DG17" s="664"/>
      <c r="DH17" s="664"/>
      <c r="DI17" s="664"/>
      <c r="DJ17" s="664"/>
      <c r="DK17" s="664"/>
      <c r="DL17" s="664"/>
      <c r="DM17" s="664"/>
      <c r="DN17" s="664"/>
      <c r="DO17" s="664"/>
      <c r="DP17" s="665"/>
      <c r="DQ17" s="669">
        <v>5758683</v>
      </c>
      <c r="DR17" s="664"/>
      <c r="DS17" s="664"/>
      <c r="DT17" s="664"/>
      <c r="DU17" s="664"/>
      <c r="DV17" s="664"/>
      <c r="DW17" s="664"/>
      <c r="DX17" s="664"/>
      <c r="DY17" s="664"/>
      <c r="DZ17" s="664"/>
      <c r="EA17" s="664"/>
      <c r="EB17" s="664"/>
      <c r="EC17" s="704"/>
    </row>
    <row r="18" spans="2:133" ht="11.25" customHeight="1" x14ac:dyDescent="0.15">
      <c r="B18" s="658" t="s">
        <v>264</v>
      </c>
      <c r="C18" s="659"/>
      <c r="D18" s="659"/>
      <c r="E18" s="659"/>
      <c r="F18" s="659"/>
      <c r="G18" s="659"/>
      <c r="H18" s="659"/>
      <c r="I18" s="659"/>
      <c r="J18" s="659"/>
      <c r="K18" s="659"/>
      <c r="L18" s="659"/>
      <c r="M18" s="659"/>
      <c r="N18" s="659"/>
      <c r="O18" s="659"/>
      <c r="P18" s="659"/>
      <c r="Q18" s="660"/>
      <c r="R18" s="661">
        <v>6566849</v>
      </c>
      <c r="S18" s="664"/>
      <c r="T18" s="664"/>
      <c r="U18" s="664"/>
      <c r="V18" s="664"/>
      <c r="W18" s="664"/>
      <c r="X18" s="664"/>
      <c r="Y18" s="665"/>
      <c r="Z18" s="723">
        <v>8.3000000000000007</v>
      </c>
      <c r="AA18" s="723"/>
      <c r="AB18" s="723"/>
      <c r="AC18" s="723"/>
      <c r="AD18" s="724">
        <v>4835191</v>
      </c>
      <c r="AE18" s="724"/>
      <c r="AF18" s="724"/>
      <c r="AG18" s="724"/>
      <c r="AH18" s="724"/>
      <c r="AI18" s="724"/>
      <c r="AJ18" s="724"/>
      <c r="AK18" s="724"/>
      <c r="AL18" s="666">
        <v>13.6</v>
      </c>
      <c r="AM18" s="667"/>
      <c r="AN18" s="667"/>
      <c r="AO18" s="725"/>
      <c r="AP18" s="658" t="s">
        <v>265</v>
      </c>
      <c r="AQ18" s="659"/>
      <c r="AR18" s="659"/>
      <c r="AS18" s="659"/>
      <c r="AT18" s="659"/>
      <c r="AU18" s="659"/>
      <c r="AV18" s="659"/>
      <c r="AW18" s="659"/>
      <c r="AX18" s="659"/>
      <c r="AY18" s="659"/>
      <c r="AZ18" s="659"/>
      <c r="BA18" s="659"/>
      <c r="BB18" s="659"/>
      <c r="BC18" s="659"/>
      <c r="BD18" s="659"/>
      <c r="BE18" s="659"/>
      <c r="BF18" s="660"/>
      <c r="BG18" s="661" t="s">
        <v>230</v>
      </c>
      <c r="BH18" s="664"/>
      <c r="BI18" s="664"/>
      <c r="BJ18" s="664"/>
      <c r="BK18" s="664"/>
      <c r="BL18" s="664"/>
      <c r="BM18" s="664"/>
      <c r="BN18" s="665"/>
      <c r="BO18" s="723" t="s">
        <v>230</v>
      </c>
      <c r="BP18" s="723"/>
      <c r="BQ18" s="723"/>
      <c r="BR18" s="723"/>
      <c r="BS18" s="669" t="s">
        <v>230</v>
      </c>
      <c r="BT18" s="664"/>
      <c r="BU18" s="664"/>
      <c r="BV18" s="664"/>
      <c r="BW18" s="664"/>
      <c r="BX18" s="664"/>
      <c r="BY18" s="664"/>
      <c r="BZ18" s="664"/>
      <c r="CA18" s="664"/>
      <c r="CB18" s="704"/>
      <c r="CD18" s="705" t="s">
        <v>266</v>
      </c>
      <c r="CE18" s="702"/>
      <c r="CF18" s="702"/>
      <c r="CG18" s="702"/>
      <c r="CH18" s="702"/>
      <c r="CI18" s="702"/>
      <c r="CJ18" s="702"/>
      <c r="CK18" s="702"/>
      <c r="CL18" s="702"/>
      <c r="CM18" s="702"/>
      <c r="CN18" s="702"/>
      <c r="CO18" s="702"/>
      <c r="CP18" s="702"/>
      <c r="CQ18" s="703"/>
      <c r="CR18" s="661" t="s">
        <v>230</v>
      </c>
      <c r="CS18" s="664"/>
      <c r="CT18" s="664"/>
      <c r="CU18" s="664"/>
      <c r="CV18" s="664"/>
      <c r="CW18" s="664"/>
      <c r="CX18" s="664"/>
      <c r="CY18" s="665"/>
      <c r="CZ18" s="723" t="s">
        <v>230</v>
      </c>
      <c r="DA18" s="723"/>
      <c r="DB18" s="723"/>
      <c r="DC18" s="723"/>
      <c r="DD18" s="669" t="s">
        <v>230</v>
      </c>
      <c r="DE18" s="664"/>
      <c r="DF18" s="664"/>
      <c r="DG18" s="664"/>
      <c r="DH18" s="664"/>
      <c r="DI18" s="664"/>
      <c r="DJ18" s="664"/>
      <c r="DK18" s="664"/>
      <c r="DL18" s="664"/>
      <c r="DM18" s="664"/>
      <c r="DN18" s="664"/>
      <c r="DO18" s="664"/>
      <c r="DP18" s="665"/>
      <c r="DQ18" s="669" t="s">
        <v>230</v>
      </c>
      <c r="DR18" s="664"/>
      <c r="DS18" s="664"/>
      <c r="DT18" s="664"/>
      <c r="DU18" s="664"/>
      <c r="DV18" s="664"/>
      <c r="DW18" s="664"/>
      <c r="DX18" s="664"/>
      <c r="DY18" s="664"/>
      <c r="DZ18" s="664"/>
      <c r="EA18" s="664"/>
      <c r="EB18" s="664"/>
      <c r="EC18" s="704"/>
    </row>
    <row r="19" spans="2:133" ht="11.25" customHeight="1" x14ac:dyDescent="0.15">
      <c r="B19" s="658" t="s">
        <v>267</v>
      </c>
      <c r="C19" s="659"/>
      <c r="D19" s="659"/>
      <c r="E19" s="659"/>
      <c r="F19" s="659"/>
      <c r="G19" s="659"/>
      <c r="H19" s="659"/>
      <c r="I19" s="659"/>
      <c r="J19" s="659"/>
      <c r="K19" s="659"/>
      <c r="L19" s="659"/>
      <c r="M19" s="659"/>
      <c r="N19" s="659"/>
      <c r="O19" s="659"/>
      <c r="P19" s="659"/>
      <c r="Q19" s="660"/>
      <c r="R19" s="661">
        <v>4835191</v>
      </c>
      <c r="S19" s="664"/>
      <c r="T19" s="664"/>
      <c r="U19" s="664"/>
      <c r="V19" s="664"/>
      <c r="W19" s="664"/>
      <c r="X19" s="664"/>
      <c r="Y19" s="665"/>
      <c r="Z19" s="723">
        <v>6.1</v>
      </c>
      <c r="AA19" s="723"/>
      <c r="AB19" s="723"/>
      <c r="AC19" s="723"/>
      <c r="AD19" s="724">
        <v>4835191</v>
      </c>
      <c r="AE19" s="724"/>
      <c r="AF19" s="724"/>
      <c r="AG19" s="724"/>
      <c r="AH19" s="724"/>
      <c r="AI19" s="724"/>
      <c r="AJ19" s="724"/>
      <c r="AK19" s="724"/>
      <c r="AL19" s="666">
        <v>13.6</v>
      </c>
      <c r="AM19" s="667"/>
      <c r="AN19" s="667"/>
      <c r="AO19" s="725"/>
      <c r="AP19" s="658" t="s">
        <v>268</v>
      </c>
      <c r="AQ19" s="659"/>
      <c r="AR19" s="659"/>
      <c r="AS19" s="659"/>
      <c r="AT19" s="659"/>
      <c r="AU19" s="659"/>
      <c r="AV19" s="659"/>
      <c r="AW19" s="659"/>
      <c r="AX19" s="659"/>
      <c r="AY19" s="659"/>
      <c r="AZ19" s="659"/>
      <c r="BA19" s="659"/>
      <c r="BB19" s="659"/>
      <c r="BC19" s="659"/>
      <c r="BD19" s="659"/>
      <c r="BE19" s="659"/>
      <c r="BF19" s="660"/>
      <c r="BG19" s="661">
        <v>2068562</v>
      </c>
      <c r="BH19" s="664"/>
      <c r="BI19" s="664"/>
      <c r="BJ19" s="664"/>
      <c r="BK19" s="664"/>
      <c r="BL19" s="664"/>
      <c r="BM19" s="664"/>
      <c r="BN19" s="665"/>
      <c r="BO19" s="723">
        <v>7.4</v>
      </c>
      <c r="BP19" s="723"/>
      <c r="BQ19" s="723"/>
      <c r="BR19" s="723"/>
      <c r="BS19" s="669" t="s">
        <v>230</v>
      </c>
      <c r="BT19" s="664"/>
      <c r="BU19" s="664"/>
      <c r="BV19" s="664"/>
      <c r="BW19" s="664"/>
      <c r="BX19" s="664"/>
      <c r="BY19" s="664"/>
      <c r="BZ19" s="664"/>
      <c r="CA19" s="664"/>
      <c r="CB19" s="704"/>
      <c r="CD19" s="705" t="s">
        <v>269</v>
      </c>
      <c r="CE19" s="702"/>
      <c r="CF19" s="702"/>
      <c r="CG19" s="702"/>
      <c r="CH19" s="702"/>
      <c r="CI19" s="702"/>
      <c r="CJ19" s="702"/>
      <c r="CK19" s="702"/>
      <c r="CL19" s="702"/>
      <c r="CM19" s="702"/>
      <c r="CN19" s="702"/>
      <c r="CO19" s="702"/>
      <c r="CP19" s="702"/>
      <c r="CQ19" s="703"/>
      <c r="CR19" s="661" t="s">
        <v>230</v>
      </c>
      <c r="CS19" s="664"/>
      <c r="CT19" s="664"/>
      <c r="CU19" s="664"/>
      <c r="CV19" s="664"/>
      <c r="CW19" s="664"/>
      <c r="CX19" s="664"/>
      <c r="CY19" s="665"/>
      <c r="CZ19" s="723" t="s">
        <v>230</v>
      </c>
      <c r="DA19" s="723"/>
      <c r="DB19" s="723"/>
      <c r="DC19" s="723"/>
      <c r="DD19" s="669" t="s">
        <v>230</v>
      </c>
      <c r="DE19" s="664"/>
      <c r="DF19" s="664"/>
      <c r="DG19" s="664"/>
      <c r="DH19" s="664"/>
      <c r="DI19" s="664"/>
      <c r="DJ19" s="664"/>
      <c r="DK19" s="664"/>
      <c r="DL19" s="664"/>
      <c r="DM19" s="664"/>
      <c r="DN19" s="664"/>
      <c r="DO19" s="664"/>
      <c r="DP19" s="665"/>
      <c r="DQ19" s="669" t="s">
        <v>136</v>
      </c>
      <c r="DR19" s="664"/>
      <c r="DS19" s="664"/>
      <c r="DT19" s="664"/>
      <c r="DU19" s="664"/>
      <c r="DV19" s="664"/>
      <c r="DW19" s="664"/>
      <c r="DX19" s="664"/>
      <c r="DY19" s="664"/>
      <c r="DZ19" s="664"/>
      <c r="EA19" s="664"/>
      <c r="EB19" s="664"/>
      <c r="EC19" s="704"/>
    </row>
    <row r="20" spans="2:133" ht="11.25" customHeight="1" x14ac:dyDescent="0.15">
      <c r="B20" s="658" t="s">
        <v>270</v>
      </c>
      <c r="C20" s="659"/>
      <c r="D20" s="659"/>
      <c r="E20" s="659"/>
      <c r="F20" s="659"/>
      <c r="G20" s="659"/>
      <c r="H20" s="659"/>
      <c r="I20" s="659"/>
      <c r="J20" s="659"/>
      <c r="K20" s="659"/>
      <c r="L20" s="659"/>
      <c r="M20" s="659"/>
      <c r="N20" s="659"/>
      <c r="O20" s="659"/>
      <c r="P20" s="659"/>
      <c r="Q20" s="660"/>
      <c r="R20" s="661">
        <v>563619</v>
      </c>
      <c r="S20" s="664"/>
      <c r="T20" s="664"/>
      <c r="U20" s="664"/>
      <c r="V20" s="664"/>
      <c r="W20" s="664"/>
      <c r="X20" s="664"/>
      <c r="Y20" s="665"/>
      <c r="Z20" s="723">
        <v>0.7</v>
      </c>
      <c r="AA20" s="723"/>
      <c r="AB20" s="723"/>
      <c r="AC20" s="723"/>
      <c r="AD20" s="724" t="s">
        <v>230</v>
      </c>
      <c r="AE20" s="724"/>
      <c r="AF20" s="724"/>
      <c r="AG20" s="724"/>
      <c r="AH20" s="724"/>
      <c r="AI20" s="724"/>
      <c r="AJ20" s="724"/>
      <c r="AK20" s="724"/>
      <c r="AL20" s="666" t="s">
        <v>230</v>
      </c>
      <c r="AM20" s="667"/>
      <c r="AN20" s="667"/>
      <c r="AO20" s="725"/>
      <c r="AP20" s="658" t="s">
        <v>271</v>
      </c>
      <c r="AQ20" s="659"/>
      <c r="AR20" s="659"/>
      <c r="AS20" s="659"/>
      <c r="AT20" s="659"/>
      <c r="AU20" s="659"/>
      <c r="AV20" s="659"/>
      <c r="AW20" s="659"/>
      <c r="AX20" s="659"/>
      <c r="AY20" s="659"/>
      <c r="AZ20" s="659"/>
      <c r="BA20" s="659"/>
      <c r="BB20" s="659"/>
      <c r="BC20" s="659"/>
      <c r="BD20" s="659"/>
      <c r="BE20" s="659"/>
      <c r="BF20" s="660"/>
      <c r="BG20" s="661">
        <v>2068562</v>
      </c>
      <c r="BH20" s="664"/>
      <c r="BI20" s="664"/>
      <c r="BJ20" s="664"/>
      <c r="BK20" s="664"/>
      <c r="BL20" s="664"/>
      <c r="BM20" s="664"/>
      <c r="BN20" s="665"/>
      <c r="BO20" s="723">
        <v>7.4</v>
      </c>
      <c r="BP20" s="723"/>
      <c r="BQ20" s="723"/>
      <c r="BR20" s="723"/>
      <c r="BS20" s="669" t="s">
        <v>136</v>
      </c>
      <c r="BT20" s="664"/>
      <c r="BU20" s="664"/>
      <c r="BV20" s="664"/>
      <c r="BW20" s="664"/>
      <c r="BX20" s="664"/>
      <c r="BY20" s="664"/>
      <c r="BZ20" s="664"/>
      <c r="CA20" s="664"/>
      <c r="CB20" s="704"/>
      <c r="CD20" s="705" t="s">
        <v>272</v>
      </c>
      <c r="CE20" s="702"/>
      <c r="CF20" s="702"/>
      <c r="CG20" s="702"/>
      <c r="CH20" s="702"/>
      <c r="CI20" s="702"/>
      <c r="CJ20" s="702"/>
      <c r="CK20" s="702"/>
      <c r="CL20" s="702"/>
      <c r="CM20" s="702"/>
      <c r="CN20" s="702"/>
      <c r="CO20" s="702"/>
      <c r="CP20" s="702"/>
      <c r="CQ20" s="703"/>
      <c r="CR20" s="661">
        <v>74998425</v>
      </c>
      <c r="CS20" s="664"/>
      <c r="CT20" s="664"/>
      <c r="CU20" s="664"/>
      <c r="CV20" s="664"/>
      <c r="CW20" s="664"/>
      <c r="CX20" s="664"/>
      <c r="CY20" s="665"/>
      <c r="CZ20" s="723">
        <v>100</v>
      </c>
      <c r="DA20" s="723"/>
      <c r="DB20" s="723"/>
      <c r="DC20" s="723"/>
      <c r="DD20" s="669">
        <v>17170367</v>
      </c>
      <c r="DE20" s="664"/>
      <c r="DF20" s="664"/>
      <c r="DG20" s="664"/>
      <c r="DH20" s="664"/>
      <c r="DI20" s="664"/>
      <c r="DJ20" s="664"/>
      <c r="DK20" s="664"/>
      <c r="DL20" s="664"/>
      <c r="DM20" s="664"/>
      <c r="DN20" s="664"/>
      <c r="DO20" s="664"/>
      <c r="DP20" s="665"/>
      <c r="DQ20" s="669">
        <v>46491689</v>
      </c>
      <c r="DR20" s="664"/>
      <c r="DS20" s="664"/>
      <c r="DT20" s="664"/>
      <c r="DU20" s="664"/>
      <c r="DV20" s="664"/>
      <c r="DW20" s="664"/>
      <c r="DX20" s="664"/>
      <c r="DY20" s="664"/>
      <c r="DZ20" s="664"/>
      <c r="EA20" s="664"/>
      <c r="EB20" s="664"/>
      <c r="EC20" s="704"/>
    </row>
    <row r="21" spans="2:133" ht="11.25" customHeight="1" x14ac:dyDescent="0.15">
      <c r="B21" s="658" t="s">
        <v>273</v>
      </c>
      <c r="C21" s="659"/>
      <c r="D21" s="659"/>
      <c r="E21" s="659"/>
      <c r="F21" s="659"/>
      <c r="G21" s="659"/>
      <c r="H21" s="659"/>
      <c r="I21" s="659"/>
      <c r="J21" s="659"/>
      <c r="K21" s="659"/>
      <c r="L21" s="659"/>
      <c r="M21" s="659"/>
      <c r="N21" s="659"/>
      <c r="O21" s="659"/>
      <c r="P21" s="659"/>
      <c r="Q21" s="660"/>
      <c r="R21" s="661">
        <v>1168039</v>
      </c>
      <c r="S21" s="664"/>
      <c r="T21" s="664"/>
      <c r="U21" s="664"/>
      <c r="V21" s="664"/>
      <c r="W21" s="664"/>
      <c r="X21" s="664"/>
      <c r="Y21" s="665"/>
      <c r="Z21" s="723">
        <v>1.5</v>
      </c>
      <c r="AA21" s="723"/>
      <c r="AB21" s="723"/>
      <c r="AC21" s="723"/>
      <c r="AD21" s="724" t="s">
        <v>230</v>
      </c>
      <c r="AE21" s="724"/>
      <c r="AF21" s="724"/>
      <c r="AG21" s="724"/>
      <c r="AH21" s="724"/>
      <c r="AI21" s="724"/>
      <c r="AJ21" s="724"/>
      <c r="AK21" s="724"/>
      <c r="AL21" s="666" t="s">
        <v>230</v>
      </c>
      <c r="AM21" s="667"/>
      <c r="AN21" s="667"/>
      <c r="AO21" s="725"/>
      <c r="AP21" s="769" t="s">
        <v>274</v>
      </c>
      <c r="AQ21" s="776"/>
      <c r="AR21" s="776"/>
      <c r="AS21" s="776"/>
      <c r="AT21" s="776"/>
      <c r="AU21" s="776"/>
      <c r="AV21" s="776"/>
      <c r="AW21" s="776"/>
      <c r="AX21" s="776"/>
      <c r="AY21" s="776"/>
      <c r="AZ21" s="776"/>
      <c r="BA21" s="776"/>
      <c r="BB21" s="776"/>
      <c r="BC21" s="776"/>
      <c r="BD21" s="776"/>
      <c r="BE21" s="776"/>
      <c r="BF21" s="771"/>
      <c r="BG21" s="661">
        <v>34981</v>
      </c>
      <c r="BH21" s="664"/>
      <c r="BI21" s="664"/>
      <c r="BJ21" s="664"/>
      <c r="BK21" s="664"/>
      <c r="BL21" s="664"/>
      <c r="BM21" s="664"/>
      <c r="BN21" s="665"/>
      <c r="BO21" s="723">
        <v>0.1</v>
      </c>
      <c r="BP21" s="723"/>
      <c r="BQ21" s="723"/>
      <c r="BR21" s="723"/>
      <c r="BS21" s="669" t="s">
        <v>136</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275</v>
      </c>
      <c r="C22" s="659"/>
      <c r="D22" s="659"/>
      <c r="E22" s="659"/>
      <c r="F22" s="659"/>
      <c r="G22" s="659"/>
      <c r="H22" s="659"/>
      <c r="I22" s="659"/>
      <c r="J22" s="659"/>
      <c r="K22" s="659"/>
      <c r="L22" s="659"/>
      <c r="M22" s="659"/>
      <c r="N22" s="659"/>
      <c r="O22" s="659"/>
      <c r="P22" s="659"/>
      <c r="Q22" s="660"/>
      <c r="R22" s="661">
        <v>38909102</v>
      </c>
      <c r="S22" s="664"/>
      <c r="T22" s="664"/>
      <c r="U22" s="664"/>
      <c r="V22" s="664"/>
      <c r="W22" s="664"/>
      <c r="X22" s="664"/>
      <c r="Y22" s="665"/>
      <c r="Z22" s="723">
        <v>49.3</v>
      </c>
      <c r="AA22" s="723"/>
      <c r="AB22" s="723"/>
      <c r="AC22" s="723"/>
      <c r="AD22" s="724">
        <v>35143862</v>
      </c>
      <c r="AE22" s="724"/>
      <c r="AF22" s="724"/>
      <c r="AG22" s="724"/>
      <c r="AH22" s="724"/>
      <c r="AI22" s="724"/>
      <c r="AJ22" s="724"/>
      <c r="AK22" s="724"/>
      <c r="AL22" s="666">
        <v>98.7</v>
      </c>
      <c r="AM22" s="667"/>
      <c r="AN22" s="667"/>
      <c r="AO22" s="725"/>
      <c r="AP22" s="769" t="s">
        <v>276</v>
      </c>
      <c r="AQ22" s="776"/>
      <c r="AR22" s="776"/>
      <c r="AS22" s="776"/>
      <c r="AT22" s="776"/>
      <c r="AU22" s="776"/>
      <c r="AV22" s="776"/>
      <c r="AW22" s="776"/>
      <c r="AX22" s="776"/>
      <c r="AY22" s="776"/>
      <c r="AZ22" s="776"/>
      <c r="BA22" s="776"/>
      <c r="BB22" s="776"/>
      <c r="BC22" s="776"/>
      <c r="BD22" s="776"/>
      <c r="BE22" s="776"/>
      <c r="BF22" s="771"/>
      <c r="BG22" s="661" t="s">
        <v>230</v>
      </c>
      <c r="BH22" s="664"/>
      <c r="BI22" s="664"/>
      <c r="BJ22" s="664"/>
      <c r="BK22" s="664"/>
      <c r="BL22" s="664"/>
      <c r="BM22" s="664"/>
      <c r="BN22" s="665"/>
      <c r="BO22" s="723" t="s">
        <v>230</v>
      </c>
      <c r="BP22" s="723"/>
      <c r="BQ22" s="723"/>
      <c r="BR22" s="723"/>
      <c r="BS22" s="669" t="s">
        <v>230</v>
      </c>
      <c r="BT22" s="664"/>
      <c r="BU22" s="664"/>
      <c r="BV22" s="664"/>
      <c r="BW22" s="664"/>
      <c r="BX22" s="664"/>
      <c r="BY22" s="664"/>
      <c r="BZ22" s="664"/>
      <c r="CA22" s="664"/>
      <c r="CB22" s="704"/>
      <c r="CD22" s="778" t="s">
        <v>277</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278</v>
      </c>
      <c r="C23" s="659"/>
      <c r="D23" s="659"/>
      <c r="E23" s="659"/>
      <c r="F23" s="659"/>
      <c r="G23" s="659"/>
      <c r="H23" s="659"/>
      <c r="I23" s="659"/>
      <c r="J23" s="659"/>
      <c r="K23" s="659"/>
      <c r="L23" s="659"/>
      <c r="M23" s="659"/>
      <c r="N23" s="659"/>
      <c r="O23" s="659"/>
      <c r="P23" s="659"/>
      <c r="Q23" s="660"/>
      <c r="R23" s="661">
        <v>27035</v>
      </c>
      <c r="S23" s="664"/>
      <c r="T23" s="664"/>
      <c r="U23" s="664"/>
      <c r="V23" s="664"/>
      <c r="W23" s="664"/>
      <c r="X23" s="664"/>
      <c r="Y23" s="665"/>
      <c r="Z23" s="723">
        <v>0</v>
      </c>
      <c r="AA23" s="723"/>
      <c r="AB23" s="723"/>
      <c r="AC23" s="723"/>
      <c r="AD23" s="724">
        <v>27035</v>
      </c>
      <c r="AE23" s="724"/>
      <c r="AF23" s="724"/>
      <c r="AG23" s="724"/>
      <c r="AH23" s="724"/>
      <c r="AI23" s="724"/>
      <c r="AJ23" s="724"/>
      <c r="AK23" s="724"/>
      <c r="AL23" s="666">
        <v>0.1</v>
      </c>
      <c r="AM23" s="667"/>
      <c r="AN23" s="667"/>
      <c r="AO23" s="725"/>
      <c r="AP23" s="769" t="s">
        <v>279</v>
      </c>
      <c r="AQ23" s="776"/>
      <c r="AR23" s="776"/>
      <c r="AS23" s="776"/>
      <c r="AT23" s="776"/>
      <c r="AU23" s="776"/>
      <c r="AV23" s="776"/>
      <c r="AW23" s="776"/>
      <c r="AX23" s="776"/>
      <c r="AY23" s="776"/>
      <c r="AZ23" s="776"/>
      <c r="BA23" s="776"/>
      <c r="BB23" s="776"/>
      <c r="BC23" s="776"/>
      <c r="BD23" s="776"/>
      <c r="BE23" s="776"/>
      <c r="BF23" s="771"/>
      <c r="BG23" s="661">
        <v>2033581</v>
      </c>
      <c r="BH23" s="664"/>
      <c r="BI23" s="664"/>
      <c r="BJ23" s="664"/>
      <c r="BK23" s="664"/>
      <c r="BL23" s="664"/>
      <c r="BM23" s="664"/>
      <c r="BN23" s="665"/>
      <c r="BO23" s="723">
        <v>7.3</v>
      </c>
      <c r="BP23" s="723"/>
      <c r="BQ23" s="723"/>
      <c r="BR23" s="723"/>
      <c r="BS23" s="669" t="s">
        <v>136</v>
      </c>
      <c r="BT23" s="664"/>
      <c r="BU23" s="664"/>
      <c r="BV23" s="664"/>
      <c r="BW23" s="664"/>
      <c r="BX23" s="664"/>
      <c r="BY23" s="664"/>
      <c r="BZ23" s="664"/>
      <c r="CA23" s="664"/>
      <c r="CB23" s="704"/>
      <c r="CD23" s="778" t="s">
        <v>218</v>
      </c>
      <c r="CE23" s="779"/>
      <c r="CF23" s="779"/>
      <c r="CG23" s="779"/>
      <c r="CH23" s="779"/>
      <c r="CI23" s="779"/>
      <c r="CJ23" s="779"/>
      <c r="CK23" s="779"/>
      <c r="CL23" s="779"/>
      <c r="CM23" s="779"/>
      <c r="CN23" s="779"/>
      <c r="CO23" s="779"/>
      <c r="CP23" s="779"/>
      <c r="CQ23" s="780"/>
      <c r="CR23" s="778" t="s">
        <v>280</v>
      </c>
      <c r="CS23" s="779"/>
      <c r="CT23" s="779"/>
      <c r="CU23" s="779"/>
      <c r="CV23" s="779"/>
      <c r="CW23" s="779"/>
      <c r="CX23" s="779"/>
      <c r="CY23" s="780"/>
      <c r="CZ23" s="778" t="s">
        <v>281</v>
      </c>
      <c r="DA23" s="779"/>
      <c r="DB23" s="779"/>
      <c r="DC23" s="780"/>
      <c r="DD23" s="778" t="s">
        <v>282</v>
      </c>
      <c r="DE23" s="779"/>
      <c r="DF23" s="779"/>
      <c r="DG23" s="779"/>
      <c r="DH23" s="779"/>
      <c r="DI23" s="779"/>
      <c r="DJ23" s="779"/>
      <c r="DK23" s="780"/>
      <c r="DL23" s="787" t="s">
        <v>283</v>
      </c>
      <c r="DM23" s="788"/>
      <c r="DN23" s="788"/>
      <c r="DO23" s="788"/>
      <c r="DP23" s="788"/>
      <c r="DQ23" s="788"/>
      <c r="DR23" s="788"/>
      <c r="DS23" s="788"/>
      <c r="DT23" s="788"/>
      <c r="DU23" s="788"/>
      <c r="DV23" s="789"/>
      <c r="DW23" s="778" t="s">
        <v>284</v>
      </c>
      <c r="DX23" s="779"/>
      <c r="DY23" s="779"/>
      <c r="DZ23" s="779"/>
      <c r="EA23" s="779"/>
      <c r="EB23" s="779"/>
      <c r="EC23" s="780"/>
    </row>
    <row r="24" spans="2:133" ht="11.25" customHeight="1" x14ac:dyDescent="0.15">
      <c r="B24" s="658" t="s">
        <v>285</v>
      </c>
      <c r="C24" s="659"/>
      <c r="D24" s="659"/>
      <c r="E24" s="659"/>
      <c r="F24" s="659"/>
      <c r="G24" s="659"/>
      <c r="H24" s="659"/>
      <c r="I24" s="659"/>
      <c r="J24" s="659"/>
      <c r="K24" s="659"/>
      <c r="L24" s="659"/>
      <c r="M24" s="659"/>
      <c r="N24" s="659"/>
      <c r="O24" s="659"/>
      <c r="P24" s="659"/>
      <c r="Q24" s="660"/>
      <c r="R24" s="661">
        <v>753244</v>
      </c>
      <c r="S24" s="664"/>
      <c r="T24" s="664"/>
      <c r="U24" s="664"/>
      <c r="V24" s="664"/>
      <c r="W24" s="664"/>
      <c r="X24" s="664"/>
      <c r="Y24" s="665"/>
      <c r="Z24" s="723">
        <v>1</v>
      </c>
      <c r="AA24" s="723"/>
      <c r="AB24" s="723"/>
      <c r="AC24" s="723"/>
      <c r="AD24" s="724" t="s">
        <v>230</v>
      </c>
      <c r="AE24" s="724"/>
      <c r="AF24" s="724"/>
      <c r="AG24" s="724"/>
      <c r="AH24" s="724"/>
      <c r="AI24" s="724"/>
      <c r="AJ24" s="724"/>
      <c r="AK24" s="724"/>
      <c r="AL24" s="666" t="s">
        <v>230</v>
      </c>
      <c r="AM24" s="667"/>
      <c r="AN24" s="667"/>
      <c r="AO24" s="725"/>
      <c r="AP24" s="769" t="s">
        <v>286</v>
      </c>
      <c r="AQ24" s="776"/>
      <c r="AR24" s="776"/>
      <c r="AS24" s="776"/>
      <c r="AT24" s="776"/>
      <c r="AU24" s="776"/>
      <c r="AV24" s="776"/>
      <c r="AW24" s="776"/>
      <c r="AX24" s="776"/>
      <c r="AY24" s="776"/>
      <c r="AZ24" s="776"/>
      <c r="BA24" s="776"/>
      <c r="BB24" s="776"/>
      <c r="BC24" s="776"/>
      <c r="BD24" s="776"/>
      <c r="BE24" s="776"/>
      <c r="BF24" s="771"/>
      <c r="BG24" s="661" t="s">
        <v>230</v>
      </c>
      <c r="BH24" s="664"/>
      <c r="BI24" s="664"/>
      <c r="BJ24" s="664"/>
      <c r="BK24" s="664"/>
      <c r="BL24" s="664"/>
      <c r="BM24" s="664"/>
      <c r="BN24" s="665"/>
      <c r="BO24" s="723" t="s">
        <v>230</v>
      </c>
      <c r="BP24" s="723"/>
      <c r="BQ24" s="723"/>
      <c r="BR24" s="723"/>
      <c r="BS24" s="669" t="s">
        <v>230</v>
      </c>
      <c r="BT24" s="664"/>
      <c r="BU24" s="664"/>
      <c r="BV24" s="664"/>
      <c r="BW24" s="664"/>
      <c r="BX24" s="664"/>
      <c r="BY24" s="664"/>
      <c r="BZ24" s="664"/>
      <c r="CA24" s="664"/>
      <c r="CB24" s="704"/>
      <c r="CD24" s="732" t="s">
        <v>287</v>
      </c>
      <c r="CE24" s="733"/>
      <c r="CF24" s="733"/>
      <c r="CG24" s="733"/>
      <c r="CH24" s="733"/>
      <c r="CI24" s="733"/>
      <c r="CJ24" s="733"/>
      <c r="CK24" s="733"/>
      <c r="CL24" s="733"/>
      <c r="CM24" s="733"/>
      <c r="CN24" s="733"/>
      <c r="CO24" s="733"/>
      <c r="CP24" s="733"/>
      <c r="CQ24" s="734"/>
      <c r="CR24" s="726">
        <v>33213592</v>
      </c>
      <c r="CS24" s="727"/>
      <c r="CT24" s="727"/>
      <c r="CU24" s="727"/>
      <c r="CV24" s="727"/>
      <c r="CW24" s="727"/>
      <c r="CX24" s="727"/>
      <c r="CY24" s="773"/>
      <c r="CZ24" s="774">
        <v>44.3</v>
      </c>
      <c r="DA24" s="743"/>
      <c r="DB24" s="743"/>
      <c r="DC24" s="777"/>
      <c r="DD24" s="772">
        <v>22348237</v>
      </c>
      <c r="DE24" s="727"/>
      <c r="DF24" s="727"/>
      <c r="DG24" s="727"/>
      <c r="DH24" s="727"/>
      <c r="DI24" s="727"/>
      <c r="DJ24" s="727"/>
      <c r="DK24" s="773"/>
      <c r="DL24" s="772">
        <v>21923738</v>
      </c>
      <c r="DM24" s="727"/>
      <c r="DN24" s="727"/>
      <c r="DO24" s="727"/>
      <c r="DP24" s="727"/>
      <c r="DQ24" s="727"/>
      <c r="DR24" s="727"/>
      <c r="DS24" s="727"/>
      <c r="DT24" s="727"/>
      <c r="DU24" s="727"/>
      <c r="DV24" s="773"/>
      <c r="DW24" s="774">
        <v>57.6</v>
      </c>
      <c r="DX24" s="743"/>
      <c r="DY24" s="743"/>
      <c r="DZ24" s="743"/>
      <c r="EA24" s="743"/>
      <c r="EB24" s="743"/>
      <c r="EC24" s="775"/>
    </row>
    <row r="25" spans="2:133" ht="11.25" customHeight="1" x14ac:dyDescent="0.15">
      <c r="B25" s="658" t="s">
        <v>288</v>
      </c>
      <c r="C25" s="659"/>
      <c r="D25" s="659"/>
      <c r="E25" s="659"/>
      <c r="F25" s="659"/>
      <c r="G25" s="659"/>
      <c r="H25" s="659"/>
      <c r="I25" s="659"/>
      <c r="J25" s="659"/>
      <c r="K25" s="659"/>
      <c r="L25" s="659"/>
      <c r="M25" s="659"/>
      <c r="N25" s="659"/>
      <c r="O25" s="659"/>
      <c r="P25" s="659"/>
      <c r="Q25" s="660"/>
      <c r="R25" s="661">
        <v>1724061</v>
      </c>
      <c r="S25" s="664"/>
      <c r="T25" s="664"/>
      <c r="U25" s="664"/>
      <c r="V25" s="664"/>
      <c r="W25" s="664"/>
      <c r="X25" s="664"/>
      <c r="Y25" s="665"/>
      <c r="Z25" s="723">
        <v>2.2000000000000002</v>
      </c>
      <c r="AA25" s="723"/>
      <c r="AB25" s="723"/>
      <c r="AC25" s="723"/>
      <c r="AD25" s="724">
        <v>201844</v>
      </c>
      <c r="AE25" s="724"/>
      <c r="AF25" s="724"/>
      <c r="AG25" s="724"/>
      <c r="AH25" s="724"/>
      <c r="AI25" s="724"/>
      <c r="AJ25" s="724"/>
      <c r="AK25" s="724"/>
      <c r="AL25" s="666">
        <v>0.6</v>
      </c>
      <c r="AM25" s="667"/>
      <c r="AN25" s="667"/>
      <c r="AO25" s="725"/>
      <c r="AP25" s="769" t="s">
        <v>289</v>
      </c>
      <c r="AQ25" s="776"/>
      <c r="AR25" s="776"/>
      <c r="AS25" s="776"/>
      <c r="AT25" s="776"/>
      <c r="AU25" s="776"/>
      <c r="AV25" s="776"/>
      <c r="AW25" s="776"/>
      <c r="AX25" s="776"/>
      <c r="AY25" s="776"/>
      <c r="AZ25" s="776"/>
      <c r="BA25" s="776"/>
      <c r="BB25" s="776"/>
      <c r="BC25" s="776"/>
      <c r="BD25" s="776"/>
      <c r="BE25" s="776"/>
      <c r="BF25" s="771"/>
      <c r="BG25" s="661" t="s">
        <v>230</v>
      </c>
      <c r="BH25" s="664"/>
      <c r="BI25" s="664"/>
      <c r="BJ25" s="664"/>
      <c r="BK25" s="664"/>
      <c r="BL25" s="664"/>
      <c r="BM25" s="664"/>
      <c r="BN25" s="665"/>
      <c r="BO25" s="723" t="s">
        <v>230</v>
      </c>
      <c r="BP25" s="723"/>
      <c r="BQ25" s="723"/>
      <c r="BR25" s="723"/>
      <c r="BS25" s="669" t="s">
        <v>230</v>
      </c>
      <c r="BT25" s="664"/>
      <c r="BU25" s="664"/>
      <c r="BV25" s="664"/>
      <c r="BW25" s="664"/>
      <c r="BX25" s="664"/>
      <c r="BY25" s="664"/>
      <c r="BZ25" s="664"/>
      <c r="CA25" s="664"/>
      <c r="CB25" s="704"/>
      <c r="CD25" s="705" t="s">
        <v>290</v>
      </c>
      <c r="CE25" s="702"/>
      <c r="CF25" s="702"/>
      <c r="CG25" s="702"/>
      <c r="CH25" s="702"/>
      <c r="CI25" s="702"/>
      <c r="CJ25" s="702"/>
      <c r="CK25" s="702"/>
      <c r="CL25" s="702"/>
      <c r="CM25" s="702"/>
      <c r="CN25" s="702"/>
      <c r="CO25" s="702"/>
      <c r="CP25" s="702"/>
      <c r="CQ25" s="703"/>
      <c r="CR25" s="661">
        <v>12567086</v>
      </c>
      <c r="CS25" s="662"/>
      <c r="CT25" s="662"/>
      <c r="CU25" s="662"/>
      <c r="CV25" s="662"/>
      <c r="CW25" s="662"/>
      <c r="CX25" s="662"/>
      <c r="CY25" s="663"/>
      <c r="CZ25" s="666">
        <v>16.8</v>
      </c>
      <c r="DA25" s="695"/>
      <c r="DB25" s="695"/>
      <c r="DC25" s="696"/>
      <c r="DD25" s="669">
        <v>12033086</v>
      </c>
      <c r="DE25" s="662"/>
      <c r="DF25" s="662"/>
      <c r="DG25" s="662"/>
      <c r="DH25" s="662"/>
      <c r="DI25" s="662"/>
      <c r="DJ25" s="662"/>
      <c r="DK25" s="663"/>
      <c r="DL25" s="669">
        <v>11658144</v>
      </c>
      <c r="DM25" s="662"/>
      <c r="DN25" s="662"/>
      <c r="DO25" s="662"/>
      <c r="DP25" s="662"/>
      <c r="DQ25" s="662"/>
      <c r="DR25" s="662"/>
      <c r="DS25" s="662"/>
      <c r="DT25" s="662"/>
      <c r="DU25" s="662"/>
      <c r="DV25" s="663"/>
      <c r="DW25" s="666">
        <v>30.6</v>
      </c>
      <c r="DX25" s="695"/>
      <c r="DY25" s="695"/>
      <c r="DZ25" s="695"/>
      <c r="EA25" s="695"/>
      <c r="EB25" s="695"/>
      <c r="EC25" s="697"/>
    </row>
    <row r="26" spans="2:133" ht="11.25" customHeight="1" x14ac:dyDescent="0.15">
      <c r="B26" s="658" t="s">
        <v>291</v>
      </c>
      <c r="C26" s="659"/>
      <c r="D26" s="659"/>
      <c r="E26" s="659"/>
      <c r="F26" s="659"/>
      <c r="G26" s="659"/>
      <c r="H26" s="659"/>
      <c r="I26" s="659"/>
      <c r="J26" s="659"/>
      <c r="K26" s="659"/>
      <c r="L26" s="659"/>
      <c r="M26" s="659"/>
      <c r="N26" s="659"/>
      <c r="O26" s="659"/>
      <c r="P26" s="659"/>
      <c r="Q26" s="660"/>
      <c r="R26" s="661">
        <v>538854</v>
      </c>
      <c r="S26" s="664"/>
      <c r="T26" s="664"/>
      <c r="U26" s="664"/>
      <c r="V26" s="664"/>
      <c r="W26" s="664"/>
      <c r="X26" s="664"/>
      <c r="Y26" s="665"/>
      <c r="Z26" s="723">
        <v>0.7</v>
      </c>
      <c r="AA26" s="723"/>
      <c r="AB26" s="723"/>
      <c r="AC26" s="723"/>
      <c r="AD26" s="724">
        <v>172</v>
      </c>
      <c r="AE26" s="724"/>
      <c r="AF26" s="724"/>
      <c r="AG26" s="724"/>
      <c r="AH26" s="724"/>
      <c r="AI26" s="724"/>
      <c r="AJ26" s="724"/>
      <c r="AK26" s="724"/>
      <c r="AL26" s="666">
        <v>0</v>
      </c>
      <c r="AM26" s="667"/>
      <c r="AN26" s="667"/>
      <c r="AO26" s="725"/>
      <c r="AP26" s="769" t="s">
        <v>292</v>
      </c>
      <c r="AQ26" s="770"/>
      <c r="AR26" s="770"/>
      <c r="AS26" s="770"/>
      <c r="AT26" s="770"/>
      <c r="AU26" s="770"/>
      <c r="AV26" s="770"/>
      <c r="AW26" s="770"/>
      <c r="AX26" s="770"/>
      <c r="AY26" s="770"/>
      <c r="AZ26" s="770"/>
      <c r="BA26" s="770"/>
      <c r="BB26" s="770"/>
      <c r="BC26" s="770"/>
      <c r="BD26" s="770"/>
      <c r="BE26" s="770"/>
      <c r="BF26" s="771"/>
      <c r="BG26" s="661" t="s">
        <v>230</v>
      </c>
      <c r="BH26" s="664"/>
      <c r="BI26" s="664"/>
      <c r="BJ26" s="664"/>
      <c r="BK26" s="664"/>
      <c r="BL26" s="664"/>
      <c r="BM26" s="664"/>
      <c r="BN26" s="665"/>
      <c r="BO26" s="723" t="s">
        <v>230</v>
      </c>
      <c r="BP26" s="723"/>
      <c r="BQ26" s="723"/>
      <c r="BR26" s="723"/>
      <c r="BS26" s="669" t="s">
        <v>230</v>
      </c>
      <c r="BT26" s="664"/>
      <c r="BU26" s="664"/>
      <c r="BV26" s="664"/>
      <c r="BW26" s="664"/>
      <c r="BX26" s="664"/>
      <c r="BY26" s="664"/>
      <c r="BZ26" s="664"/>
      <c r="CA26" s="664"/>
      <c r="CB26" s="704"/>
      <c r="CD26" s="705" t="s">
        <v>293</v>
      </c>
      <c r="CE26" s="702"/>
      <c r="CF26" s="702"/>
      <c r="CG26" s="702"/>
      <c r="CH26" s="702"/>
      <c r="CI26" s="702"/>
      <c r="CJ26" s="702"/>
      <c r="CK26" s="702"/>
      <c r="CL26" s="702"/>
      <c r="CM26" s="702"/>
      <c r="CN26" s="702"/>
      <c r="CO26" s="702"/>
      <c r="CP26" s="702"/>
      <c r="CQ26" s="703"/>
      <c r="CR26" s="661">
        <v>8283138</v>
      </c>
      <c r="CS26" s="664"/>
      <c r="CT26" s="664"/>
      <c r="CU26" s="664"/>
      <c r="CV26" s="664"/>
      <c r="CW26" s="664"/>
      <c r="CX26" s="664"/>
      <c r="CY26" s="665"/>
      <c r="CZ26" s="666">
        <v>11</v>
      </c>
      <c r="DA26" s="695"/>
      <c r="DB26" s="695"/>
      <c r="DC26" s="696"/>
      <c r="DD26" s="669">
        <v>7899096</v>
      </c>
      <c r="DE26" s="664"/>
      <c r="DF26" s="664"/>
      <c r="DG26" s="664"/>
      <c r="DH26" s="664"/>
      <c r="DI26" s="664"/>
      <c r="DJ26" s="664"/>
      <c r="DK26" s="665"/>
      <c r="DL26" s="669" t="s">
        <v>230</v>
      </c>
      <c r="DM26" s="664"/>
      <c r="DN26" s="664"/>
      <c r="DO26" s="664"/>
      <c r="DP26" s="664"/>
      <c r="DQ26" s="664"/>
      <c r="DR26" s="664"/>
      <c r="DS26" s="664"/>
      <c r="DT26" s="664"/>
      <c r="DU26" s="664"/>
      <c r="DV26" s="665"/>
      <c r="DW26" s="666" t="s">
        <v>230</v>
      </c>
      <c r="DX26" s="695"/>
      <c r="DY26" s="695"/>
      <c r="DZ26" s="695"/>
      <c r="EA26" s="695"/>
      <c r="EB26" s="695"/>
      <c r="EC26" s="697"/>
    </row>
    <row r="27" spans="2:133" ht="11.25" customHeight="1" x14ac:dyDescent="0.15">
      <c r="B27" s="658" t="s">
        <v>294</v>
      </c>
      <c r="C27" s="659"/>
      <c r="D27" s="659"/>
      <c r="E27" s="659"/>
      <c r="F27" s="659"/>
      <c r="G27" s="659"/>
      <c r="H27" s="659"/>
      <c r="I27" s="659"/>
      <c r="J27" s="659"/>
      <c r="K27" s="659"/>
      <c r="L27" s="659"/>
      <c r="M27" s="659"/>
      <c r="N27" s="659"/>
      <c r="O27" s="659"/>
      <c r="P27" s="659"/>
      <c r="Q27" s="660"/>
      <c r="R27" s="661">
        <v>11399026</v>
      </c>
      <c r="S27" s="664"/>
      <c r="T27" s="664"/>
      <c r="U27" s="664"/>
      <c r="V27" s="664"/>
      <c r="W27" s="664"/>
      <c r="X27" s="664"/>
      <c r="Y27" s="665"/>
      <c r="Z27" s="723">
        <v>14.4</v>
      </c>
      <c r="AA27" s="723"/>
      <c r="AB27" s="723"/>
      <c r="AC27" s="723"/>
      <c r="AD27" s="724" t="s">
        <v>230</v>
      </c>
      <c r="AE27" s="724"/>
      <c r="AF27" s="724"/>
      <c r="AG27" s="724"/>
      <c r="AH27" s="724"/>
      <c r="AI27" s="724"/>
      <c r="AJ27" s="724"/>
      <c r="AK27" s="724"/>
      <c r="AL27" s="666" t="s">
        <v>230</v>
      </c>
      <c r="AM27" s="667"/>
      <c r="AN27" s="667"/>
      <c r="AO27" s="725"/>
      <c r="AP27" s="658" t="s">
        <v>295</v>
      </c>
      <c r="AQ27" s="659"/>
      <c r="AR27" s="659"/>
      <c r="AS27" s="659"/>
      <c r="AT27" s="659"/>
      <c r="AU27" s="659"/>
      <c r="AV27" s="659"/>
      <c r="AW27" s="659"/>
      <c r="AX27" s="659"/>
      <c r="AY27" s="659"/>
      <c r="AZ27" s="659"/>
      <c r="BA27" s="659"/>
      <c r="BB27" s="659"/>
      <c r="BC27" s="659"/>
      <c r="BD27" s="659"/>
      <c r="BE27" s="659"/>
      <c r="BF27" s="660"/>
      <c r="BG27" s="661">
        <v>27822289</v>
      </c>
      <c r="BH27" s="664"/>
      <c r="BI27" s="664"/>
      <c r="BJ27" s="664"/>
      <c r="BK27" s="664"/>
      <c r="BL27" s="664"/>
      <c r="BM27" s="664"/>
      <c r="BN27" s="665"/>
      <c r="BO27" s="723">
        <v>100</v>
      </c>
      <c r="BP27" s="723"/>
      <c r="BQ27" s="723"/>
      <c r="BR27" s="723"/>
      <c r="BS27" s="669">
        <v>426915</v>
      </c>
      <c r="BT27" s="664"/>
      <c r="BU27" s="664"/>
      <c r="BV27" s="664"/>
      <c r="BW27" s="664"/>
      <c r="BX27" s="664"/>
      <c r="BY27" s="664"/>
      <c r="BZ27" s="664"/>
      <c r="CA27" s="664"/>
      <c r="CB27" s="704"/>
      <c r="CD27" s="705" t="s">
        <v>296</v>
      </c>
      <c r="CE27" s="702"/>
      <c r="CF27" s="702"/>
      <c r="CG27" s="702"/>
      <c r="CH27" s="702"/>
      <c r="CI27" s="702"/>
      <c r="CJ27" s="702"/>
      <c r="CK27" s="702"/>
      <c r="CL27" s="702"/>
      <c r="CM27" s="702"/>
      <c r="CN27" s="702"/>
      <c r="CO27" s="702"/>
      <c r="CP27" s="702"/>
      <c r="CQ27" s="703"/>
      <c r="CR27" s="661">
        <v>14727855</v>
      </c>
      <c r="CS27" s="662"/>
      <c r="CT27" s="662"/>
      <c r="CU27" s="662"/>
      <c r="CV27" s="662"/>
      <c r="CW27" s="662"/>
      <c r="CX27" s="662"/>
      <c r="CY27" s="663"/>
      <c r="CZ27" s="666">
        <v>19.600000000000001</v>
      </c>
      <c r="DA27" s="695"/>
      <c r="DB27" s="695"/>
      <c r="DC27" s="696"/>
      <c r="DD27" s="669">
        <v>4556468</v>
      </c>
      <c r="DE27" s="662"/>
      <c r="DF27" s="662"/>
      <c r="DG27" s="662"/>
      <c r="DH27" s="662"/>
      <c r="DI27" s="662"/>
      <c r="DJ27" s="662"/>
      <c r="DK27" s="663"/>
      <c r="DL27" s="669">
        <v>4506911</v>
      </c>
      <c r="DM27" s="662"/>
      <c r="DN27" s="662"/>
      <c r="DO27" s="662"/>
      <c r="DP27" s="662"/>
      <c r="DQ27" s="662"/>
      <c r="DR27" s="662"/>
      <c r="DS27" s="662"/>
      <c r="DT27" s="662"/>
      <c r="DU27" s="662"/>
      <c r="DV27" s="663"/>
      <c r="DW27" s="666">
        <v>11.8</v>
      </c>
      <c r="DX27" s="695"/>
      <c r="DY27" s="695"/>
      <c r="DZ27" s="695"/>
      <c r="EA27" s="695"/>
      <c r="EB27" s="695"/>
      <c r="EC27" s="697"/>
    </row>
    <row r="28" spans="2:133" ht="11.25" customHeight="1" x14ac:dyDescent="0.15">
      <c r="B28" s="766" t="s">
        <v>297</v>
      </c>
      <c r="C28" s="767"/>
      <c r="D28" s="767"/>
      <c r="E28" s="767"/>
      <c r="F28" s="767"/>
      <c r="G28" s="767"/>
      <c r="H28" s="767"/>
      <c r="I28" s="767"/>
      <c r="J28" s="767"/>
      <c r="K28" s="767"/>
      <c r="L28" s="767"/>
      <c r="M28" s="767"/>
      <c r="N28" s="767"/>
      <c r="O28" s="767"/>
      <c r="P28" s="767"/>
      <c r="Q28" s="768"/>
      <c r="R28" s="661" t="s">
        <v>230</v>
      </c>
      <c r="S28" s="664"/>
      <c r="T28" s="664"/>
      <c r="U28" s="664"/>
      <c r="V28" s="664"/>
      <c r="W28" s="664"/>
      <c r="X28" s="664"/>
      <c r="Y28" s="665"/>
      <c r="Z28" s="723" t="s">
        <v>230</v>
      </c>
      <c r="AA28" s="723"/>
      <c r="AB28" s="723"/>
      <c r="AC28" s="723"/>
      <c r="AD28" s="724" t="s">
        <v>230</v>
      </c>
      <c r="AE28" s="724"/>
      <c r="AF28" s="724"/>
      <c r="AG28" s="724"/>
      <c r="AH28" s="724"/>
      <c r="AI28" s="724"/>
      <c r="AJ28" s="724"/>
      <c r="AK28" s="724"/>
      <c r="AL28" s="666" t="s">
        <v>136</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298</v>
      </c>
      <c r="CE28" s="702"/>
      <c r="CF28" s="702"/>
      <c r="CG28" s="702"/>
      <c r="CH28" s="702"/>
      <c r="CI28" s="702"/>
      <c r="CJ28" s="702"/>
      <c r="CK28" s="702"/>
      <c r="CL28" s="702"/>
      <c r="CM28" s="702"/>
      <c r="CN28" s="702"/>
      <c r="CO28" s="702"/>
      <c r="CP28" s="702"/>
      <c r="CQ28" s="703"/>
      <c r="CR28" s="661">
        <v>5918651</v>
      </c>
      <c r="CS28" s="664"/>
      <c r="CT28" s="664"/>
      <c r="CU28" s="664"/>
      <c r="CV28" s="664"/>
      <c r="CW28" s="664"/>
      <c r="CX28" s="664"/>
      <c r="CY28" s="665"/>
      <c r="CZ28" s="666">
        <v>7.9</v>
      </c>
      <c r="DA28" s="695"/>
      <c r="DB28" s="695"/>
      <c r="DC28" s="696"/>
      <c r="DD28" s="669">
        <v>5758683</v>
      </c>
      <c r="DE28" s="664"/>
      <c r="DF28" s="664"/>
      <c r="DG28" s="664"/>
      <c r="DH28" s="664"/>
      <c r="DI28" s="664"/>
      <c r="DJ28" s="664"/>
      <c r="DK28" s="665"/>
      <c r="DL28" s="669">
        <v>5758683</v>
      </c>
      <c r="DM28" s="664"/>
      <c r="DN28" s="664"/>
      <c r="DO28" s="664"/>
      <c r="DP28" s="664"/>
      <c r="DQ28" s="664"/>
      <c r="DR28" s="664"/>
      <c r="DS28" s="664"/>
      <c r="DT28" s="664"/>
      <c r="DU28" s="664"/>
      <c r="DV28" s="665"/>
      <c r="DW28" s="666">
        <v>15.1</v>
      </c>
      <c r="DX28" s="695"/>
      <c r="DY28" s="695"/>
      <c r="DZ28" s="695"/>
      <c r="EA28" s="695"/>
      <c r="EB28" s="695"/>
      <c r="EC28" s="697"/>
    </row>
    <row r="29" spans="2:133" ht="11.25" customHeight="1" x14ac:dyDescent="0.15">
      <c r="B29" s="658" t="s">
        <v>299</v>
      </c>
      <c r="C29" s="659"/>
      <c r="D29" s="659"/>
      <c r="E29" s="659"/>
      <c r="F29" s="659"/>
      <c r="G29" s="659"/>
      <c r="H29" s="659"/>
      <c r="I29" s="659"/>
      <c r="J29" s="659"/>
      <c r="K29" s="659"/>
      <c r="L29" s="659"/>
      <c r="M29" s="659"/>
      <c r="N29" s="659"/>
      <c r="O29" s="659"/>
      <c r="P29" s="659"/>
      <c r="Q29" s="660"/>
      <c r="R29" s="661">
        <v>4137834</v>
      </c>
      <c r="S29" s="664"/>
      <c r="T29" s="664"/>
      <c r="U29" s="664"/>
      <c r="V29" s="664"/>
      <c r="W29" s="664"/>
      <c r="X29" s="664"/>
      <c r="Y29" s="665"/>
      <c r="Z29" s="723">
        <v>5.2</v>
      </c>
      <c r="AA29" s="723"/>
      <c r="AB29" s="723"/>
      <c r="AC29" s="723"/>
      <c r="AD29" s="724" t="s">
        <v>230</v>
      </c>
      <c r="AE29" s="724"/>
      <c r="AF29" s="724"/>
      <c r="AG29" s="724"/>
      <c r="AH29" s="724"/>
      <c r="AI29" s="724"/>
      <c r="AJ29" s="724"/>
      <c r="AK29" s="724"/>
      <c r="AL29" s="666" t="s">
        <v>230</v>
      </c>
      <c r="AM29" s="667"/>
      <c r="AN29" s="667"/>
      <c r="AO29" s="725"/>
      <c r="AP29" s="735" t="s">
        <v>218</v>
      </c>
      <c r="AQ29" s="736"/>
      <c r="AR29" s="736"/>
      <c r="AS29" s="736"/>
      <c r="AT29" s="736"/>
      <c r="AU29" s="736"/>
      <c r="AV29" s="736"/>
      <c r="AW29" s="736"/>
      <c r="AX29" s="736"/>
      <c r="AY29" s="736"/>
      <c r="AZ29" s="736"/>
      <c r="BA29" s="736"/>
      <c r="BB29" s="736"/>
      <c r="BC29" s="736"/>
      <c r="BD29" s="736"/>
      <c r="BE29" s="736"/>
      <c r="BF29" s="737"/>
      <c r="BG29" s="735" t="s">
        <v>300</v>
      </c>
      <c r="BH29" s="763"/>
      <c r="BI29" s="763"/>
      <c r="BJ29" s="763"/>
      <c r="BK29" s="763"/>
      <c r="BL29" s="763"/>
      <c r="BM29" s="763"/>
      <c r="BN29" s="763"/>
      <c r="BO29" s="763"/>
      <c r="BP29" s="763"/>
      <c r="BQ29" s="764"/>
      <c r="BR29" s="735" t="s">
        <v>301</v>
      </c>
      <c r="BS29" s="763"/>
      <c r="BT29" s="763"/>
      <c r="BU29" s="763"/>
      <c r="BV29" s="763"/>
      <c r="BW29" s="763"/>
      <c r="BX29" s="763"/>
      <c r="BY29" s="763"/>
      <c r="BZ29" s="763"/>
      <c r="CA29" s="763"/>
      <c r="CB29" s="764"/>
      <c r="CD29" s="745" t="s">
        <v>302</v>
      </c>
      <c r="CE29" s="746"/>
      <c r="CF29" s="705" t="s">
        <v>69</v>
      </c>
      <c r="CG29" s="702"/>
      <c r="CH29" s="702"/>
      <c r="CI29" s="702"/>
      <c r="CJ29" s="702"/>
      <c r="CK29" s="702"/>
      <c r="CL29" s="702"/>
      <c r="CM29" s="702"/>
      <c r="CN29" s="702"/>
      <c r="CO29" s="702"/>
      <c r="CP29" s="702"/>
      <c r="CQ29" s="703"/>
      <c r="CR29" s="661">
        <v>5918135</v>
      </c>
      <c r="CS29" s="662"/>
      <c r="CT29" s="662"/>
      <c r="CU29" s="662"/>
      <c r="CV29" s="662"/>
      <c r="CW29" s="662"/>
      <c r="CX29" s="662"/>
      <c r="CY29" s="663"/>
      <c r="CZ29" s="666">
        <v>7.9</v>
      </c>
      <c r="DA29" s="695"/>
      <c r="DB29" s="695"/>
      <c r="DC29" s="696"/>
      <c r="DD29" s="669">
        <v>5758167</v>
      </c>
      <c r="DE29" s="662"/>
      <c r="DF29" s="662"/>
      <c r="DG29" s="662"/>
      <c r="DH29" s="662"/>
      <c r="DI29" s="662"/>
      <c r="DJ29" s="662"/>
      <c r="DK29" s="663"/>
      <c r="DL29" s="669">
        <v>5758167</v>
      </c>
      <c r="DM29" s="662"/>
      <c r="DN29" s="662"/>
      <c r="DO29" s="662"/>
      <c r="DP29" s="662"/>
      <c r="DQ29" s="662"/>
      <c r="DR29" s="662"/>
      <c r="DS29" s="662"/>
      <c r="DT29" s="662"/>
      <c r="DU29" s="662"/>
      <c r="DV29" s="663"/>
      <c r="DW29" s="666">
        <v>15.1</v>
      </c>
      <c r="DX29" s="695"/>
      <c r="DY29" s="695"/>
      <c r="DZ29" s="695"/>
      <c r="EA29" s="695"/>
      <c r="EB29" s="695"/>
      <c r="EC29" s="697"/>
    </row>
    <row r="30" spans="2:133" ht="11.25" customHeight="1" x14ac:dyDescent="0.15">
      <c r="B30" s="658" t="s">
        <v>303</v>
      </c>
      <c r="C30" s="659"/>
      <c r="D30" s="659"/>
      <c r="E30" s="659"/>
      <c r="F30" s="659"/>
      <c r="G30" s="659"/>
      <c r="H30" s="659"/>
      <c r="I30" s="659"/>
      <c r="J30" s="659"/>
      <c r="K30" s="659"/>
      <c r="L30" s="659"/>
      <c r="M30" s="659"/>
      <c r="N30" s="659"/>
      <c r="O30" s="659"/>
      <c r="P30" s="659"/>
      <c r="Q30" s="660"/>
      <c r="R30" s="661">
        <v>379508</v>
      </c>
      <c r="S30" s="664"/>
      <c r="T30" s="664"/>
      <c r="U30" s="664"/>
      <c r="V30" s="664"/>
      <c r="W30" s="664"/>
      <c r="X30" s="664"/>
      <c r="Y30" s="665"/>
      <c r="Z30" s="723">
        <v>0.5</v>
      </c>
      <c r="AA30" s="723"/>
      <c r="AB30" s="723"/>
      <c r="AC30" s="723"/>
      <c r="AD30" s="724">
        <v>193636</v>
      </c>
      <c r="AE30" s="724"/>
      <c r="AF30" s="724"/>
      <c r="AG30" s="724"/>
      <c r="AH30" s="724"/>
      <c r="AI30" s="724"/>
      <c r="AJ30" s="724"/>
      <c r="AK30" s="724"/>
      <c r="AL30" s="666">
        <v>0.5</v>
      </c>
      <c r="AM30" s="667"/>
      <c r="AN30" s="667"/>
      <c r="AO30" s="725"/>
      <c r="AP30" s="751" t="s">
        <v>304</v>
      </c>
      <c r="AQ30" s="752"/>
      <c r="AR30" s="752"/>
      <c r="AS30" s="752"/>
      <c r="AT30" s="757" t="s">
        <v>305</v>
      </c>
      <c r="AU30" s="230"/>
      <c r="AV30" s="230"/>
      <c r="AW30" s="230"/>
      <c r="AX30" s="760" t="s">
        <v>184</v>
      </c>
      <c r="AY30" s="761"/>
      <c r="AZ30" s="761"/>
      <c r="BA30" s="761"/>
      <c r="BB30" s="761"/>
      <c r="BC30" s="761"/>
      <c r="BD30" s="761"/>
      <c r="BE30" s="761"/>
      <c r="BF30" s="762"/>
      <c r="BG30" s="741">
        <v>99.2</v>
      </c>
      <c r="BH30" s="742"/>
      <c r="BI30" s="742"/>
      <c r="BJ30" s="742"/>
      <c r="BK30" s="742"/>
      <c r="BL30" s="742"/>
      <c r="BM30" s="743">
        <v>96.1</v>
      </c>
      <c r="BN30" s="742"/>
      <c r="BO30" s="742"/>
      <c r="BP30" s="742"/>
      <c r="BQ30" s="744"/>
      <c r="BR30" s="741">
        <v>99.2</v>
      </c>
      <c r="BS30" s="742"/>
      <c r="BT30" s="742"/>
      <c r="BU30" s="742"/>
      <c r="BV30" s="742"/>
      <c r="BW30" s="742"/>
      <c r="BX30" s="743">
        <v>96</v>
      </c>
      <c r="BY30" s="742"/>
      <c r="BZ30" s="742"/>
      <c r="CA30" s="742"/>
      <c r="CB30" s="744"/>
      <c r="CD30" s="747"/>
      <c r="CE30" s="748"/>
      <c r="CF30" s="705" t="s">
        <v>306</v>
      </c>
      <c r="CG30" s="702"/>
      <c r="CH30" s="702"/>
      <c r="CI30" s="702"/>
      <c r="CJ30" s="702"/>
      <c r="CK30" s="702"/>
      <c r="CL30" s="702"/>
      <c r="CM30" s="702"/>
      <c r="CN30" s="702"/>
      <c r="CO30" s="702"/>
      <c r="CP30" s="702"/>
      <c r="CQ30" s="703"/>
      <c r="CR30" s="661">
        <v>5603464</v>
      </c>
      <c r="CS30" s="664"/>
      <c r="CT30" s="664"/>
      <c r="CU30" s="664"/>
      <c r="CV30" s="664"/>
      <c r="CW30" s="664"/>
      <c r="CX30" s="664"/>
      <c r="CY30" s="665"/>
      <c r="CZ30" s="666">
        <v>7.5</v>
      </c>
      <c r="DA30" s="695"/>
      <c r="DB30" s="695"/>
      <c r="DC30" s="696"/>
      <c r="DD30" s="669">
        <v>5458804</v>
      </c>
      <c r="DE30" s="664"/>
      <c r="DF30" s="664"/>
      <c r="DG30" s="664"/>
      <c r="DH30" s="664"/>
      <c r="DI30" s="664"/>
      <c r="DJ30" s="664"/>
      <c r="DK30" s="665"/>
      <c r="DL30" s="669">
        <v>5458804</v>
      </c>
      <c r="DM30" s="664"/>
      <c r="DN30" s="664"/>
      <c r="DO30" s="664"/>
      <c r="DP30" s="664"/>
      <c r="DQ30" s="664"/>
      <c r="DR30" s="664"/>
      <c r="DS30" s="664"/>
      <c r="DT30" s="664"/>
      <c r="DU30" s="664"/>
      <c r="DV30" s="665"/>
      <c r="DW30" s="666">
        <v>14.3</v>
      </c>
      <c r="DX30" s="695"/>
      <c r="DY30" s="695"/>
      <c r="DZ30" s="695"/>
      <c r="EA30" s="695"/>
      <c r="EB30" s="695"/>
      <c r="EC30" s="697"/>
    </row>
    <row r="31" spans="2:133" ht="11.25" customHeight="1" x14ac:dyDescent="0.15">
      <c r="B31" s="658" t="s">
        <v>307</v>
      </c>
      <c r="C31" s="659"/>
      <c r="D31" s="659"/>
      <c r="E31" s="659"/>
      <c r="F31" s="659"/>
      <c r="G31" s="659"/>
      <c r="H31" s="659"/>
      <c r="I31" s="659"/>
      <c r="J31" s="659"/>
      <c r="K31" s="659"/>
      <c r="L31" s="659"/>
      <c r="M31" s="659"/>
      <c r="N31" s="659"/>
      <c r="O31" s="659"/>
      <c r="P31" s="659"/>
      <c r="Q31" s="660"/>
      <c r="R31" s="661">
        <v>1116172</v>
      </c>
      <c r="S31" s="664"/>
      <c r="T31" s="664"/>
      <c r="U31" s="664"/>
      <c r="V31" s="664"/>
      <c r="W31" s="664"/>
      <c r="X31" s="664"/>
      <c r="Y31" s="665"/>
      <c r="Z31" s="723">
        <v>1.4</v>
      </c>
      <c r="AA31" s="723"/>
      <c r="AB31" s="723"/>
      <c r="AC31" s="723"/>
      <c r="AD31" s="724" t="s">
        <v>230</v>
      </c>
      <c r="AE31" s="724"/>
      <c r="AF31" s="724"/>
      <c r="AG31" s="724"/>
      <c r="AH31" s="724"/>
      <c r="AI31" s="724"/>
      <c r="AJ31" s="724"/>
      <c r="AK31" s="724"/>
      <c r="AL31" s="666" t="s">
        <v>230</v>
      </c>
      <c r="AM31" s="667"/>
      <c r="AN31" s="667"/>
      <c r="AO31" s="725"/>
      <c r="AP31" s="753"/>
      <c r="AQ31" s="754"/>
      <c r="AR31" s="754"/>
      <c r="AS31" s="754"/>
      <c r="AT31" s="758"/>
      <c r="AU31" s="229" t="s">
        <v>308</v>
      </c>
      <c r="AV31" s="229"/>
      <c r="AW31" s="229"/>
      <c r="AX31" s="658" t="s">
        <v>309</v>
      </c>
      <c r="AY31" s="659"/>
      <c r="AZ31" s="659"/>
      <c r="BA31" s="659"/>
      <c r="BB31" s="659"/>
      <c r="BC31" s="659"/>
      <c r="BD31" s="659"/>
      <c r="BE31" s="659"/>
      <c r="BF31" s="660"/>
      <c r="BG31" s="739">
        <v>99.3</v>
      </c>
      <c r="BH31" s="662"/>
      <c r="BI31" s="662"/>
      <c r="BJ31" s="662"/>
      <c r="BK31" s="662"/>
      <c r="BL31" s="662"/>
      <c r="BM31" s="667">
        <v>97.4</v>
      </c>
      <c r="BN31" s="740"/>
      <c r="BO31" s="740"/>
      <c r="BP31" s="740"/>
      <c r="BQ31" s="701"/>
      <c r="BR31" s="739">
        <v>99.3</v>
      </c>
      <c r="BS31" s="662"/>
      <c r="BT31" s="662"/>
      <c r="BU31" s="662"/>
      <c r="BV31" s="662"/>
      <c r="BW31" s="662"/>
      <c r="BX31" s="667">
        <v>97.2</v>
      </c>
      <c r="BY31" s="740"/>
      <c r="BZ31" s="740"/>
      <c r="CA31" s="740"/>
      <c r="CB31" s="701"/>
      <c r="CD31" s="747"/>
      <c r="CE31" s="748"/>
      <c r="CF31" s="705" t="s">
        <v>310</v>
      </c>
      <c r="CG31" s="702"/>
      <c r="CH31" s="702"/>
      <c r="CI31" s="702"/>
      <c r="CJ31" s="702"/>
      <c r="CK31" s="702"/>
      <c r="CL31" s="702"/>
      <c r="CM31" s="702"/>
      <c r="CN31" s="702"/>
      <c r="CO31" s="702"/>
      <c r="CP31" s="702"/>
      <c r="CQ31" s="703"/>
      <c r="CR31" s="661">
        <v>314671</v>
      </c>
      <c r="CS31" s="662"/>
      <c r="CT31" s="662"/>
      <c r="CU31" s="662"/>
      <c r="CV31" s="662"/>
      <c r="CW31" s="662"/>
      <c r="CX31" s="662"/>
      <c r="CY31" s="663"/>
      <c r="CZ31" s="666">
        <v>0.4</v>
      </c>
      <c r="DA31" s="695"/>
      <c r="DB31" s="695"/>
      <c r="DC31" s="696"/>
      <c r="DD31" s="669">
        <v>299363</v>
      </c>
      <c r="DE31" s="662"/>
      <c r="DF31" s="662"/>
      <c r="DG31" s="662"/>
      <c r="DH31" s="662"/>
      <c r="DI31" s="662"/>
      <c r="DJ31" s="662"/>
      <c r="DK31" s="663"/>
      <c r="DL31" s="669">
        <v>299363</v>
      </c>
      <c r="DM31" s="662"/>
      <c r="DN31" s="662"/>
      <c r="DO31" s="662"/>
      <c r="DP31" s="662"/>
      <c r="DQ31" s="662"/>
      <c r="DR31" s="662"/>
      <c r="DS31" s="662"/>
      <c r="DT31" s="662"/>
      <c r="DU31" s="662"/>
      <c r="DV31" s="663"/>
      <c r="DW31" s="666">
        <v>0.8</v>
      </c>
      <c r="DX31" s="695"/>
      <c r="DY31" s="695"/>
      <c r="DZ31" s="695"/>
      <c r="EA31" s="695"/>
      <c r="EB31" s="695"/>
      <c r="EC31" s="697"/>
    </row>
    <row r="32" spans="2:133" ht="11.25" customHeight="1" x14ac:dyDescent="0.15">
      <c r="B32" s="658" t="s">
        <v>311</v>
      </c>
      <c r="C32" s="659"/>
      <c r="D32" s="659"/>
      <c r="E32" s="659"/>
      <c r="F32" s="659"/>
      <c r="G32" s="659"/>
      <c r="H32" s="659"/>
      <c r="I32" s="659"/>
      <c r="J32" s="659"/>
      <c r="K32" s="659"/>
      <c r="L32" s="659"/>
      <c r="M32" s="659"/>
      <c r="N32" s="659"/>
      <c r="O32" s="659"/>
      <c r="P32" s="659"/>
      <c r="Q32" s="660"/>
      <c r="R32" s="661">
        <v>4645655</v>
      </c>
      <c r="S32" s="664"/>
      <c r="T32" s="664"/>
      <c r="U32" s="664"/>
      <c r="V32" s="664"/>
      <c r="W32" s="664"/>
      <c r="X32" s="664"/>
      <c r="Y32" s="665"/>
      <c r="Z32" s="723">
        <v>5.9</v>
      </c>
      <c r="AA32" s="723"/>
      <c r="AB32" s="723"/>
      <c r="AC32" s="723"/>
      <c r="AD32" s="724" t="s">
        <v>230</v>
      </c>
      <c r="AE32" s="724"/>
      <c r="AF32" s="724"/>
      <c r="AG32" s="724"/>
      <c r="AH32" s="724"/>
      <c r="AI32" s="724"/>
      <c r="AJ32" s="724"/>
      <c r="AK32" s="724"/>
      <c r="AL32" s="666" t="s">
        <v>230</v>
      </c>
      <c r="AM32" s="667"/>
      <c r="AN32" s="667"/>
      <c r="AO32" s="725"/>
      <c r="AP32" s="755"/>
      <c r="AQ32" s="756"/>
      <c r="AR32" s="756"/>
      <c r="AS32" s="756"/>
      <c r="AT32" s="759"/>
      <c r="AU32" s="231"/>
      <c r="AV32" s="231"/>
      <c r="AW32" s="231"/>
      <c r="AX32" s="673" t="s">
        <v>312</v>
      </c>
      <c r="AY32" s="674"/>
      <c r="AZ32" s="674"/>
      <c r="BA32" s="674"/>
      <c r="BB32" s="674"/>
      <c r="BC32" s="674"/>
      <c r="BD32" s="674"/>
      <c r="BE32" s="674"/>
      <c r="BF32" s="675"/>
      <c r="BG32" s="738">
        <v>99</v>
      </c>
      <c r="BH32" s="677"/>
      <c r="BI32" s="677"/>
      <c r="BJ32" s="677"/>
      <c r="BK32" s="677"/>
      <c r="BL32" s="677"/>
      <c r="BM32" s="721">
        <v>94.6</v>
      </c>
      <c r="BN32" s="677"/>
      <c r="BO32" s="677"/>
      <c r="BP32" s="677"/>
      <c r="BQ32" s="714"/>
      <c r="BR32" s="738">
        <v>99</v>
      </c>
      <c r="BS32" s="677"/>
      <c r="BT32" s="677"/>
      <c r="BU32" s="677"/>
      <c r="BV32" s="677"/>
      <c r="BW32" s="677"/>
      <c r="BX32" s="721">
        <v>94.6</v>
      </c>
      <c r="BY32" s="677"/>
      <c r="BZ32" s="677"/>
      <c r="CA32" s="677"/>
      <c r="CB32" s="714"/>
      <c r="CD32" s="749"/>
      <c r="CE32" s="750"/>
      <c r="CF32" s="705" t="s">
        <v>313</v>
      </c>
      <c r="CG32" s="702"/>
      <c r="CH32" s="702"/>
      <c r="CI32" s="702"/>
      <c r="CJ32" s="702"/>
      <c r="CK32" s="702"/>
      <c r="CL32" s="702"/>
      <c r="CM32" s="702"/>
      <c r="CN32" s="702"/>
      <c r="CO32" s="702"/>
      <c r="CP32" s="702"/>
      <c r="CQ32" s="703"/>
      <c r="CR32" s="661">
        <v>516</v>
      </c>
      <c r="CS32" s="664"/>
      <c r="CT32" s="664"/>
      <c r="CU32" s="664"/>
      <c r="CV32" s="664"/>
      <c r="CW32" s="664"/>
      <c r="CX32" s="664"/>
      <c r="CY32" s="665"/>
      <c r="CZ32" s="666">
        <v>0</v>
      </c>
      <c r="DA32" s="695"/>
      <c r="DB32" s="695"/>
      <c r="DC32" s="696"/>
      <c r="DD32" s="669">
        <v>516</v>
      </c>
      <c r="DE32" s="664"/>
      <c r="DF32" s="664"/>
      <c r="DG32" s="664"/>
      <c r="DH32" s="664"/>
      <c r="DI32" s="664"/>
      <c r="DJ32" s="664"/>
      <c r="DK32" s="665"/>
      <c r="DL32" s="669">
        <v>516</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314</v>
      </c>
      <c r="C33" s="659"/>
      <c r="D33" s="659"/>
      <c r="E33" s="659"/>
      <c r="F33" s="659"/>
      <c r="G33" s="659"/>
      <c r="H33" s="659"/>
      <c r="I33" s="659"/>
      <c r="J33" s="659"/>
      <c r="K33" s="659"/>
      <c r="L33" s="659"/>
      <c r="M33" s="659"/>
      <c r="N33" s="659"/>
      <c r="O33" s="659"/>
      <c r="P33" s="659"/>
      <c r="Q33" s="660"/>
      <c r="R33" s="661">
        <v>5408291</v>
      </c>
      <c r="S33" s="664"/>
      <c r="T33" s="664"/>
      <c r="U33" s="664"/>
      <c r="V33" s="664"/>
      <c r="W33" s="664"/>
      <c r="X33" s="664"/>
      <c r="Y33" s="665"/>
      <c r="Z33" s="723">
        <v>6.8</v>
      </c>
      <c r="AA33" s="723"/>
      <c r="AB33" s="723"/>
      <c r="AC33" s="723"/>
      <c r="AD33" s="724" t="s">
        <v>136</v>
      </c>
      <c r="AE33" s="724"/>
      <c r="AF33" s="724"/>
      <c r="AG33" s="724"/>
      <c r="AH33" s="724"/>
      <c r="AI33" s="724"/>
      <c r="AJ33" s="724"/>
      <c r="AK33" s="724"/>
      <c r="AL33" s="666" t="s">
        <v>230</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315</v>
      </c>
      <c r="CE33" s="702"/>
      <c r="CF33" s="702"/>
      <c r="CG33" s="702"/>
      <c r="CH33" s="702"/>
      <c r="CI33" s="702"/>
      <c r="CJ33" s="702"/>
      <c r="CK33" s="702"/>
      <c r="CL33" s="702"/>
      <c r="CM33" s="702"/>
      <c r="CN33" s="702"/>
      <c r="CO33" s="702"/>
      <c r="CP33" s="702"/>
      <c r="CQ33" s="703"/>
      <c r="CR33" s="661">
        <v>24612132</v>
      </c>
      <c r="CS33" s="662"/>
      <c r="CT33" s="662"/>
      <c r="CU33" s="662"/>
      <c r="CV33" s="662"/>
      <c r="CW33" s="662"/>
      <c r="CX33" s="662"/>
      <c r="CY33" s="663"/>
      <c r="CZ33" s="666">
        <v>32.799999999999997</v>
      </c>
      <c r="DA33" s="695"/>
      <c r="DB33" s="695"/>
      <c r="DC33" s="696"/>
      <c r="DD33" s="669">
        <v>17964732</v>
      </c>
      <c r="DE33" s="662"/>
      <c r="DF33" s="662"/>
      <c r="DG33" s="662"/>
      <c r="DH33" s="662"/>
      <c r="DI33" s="662"/>
      <c r="DJ33" s="662"/>
      <c r="DK33" s="663"/>
      <c r="DL33" s="669">
        <v>13429813</v>
      </c>
      <c r="DM33" s="662"/>
      <c r="DN33" s="662"/>
      <c r="DO33" s="662"/>
      <c r="DP33" s="662"/>
      <c r="DQ33" s="662"/>
      <c r="DR33" s="662"/>
      <c r="DS33" s="662"/>
      <c r="DT33" s="662"/>
      <c r="DU33" s="662"/>
      <c r="DV33" s="663"/>
      <c r="DW33" s="666">
        <v>35.299999999999997</v>
      </c>
      <c r="DX33" s="695"/>
      <c r="DY33" s="695"/>
      <c r="DZ33" s="695"/>
      <c r="EA33" s="695"/>
      <c r="EB33" s="695"/>
      <c r="EC33" s="697"/>
    </row>
    <row r="34" spans="2:133" ht="11.25" customHeight="1" x14ac:dyDescent="0.15">
      <c r="B34" s="658" t="s">
        <v>316</v>
      </c>
      <c r="C34" s="659"/>
      <c r="D34" s="659"/>
      <c r="E34" s="659"/>
      <c r="F34" s="659"/>
      <c r="G34" s="659"/>
      <c r="H34" s="659"/>
      <c r="I34" s="659"/>
      <c r="J34" s="659"/>
      <c r="K34" s="659"/>
      <c r="L34" s="659"/>
      <c r="M34" s="659"/>
      <c r="N34" s="659"/>
      <c r="O34" s="659"/>
      <c r="P34" s="659"/>
      <c r="Q34" s="660"/>
      <c r="R34" s="661">
        <v>1757099</v>
      </c>
      <c r="S34" s="664"/>
      <c r="T34" s="664"/>
      <c r="U34" s="664"/>
      <c r="V34" s="664"/>
      <c r="W34" s="664"/>
      <c r="X34" s="664"/>
      <c r="Y34" s="665"/>
      <c r="Z34" s="723">
        <v>2.2000000000000002</v>
      </c>
      <c r="AA34" s="723"/>
      <c r="AB34" s="723"/>
      <c r="AC34" s="723"/>
      <c r="AD34" s="724">
        <v>24049</v>
      </c>
      <c r="AE34" s="724"/>
      <c r="AF34" s="724"/>
      <c r="AG34" s="724"/>
      <c r="AH34" s="724"/>
      <c r="AI34" s="724"/>
      <c r="AJ34" s="724"/>
      <c r="AK34" s="724"/>
      <c r="AL34" s="666">
        <v>0.1</v>
      </c>
      <c r="AM34" s="667"/>
      <c r="AN34" s="667"/>
      <c r="AO34" s="725"/>
      <c r="AP34" s="234"/>
      <c r="AQ34" s="735" t="s">
        <v>317</v>
      </c>
      <c r="AR34" s="736"/>
      <c r="AS34" s="736"/>
      <c r="AT34" s="736"/>
      <c r="AU34" s="736"/>
      <c r="AV34" s="736"/>
      <c r="AW34" s="736"/>
      <c r="AX34" s="736"/>
      <c r="AY34" s="736"/>
      <c r="AZ34" s="736"/>
      <c r="BA34" s="736"/>
      <c r="BB34" s="736"/>
      <c r="BC34" s="736"/>
      <c r="BD34" s="736"/>
      <c r="BE34" s="736"/>
      <c r="BF34" s="737"/>
      <c r="BG34" s="735" t="s">
        <v>318</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319</v>
      </c>
      <c r="CE34" s="702"/>
      <c r="CF34" s="702"/>
      <c r="CG34" s="702"/>
      <c r="CH34" s="702"/>
      <c r="CI34" s="702"/>
      <c r="CJ34" s="702"/>
      <c r="CK34" s="702"/>
      <c r="CL34" s="702"/>
      <c r="CM34" s="702"/>
      <c r="CN34" s="702"/>
      <c r="CO34" s="702"/>
      <c r="CP34" s="702"/>
      <c r="CQ34" s="703"/>
      <c r="CR34" s="661">
        <v>11359265</v>
      </c>
      <c r="CS34" s="664"/>
      <c r="CT34" s="664"/>
      <c r="CU34" s="664"/>
      <c r="CV34" s="664"/>
      <c r="CW34" s="664"/>
      <c r="CX34" s="664"/>
      <c r="CY34" s="665"/>
      <c r="CZ34" s="666">
        <v>15.1</v>
      </c>
      <c r="DA34" s="695"/>
      <c r="DB34" s="695"/>
      <c r="DC34" s="696"/>
      <c r="DD34" s="669">
        <v>7917922</v>
      </c>
      <c r="DE34" s="664"/>
      <c r="DF34" s="664"/>
      <c r="DG34" s="664"/>
      <c r="DH34" s="664"/>
      <c r="DI34" s="664"/>
      <c r="DJ34" s="664"/>
      <c r="DK34" s="665"/>
      <c r="DL34" s="669">
        <v>6853796</v>
      </c>
      <c r="DM34" s="664"/>
      <c r="DN34" s="664"/>
      <c r="DO34" s="664"/>
      <c r="DP34" s="664"/>
      <c r="DQ34" s="664"/>
      <c r="DR34" s="664"/>
      <c r="DS34" s="664"/>
      <c r="DT34" s="664"/>
      <c r="DU34" s="664"/>
      <c r="DV34" s="665"/>
      <c r="DW34" s="666">
        <v>18</v>
      </c>
      <c r="DX34" s="695"/>
      <c r="DY34" s="695"/>
      <c r="DZ34" s="695"/>
      <c r="EA34" s="695"/>
      <c r="EB34" s="695"/>
      <c r="EC34" s="697"/>
    </row>
    <row r="35" spans="2:133" ht="11.25" customHeight="1" x14ac:dyDescent="0.15">
      <c r="B35" s="658" t="s">
        <v>320</v>
      </c>
      <c r="C35" s="659"/>
      <c r="D35" s="659"/>
      <c r="E35" s="659"/>
      <c r="F35" s="659"/>
      <c r="G35" s="659"/>
      <c r="H35" s="659"/>
      <c r="I35" s="659"/>
      <c r="J35" s="659"/>
      <c r="K35" s="659"/>
      <c r="L35" s="659"/>
      <c r="M35" s="659"/>
      <c r="N35" s="659"/>
      <c r="O35" s="659"/>
      <c r="P35" s="659"/>
      <c r="Q35" s="660"/>
      <c r="R35" s="661">
        <v>8172519</v>
      </c>
      <c r="S35" s="664"/>
      <c r="T35" s="664"/>
      <c r="U35" s="664"/>
      <c r="V35" s="664"/>
      <c r="W35" s="664"/>
      <c r="X35" s="664"/>
      <c r="Y35" s="665"/>
      <c r="Z35" s="723">
        <v>10.3</v>
      </c>
      <c r="AA35" s="723"/>
      <c r="AB35" s="723"/>
      <c r="AC35" s="723"/>
      <c r="AD35" s="724" t="s">
        <v>230</v>
      </c>
      <c r="AE35" s="724"/>
      <c r="AF35" s="724"/>
      <c r="AG35" s="724"/>
      <c r="AH35" s="724"/>
      <c r="AI35" s="724"/>
      <c r="AJ35" s="724"/>
      <c r="AK35" s="724"/>
      <c r="AL35" s="666" t="s">
        <v>230</v>
      </c>
      <c r="AM35" s="667"/>
      <c r="AN35" s="667"/>
      <c r="AO35" s="725"/>
      <c r="AP35" s="234"/>
      <c r="AQ35" s="729" t="s">
        <v>321</v>
      </c>
      <c r="AR35" s="730"/>
      <c r="AS35" s="730"/>
      <c r="AT35" s="730"/>
      <c r="AU35" s="730"/>
      <c r="AV35" s="730"/>
      <c r="AW35" s="730"/>
      <c r="AX35" s="730"/>
      <c r="AY35" s="731"/>
      <c r="AZ35" s="726">
        <v>6978747</v>
      </c>
      <c r="BA35" s="727"/>
      <c r="BB35" s="727"/>
      <c r="BC35" s="727"/>
      <c r="BD35" s="727"/>
      <c r="BE35" s="727"/>
      <c r="BF35" s="728"/>
      <c r="BG35" s="732" t="s">
        <v>322</v>
      </c>
      <c r="BH35" s="733"/>
      <c r="BI35" s="733"/>
      <c r="BJ35" s="733"/>
      <c r="BK35" s="733"/>
      <c r="BL35" s="733"/>
      <c r="BM35" s="733"/>
      <c r="BN35" s="733"/>
      <c r="BO35" s="733"/>
      <c r="BP35" s="733"/>
      <c r="BQ35" s="733"/>
      <c r="BR35" s="733"/>
      <c r="BS35" s="733"/>
      <c r="BT35" s="733"/>
      <c r="BU35" s="734"/>
      <c r="BV35" s="726">
        <v>10139</v>
      </c>
      <c r="BW35" s="727"/>
      <c r="BX35" s="727"/>
      <c r="BY35" s="727"/>
      <c r="BZ35" s="727"/>
      <c r="CA35" s="727"/>
      <c r="CB35" s="728"/>
      <c r="CD35" s="705" t="s">
        <v>323</v>
      </c>
      <c r="CE35" s="702"/>
      <c r="CF35" s="702"/>
      <c r="CG35" s="702"/>
      <c r="CH35" s="702"/>
      <c r="CI35" s="702"/>
      <c r="CJ35" s="702"/>
      <c r="CK35" s="702"/>
      <c r="CL35" s="702"/>
      <c r="CM35" s="702"/>
      <c r="CN35" s="702"/>
      <c r="CO35" s="702"/>
      <c r="CP35" s="702"/>
      <c r="CQ35" s="703"/>
      <c r="CR35" s="661">
        <v>415644</v>
      </c>
      <c r="CS35" s="662"/>
      <c r="CT35" s="662"/>
      <c r="CU35" s="662"/>
      <c r="CV35" s="662"/>
      <c r="CW35" s="662"/>
      <c r="CX35" s="662"/>
      <c r="CY35" s="663"/>
      <c r="CZ35" s="666">
        <v>0.6</v>
      </c>
      <c r="DA35" s="695"/>
      <c r="DB35" s="695"/>
      <c r="DC35" s="696"/>
      <c r="DD35" s="669">
        <v>209643</v>
      </c>
      <c r="DE35" s="662"/>
      <c r="DF35" s="662"/>
      <c r="DG35" s="662"/>
      <c r="DH35" s="662"/>
      <c r="DI35" s="662"/>
      <c r="DJ35" s="662"/>
      <c r="DK35" s="663"/>
      <c r="DL35" s="669">
        <v>209643</v>
      </c>
      <c r="DM35" s="662"/>
      <c r="DN35" s="662"/>
      <c r="DO35" s="662"/>
      <c r="DP35" s="662"/>
      <c r="DQ35" s="662"/>
      <c r="DR35" s="662"/>
      <c r="DS35" s="662"/>
      <c r="DT35" s="662"/>
      <c r="DU35" s="662"/>
      <c r="DV35" s="663"/>
      <c r="DW35" s="666">
        <v>0.6</v>
      </c>
      <c r="DX35" s="695"/>
      <c r="DY35" s="695"/>
      <c r="DZ35" s="695"/>
      <c r="EA35" s="695"/>
      <c r="EB35" s="695"/>
      <c r="EC35" s="697"/>
    </row>
    <row r="36" spans="2:133" ht="11.25" customHeight="1" x14ac:dyDescent="0.15">
      <c r="B36" s="658" t="s">
        <v>324</v>
      </c>
      <c r="C36" s="659"/>
      <c r="D36" s="659"/>
      <c r="E36" s="659"/>
      <c r="F36" s="659"/>
      <c r="G36" s="659"/>
      <c r="H36" s="659"/>
      <c r="I36" s="659"/>
      <c r="J36" s="659"/>
      <c r="K36" s="659"/>
      <c r="L36" s="659"/>
      <c r="M36" s="659"/>
      <c r="N36" s="659"/>
      <c r="O36" s="659"/>
      <c r="P36" s="659"/>
      <c r="Q36" s="660"/>
      <c r="R36" s="661" t="s">
        <v>230</v>
      </c>
      <c r="S36" s="664"/>
      <c r="T36" s="664"/>
      <c r="U36" s="664"/>
      <c r="V36" s="664"/>
      <c r="W36" s="664"/>
      <c r="X36" s="664"/>
      <c r="Y36" s="665"/>
      <c r="Z36" s="723" t="s">
        <v>230</v>
      </c>
      <c r="AA36" s="723"/>
      <c r="AB36" s="723"/>
      <c r="AC36" s="723"/>
      <c r="AD36" s="724" t="s">
        <v>230</v>
      </c>
      <c r="AE36" s="724"/>
      <c r="AF36" s="724"/>
      <c r="AG36" s="724"/>
      <c r="AH36" s="724"/>
      <c r="AI36" s="724"/>
      <c r="AJ36" s="724"/>
      <c r="AK36" s="724"/>
      <c r="AL36" s="666" t="s">
        <v>230</v>
      </c>
      <c r="AM36" s="667"/>
      <c r="AN36" s="667"/>
      <c r="AO36" s="725"/>
      <c r="AQ36" s="698" t="s">
        <v>325</v>
      </c>
      <c r="AR36" s="699"/>
      <c r="AS36" s="699"/>
      <c r="AT36" s="699"/>
      <c r="AU36" s="699"/>
      <c r="AV36" s="699"/>
      <c r="AW36" s="699"/>
      <c r="AX36" s="699"/>
      <c r="AY36" s="700"/>
      <c r="AZ36" s="661">
        <v>1053791</v>
      </c>
      <c r="BA36" s="664"/>
      <c r="BB36" s="664"/>
      <c r="BC36" s="664"/>
      <c r="BD36" s="662"/>
      <c r="BE36" s="662"/>
      <c r="BF36" s="701"/>
      <c r="BG36" s="705" t="s">
        <v>326</v>
      </c>
      <c r="BH36" s="702"/>
      <c r="BI36" s="702"/>
      <c r="BJ36" s="702"/>
      <c r="BK36" s="702"/>
      <c r="BL36" s="702"/>
      <c r="BM36" s="702"/>
      <c r="BN36" s="702"/>
      <c r="BO36" s="702"/>
      <c r="BP36" s="702"/>
      <c r="BQ36" s="702"/>
      <c r="BR36" s="702"/>
      <c r="BS36" s="702"/>
      <c r="BT36" s="702"/>
      <c r="BU36" s="703"/>
      <c r="BV36" s="661">
        <v>-29521</v>
      </c>
      <c r="BW36" s="664"/>
      <c r="BX36" s="664"/>
      <c r="BY36" s="664"/>
      <c r="BZ36" s="664"/>
      <c r="CA36" s="664"/>
      <c r="CB36" s="704"/>
      <c r="CD36" s="705" t="s">
        <v>327</v>
      </c>
      <c r="CE36" s="702"/>
      <c r="CF36" s="702"/>
      <c r="CG36" s="702"/>
      <c r="CH36" s="702"/>
      <c r="CI36" s="702"/>
      <c r="CJ36" s="702"/>
      <c r="CK36" s="702"/>
      <c r="CL36" s="702"/>
      <c r="CM36" s="702"/>
      <c r="CN36" s="702"/>
      <c r="CO36" s="702"/>
      <c r="CP36" s="702"/>
      <c r="CQ36" s="703"/>
      <c r="CR36" s="661">
        <v>3659927</v>
      </c>
      <c r="CS36" s="664"/>
      <c r="CT36" s="664"/>
      <c r="CU36" s="664"/>
      <c r="CV36" s="664"/>
      <c r="CW36" s="664"/>
      <c r="CX36" s="664"/>
      <c r="CY36" s="665"/>
      <c r="CZ36" s="666">
        <v>4.9000000000000004</v>
      </c>
      <c r="DA36" s="695"/>
      <c r="DB36" s="695"/>
      <c r="DC36" s="696"/>
      <c r="DD36" s="669">
        <v>3271631</v>
      </c>
      <c r="DE36" s="664"/>
      <c r="DF36" s="664"/>
      <c r="DG36" s="664"/>
      <c r="DH36" s="664"/>
      <c r="DI36" s="664"/>
      <c r="DJ36" s="664"/>
      <c r="DK36" s="665"/>
      <c r="DL36" s="669">
        <v>1631965</v>
      </c>
      <c r="DM36" s="664"/>
      <c r="DN36" s="664"/>
      <c r="DO36" s="664"/>
      <c r="DP36" s="664"/>
      <c r="DQ36" s="664"/>
      <c r="DR36" s="664"/>
      <c r="DS36" s="664"/>
      <c r="DT36" s="664"/>
      <c r="DU36" s="664"/>
      <c r="DV36" s="665"/>
      <c r="DW36" s="666">
        <v>4.3</v>
      </c>
      <c r="DX36" s="695"/>
      <c r="DY36" s="695"/>
      <c r="DZ36" s="695"/>
      <c r="EA36" s="695"/>
      <c r="EB36" s="695"/>
      <c r="EC36" s="697"/>
    </row>
    <row r="37" spans="2:133" ht="11.25" customHeight="1" x14ac:dyDescent="0.15">
      <c r="B37" s="658" t="s">
        <v>328</v>
      </c>
      <c r="C37" s="659"/>
      <c r="D37" s="659"/>
      <c r="E37" s="659"/>
      <c r="F37" s="659"/>
      <c r="G37" s="659"/>
      <c r="H37" s="659"/>
      <c r="I37" s="659"/>
      <c r="J37" s="659"/>
      <c r="K37" s="659"/>
      <c r="L37" s="659"/>
      <c r="M37" s="659"/>
      <c r="N37" s="659"/>
      <c r="O37" s="659"/>
      <c r="P37" s="659"/>
      <c r="Q37" s="660"/>
      <c r="R37" s="661">
        <v>2472619</v>
      </c>
      <c r="S37" s="664"/>
      <c r="T37" s="664"/>
      <c r="U37" s="664"/>
      <c r="V37" s="664"/>
      <c r="W37" s="664"/>
      <c r="X37" s="664"/>
      <c r="Y37" s="665"/>
      <c r="Z37" s="723">
        <v>3.1</v>
      </c>
      <c r="AA37" s="723"/>
      <c r="AB37" s="723"/>
      <c r="AC37" s="723"/>
      <c r="AD37" s="724" t="s">
        <v>230</v>
      </c>
      <c r="AE37" s="724"/>
      <c r="AF37" s="724"/>
      <c r="AG37" s="724"/>
      <c r="AH37" s="724"/>
      <c r="AI37" s="724"/>
      <c r="AJ37" s="724"/>
      <c r="AK37" s="724"/>
      <c r="AL37" s="666" t="s">
        <v>230</v>
      </c>
      <c r="AM37" s="667"/>
      <c r="AN37" s="667"/>
      <c r="AO37" s="725"/>
      <c r="AQ37" s="698" t="s">
        <v>329</v>
      </c>
      <c r="AR37" s="699"/>
      <c r="AS37" s="699"/>
      <c r="AT37" s="699"/>
      <c r="AU37" s="699"/>
      <c r="AV37" s="699"/>
      <c r="AW37" s="699"/>
      <c r="AX37" s="699"/>
      <c r="AY37" s="700"/>
      <c r="AZ37" s="661">
        <v>151490</v>
      </c>
      <c r="BA37" s="664"/>
      <c r="BB37" s="664"/>
      <c r="BC37" s="664"/>
      <c r="BD37" s="662"/>
      <c r="BE37" s="662"/>
      <c r="BF37" s="701"/>
      <c r="BG37" s="705" t="s">
        <v>330</v>
      </c>
      <c r="BH37" s="702"/>
      <c r="BI37" s="702"/>
      <c r="BJ37" s="702"/>
      <c r="BK37" s="702"/>
      <c r="BL37" s="702"/>
      <c r="BM37" s="702"/>
      <c r="BN37" s="702"/>
      <c r="BO37" s="702"/>
      <c r="BP37" s="702"/>
      <c r="BQ37" s="702"/>
      <c r="BR37" s="702"/>
      <c r="BS37" s="702"/>
      <c r="BT37" s="702"/>
      <c r="BU37" s="703"/>
      <c r="BV37" s="661">
        <v>22602</v>
      </c>
      <c r="BW37" s="664"/>
      <c r="BX37" s="664"/>
      <c r="BY37" s="664"/>
      <c r="BZ37" s="664"/>
      <c r="CA37" s="664"/>
      <c r="CB37" s="704"/>
      <c r="CD37" s="705" t="s">
        <v>331</v>
      </c>
      <c r="CE37" s="702"/>
      <c r="CF37" s="702"/>
      <c r="CG37" s="702"/>
      <c r="CH37" s="702"/>
      <c r="CI37" s="702"/>
      <c r="CJ37" s="702"/>
      <c r="CK37" s="702"/>
      <c r="CL37" s="702"/>
      <c r="CM37" s="702"/>
      <c r="CN37" s="702"/>
      <c r="CO37" s="702"/>
      <c r="CP37" s="702"/>
      <c r="CQ37" s="703"/>
      <c r="CR37" s="661">
        <v>19101</v>
      </c>
      <c r="CS37" s="662"/>
      <c r="CT37" s="662"/>
      <c r="CU37" s="662"/>
      <c r="CV37" s="662"/>
      <c r="CW37" s="662"/>
      <c r="CX37" s="662"/>
      <c r="CY37" s="663"/>
      <c r="CZ37" s="666">
        <v>0</v>
      </c>
      <c r="DA37" s="695"/>
      <c r="DB37" s="695"/>
      <c r="DC37" s="696"/>
      <c r="DD37" s="669">
        <v>8526</v>
      </c>
      <c r="DE37" s="662"/>
      <c r="DF37" s="662"/>
      <c r="DG37" s="662"/>
      <c r="DH37" s="662"/>
      <c r="DI37" s="662"/>
      <c r="DJ37" s="662"/>
      <c r="DK37" s="663"/>
      <c r="DL37" s="669">
        <v>8526</v>
      </c>
      <c r="DM37" s="662"/>
      <c r="DN37" s="662"/>
      <c r="DO37" s="662"/>
      <c r="DP37" s="662"/>
      <c r="DQ37" s="662"/>
      <c r="DR37" s="662"/>
      <c r="DS37" s="662"/>
      <c r="DT37" s="662"/>
      <c r="DU37" s="662"/>
      <c r="DV37" s="663"/>
      <c r="DW37" s="666">
        <v>0</v>
      </c>
      <c r="DX37" s="695"/>
      <c r="DY37" s="695"/>
      <c r="DZ37" s="695"/>
      <c r="EA37" s="695"/>
      <c r="EB37" s="695"/>
      <c r="EC37" s="697"/>
    </row>
    <row r="38" spans="2:133" ht="11.25" customHeight="1" x14ac:dyDescent="0.15">
      <c r="B38" s="673" t="s">
        <v>332</v>
      </c>
      <c r="C38" s="674"/>
      <c r="D38" s="674"/>
      <c r="E38" s="674"/>
      <c r="F38" s="674"/>
      <c r="G38" s="674"/>
      <c r="H38" s="674"/>
      <c r="I38" s="674"/>
      <c r="J38" s="674"/>
      <c r="K38" s="674"/>
      <c r="L38" s="674"/>
      <c r="M38" s="674"/>
      <c r="N38" s="674"/>
      <c r="O38" s="674"/>
      <c r="P38" s="674"/>
      <c r="Q38" s="675"/>
      <c r="R38" s="676">
        <v>78968400</v>
      </c>
      <c r="S38" s="713"/>
      <c r="T38" s="713"/>
      <c r="U38" s="713"/>
      <c r="V38" s="713"/>
      <c r="W38" s="713"/>
      <c r="X38" s="713"/>
      <c r="Y38" s="718"/>
      <c r="Z38" s="719">
        <v>100</v>
      </c>
      <c r="AA38" s="719"/>
      <c r="AB38" s="719"/>
      <c r="AC38" s="719"/>
      <c r="AD38" s="720">
        <v>35590598</v>
      </c>
      <c r="AE38" s="720"/>
      <c r="AF38" s="720"/>
      <c r="AG38" s="720"/>
      <c r="AH38" s="720"/>
      <c r="AI38" s="720"/>
      <c r="AJ38" s="720"/>
      <c r="AK38" s="720"/>
      <c r="AL38" s="679">
        <v>100</v>
      </c>
      <c r="AM38" s="721"/>
      <c r="AN38" s="721"/>
      <c r="AO38" s="722"/>
      <c r="AQ38" s="698" t="s">
        <v>333</v>
      </c>
      <c r="AR38" s="699"/>
      <c r="AS38" s="699"/>
      <c r="AT38" s="699"/>
      <c r="AU38" s="699"/>
      <c r="AV38" s="699"/>
      <c r="AW38" s="699"/>
      <c r="AX38" s="699"/>
      <c r="AY38" s="700"/>
      <c r="AZ38" s="661">
        <v>79778</v>
      </c>
      <c r="BA38" s="664"/>
      <c r="BB38" s="664"/>
      <c r="BC38" s="664"/>
      <c r="BD38" s="662"/>
      <c r="BE38" s="662"/>
      <c r="BF38" s="701"/>
      <c r="BG38" s="705" t="s">
        <v>334</v>
      </c>
      <c r="BH38" s="702"/>
      <c r="BI38" s="702"/>
      <c r="BJ38" s="702"/>
      <c r="BK38" s="702"/>
      <c r="BL38" s="702"/>
      <c r="BM38" s="702"/>
      <c r="BN38" s="702"/>
      <c r="BO38" s="702"/>
      <c r="BP38" s="702"/>
      <c r="BQ38" s="702"/>
      <c r="BR38" s="702"/>
      <c r="BS38" s="702"/>
      <c r="BT38" s="702"/>
      <c r="BU38" s="703"/>
      <c r="BV38" s="661">
        <v>33723</v>
      </c>
      <c r="BW38" s="664"/>
      <c r="BX38" s="664"/>
      <c r="BY38" s="664"/>
      <c r="BZ38" s="664"/>
      <c r="CA38" s="664"/>
      <c r="CB38" s="704"/>
      <c r="CD38" s="705" t="s">
        <v>335</v>
      </c>
      <c r="CE38" s="702"/>
      <c r="CF38" s="702"/>
      <c r="CG38" s="702"/>
      <c r="CH38" s="702"/>
      <c r="CI38" s="702"/>
      <c r="CJ38" s="702"/>
      <c r="CK38" s="702"/>
      <c r="CL38" s="702"/>
      <c r="CM38" s="702"/>
      <c r="CN38" s="702"/>
      <c r="CO38" s="702"/>
      <c r="CP38" s="702"/>
      <c r="CQ38" s="703"/>
      <c r="CR38" s="661">
        <v>5845523</v>
      </c>
      <c r="CS38" s="664"/>
      <c r="CT38" s="664"/>
      <c r="CU38" s="664"/>
      <c r="CV38" s="664"/>
      <c r="CW38" s="664"/>
      <c r="CX38" s="664"/>
      <c r="CY38" s="665"/>
      <c r="CZ38" s="666">
        <v>7.8</v>
      </c>
      <c r="DA38" s="695"/>
      <c r="DB38" s="695"/>
      <c r="DC38" s="696"/>
      <c r="DD38" s="669">
        <v>4834809</v>
      </c>
      <c r="DE38" s="664"/>
      <c r="DF38" s="664"/>
      <c r="DG38" s="664"/>
      <c r="DH38" s="664"/>
      <c r="DI38" s="664"/>
      <c r="DJ38" s="664"/>
      <c r="DK38" s="665"/>
      <c r="DL38" s="669">
        <v>4704166</v>
      </c>
      <c r="DM38" s="664"/>
      <c r="DN38" s="664"/>
      <c r="DO38" s="664"/>
      <c r="DP38" s="664"/>
      <c r="DQ38" s="664"/>
      <c r="DR38" s="664"/>
      <c r="DS38" s="664"/>
      <c r="DT38" s="664"/>
      <c r="DU38" s="664"/>
      <c r="DV38" s="665"/>
      <c r="DW38" s="666">
        <v>12.4</v>
      </c>
      <c r="DX38" s="695"/>
      <c r="DY38" s="695"/>
      <c r="DZ38" s="695"/>
      <c r="EA38" s="695"/>
      <c r="EB38" s="695"/>
      <c r="EC38" s="697"/>
    </row>
    <row r="39" spans="2:133" ht="11.25" customHeight="1" x14ac:dyDescent="0.15">
      <c r="AQ39" s="698" t="s">
        <v>336</v>
      </c>
      <c r="AR39" s="699"/>
      <c r="AS39" s="699"/>
      <c r="AT39" s="699"/>
      <c r="AU39" s="699"/>
      <c r="AV39" s="699"/>
      <c r="AW39" s="699"/>
      <c r="AX39" s="699"/>
      <c r="AY39" s="700"/>
      <c r="AZ39" s="661">
        <v>1403</v>
      </c>
      <c r="BA39" s="664"/>
      <c r="BB39" s="664"/>
      <c r="BC39" s="664"/>
      <c r="BD39" s="662"/>
      <c r="BE39" s="662"/>
      <c r="BF39" s="701"/>
      <c r="BG39" s="706" t="s">
        <v>337</v>
      </c>
      <c r="BH39" s="707"/>
      <c r="BI39" s="707"/>
      <c r="BJ39" s="707"/>
      <c r="BK39" s="707"/>
      <c r="BL39" s="235"/>
      <c r="BM39" s="702" t="s">
        <v>338</v>
      </c>
      <c r="BN39" s="702"/>
      <c r="BO39" s="702"/>
      <c r="BP39" s="702"/>
      <c r="BQ39" s="702"/>
      <c r="BR39" s="702"/>
      <c r="BS39" s="702"/>
      <c r="BT39" s="702"/>
      <c r="BU39" s="703"/>
      <c r="BV39" s="661">
        <v>98</v>
      </c>
      <c r="BW39" s="664"/>
      <c r="BX39" s="664"/>
      <c r="BY39" s="664"/>
      <c r="BZ39" s="664"/>
      <c r="CA39" s="664"/>
      <c r="CB39" s="704"/>
      <c r="CD39" s="705" t="s">
        <v>339</v>
      </c>
      <c r="CE39" s="702"/>
      <c r="CF39" s="702"/>
      <c r="CG39" s="702"/>
      <c r="CH39" s="702"/>
      <c r="CI39" s="702"/>
      <c r="CJ39" s="702"/>
      <c r="CK39" s="702"/>
      <c r="CL39" s="702"/>
      <c r="CM39" s="702"/>
      <c r="CN39" s="702"/>
      <c r="CO39" s="702"/>
      <c r="CP39" s="702"/>
      <c r="CQ39" s="703"/>
      <c r="CR39" s="661">
        <v>2807023</v>
      </c>
      <c r="CS39" s="662"/>
      <c r="CT39" s="662"/>
      <c r="CU39" s="662"/>
      <c r="CV39" s="662"/>
      <c r="CW39" s="662"/>
      <c r="CX39" s="662"/>
      <c r="CY39" s="663"/>
      <c r="CZ39" s="666">
        <v>3.7</v>
      </c>
      <c r="DA39" s="695"/>
      <c r="DB39" s="695"/>
      <c r="DC39" s="696"/>
      <c r="DD39" s="669">
        <v>1273977</v>
      </c>
      <c r="DE39" s="662"/>
      <c r="DF39" s="662"/>
      <c r="DG39" s="662"/>
      <c r="DH39" s="662"/>
      <c r="DI39" s="662"/>
      <c r="DJ39" s="662"/>
      <c r="DK39" s="663"/>
      <c r="DL39" s="669" t="s">
        <v>230</v>
      </c>
      <c r="DM39" s="662"/>
      <c r="DN39" s="662"/>
      <c r="DO39" s="662"/>
      <c r="DP39" s="662"/>
      <c r="DQ39" s="662"/>
      <c r="DR39" s="662"/>
      <c r="DS39" s="662"/>
      <c r="DT39" s="662"/>
      <c r="DU39" s="662"/>
      <c r="DV39" s="663"/>
      <c r="DW39" s="666" t="s">
        <v>340</v>
      </c>
      <c r="DX39" s="695"/>
      <c r="DY39" s="695"/>
      <c r="DZ39" s="695"/>
      <c r="EA39" s="695"/>
      <c r="EB39" s="695"/>
      <c r="EC39" s="697"/>
    </row>
    <row r="40" spans="2:133" ht="11.25" customHeight="1" x14ac:dyDescent="0.15">
      <c r="AQ40" s="698" t="s">
        <v>341</v>
      </c>
      <c r="AR40" s="699"/>
      <c r="AS40" s="699"/>
      <c r="AT40" s="699"/>
      <c r="AU40" s="699"/>
      <c r="AV40" s="699"/>
      <c r="AW40" s="699"/>
      <c r="AX40" s="699"/>
      <c r="AY40" s="700"/>
      <c r="AZ40" s="661">
        <v>1299722</v>
      </c>
      <c r="BA40" s="664"/>
      <c r="BB40" s="664"/>
      <c r="BC40" s="664"/>
      <c r="BD40" s="662"/>
      <c r="BE40" s="662"/>
      <c r="BF40" s="701"/>
      <c r="BG40" s="706"/>
      <c r="BH40" s="707"/>
      <c r="BI40" s="707"/>
      <c r="BJ40" s="707"/>
      <c r="BK40" s="707"/>
      <c r="BL40" s="235"/>
      <c r="BM40" s="702" t="s">
        <v>342</v>
      </c>
      <c r="BN40" s="702"/>
      <c r="BO40" s="702"/>
      <c r="BP40" s="702"/>
      <c r="BQ40" s="702"/>
      <c r="BR40" s="702"/>
      <c r="BS40" s="702"/>
      <c r="BT40" s="702"/>
      <c r="BU40" s="703"/>
      <c r="BV40" s="661" t="s">
        <v>340</v>
      </c>
      <c r="BW40" s="664"/>
      <c r="BX40" s="664"/>
      <c r="BY40" s="664"/>
      <c r="BZ40" s="664"/>
      <c r="CA40" s="664"/>
      <c r="CB40" s="704"/>
      <c r="CD40" s="705" t="s">
        <v>343</v>
      </c>
      <c r="CE40" s="702"/>
      <c r="CF40" s="702"/>
      <c r="CG40" s="702"/>
      <c r="CH40" s="702"/>
      <c r="CI40" s="702"/>
      <c r="CJ40" s="702"/>
      <c r="CK40" s="702"/>
      <c r="CL40" s="702"/>
      <c r="CM40" s="702"/>
      <c r="CN40" s="702"/>
      <c r="CO40" s="702"/>
      <c r="CP40" s="702"/>
      <c r="CQ40" s="703"/>
      <c r="CR40" s="661">
        <v>524750</v>
      </c>
      <c r="CS40" s="664"/>
      <c r="CT40" s="664"/>
      <c r="CU40" s="664"/>
      <c r="CV40" s="664"/>
      <c r="CW40" s="664"/>
      <c r="CX40" s="664"/>
      <c r="CY40" s="665"/>
      <c r="CZ40" s="666">
        <v>0.7</v>
      </c>
      <c r="DA40" s="695"/>
      <c r="DB40" s="695"/>
      <c r="DC40" s="696"/>
      <c r="DD40" s="669">
        <v>456750</v>
      </c>
      <c r="DE40" s="664"/>
      <c r="DF40" s="664"/>
      <c r="DG40" s="664"/>
      <c r="DH40" s="664"/>
      <c r="DI40" s="664"/>
      <c r="DJ40" s="664"/>
      <c r="DK40" s="665"/>
      <c r="DL40" s="669">
        <v>30243</v>
      </c>
      <c r="DM40" s="664"/>
      <c r="DN40" s="664"/>
      <c r="DO40" s="664"/>
      <c r="DP40" s="664"/>
      <c r="DQ40" s="664"/>
      <c r="DR40" s="664"/>
      <c r="DS40" s="664"/>
      <c r="DT40" s="664"/>
      <c r="DU40" s="664"/>
      <c r="DV40" s="665"/>
      <c r="DW40" s="666">
        <v>0.1</v>
      </c>
      <c r="DX40" s="695"/>
      <c r="DY40" s="695"/>
      <c r="DZ40" s="695"/>
      <c r="EA40" s="695"/>
      <c r="EB40" s="695"/>
      <c r="EC40" s="697"/>
    </row>
    <row r="41" spans="2:133" ht="11.25" customHeight="1" x14ac:dyDescent="0.15">
      <c r="AQ41" s="710" t="s">
        <v>344</v>
      </c>
      <c r="AR41" s="711"/>
      <c r="AS41" s="711"/>
      <c r="AT41" s="711"/>
      <c r="AU41" s="711"/>
      <c r="AV41" s="711"/>
      <c r="AW41" s="711"/>
      <c r="AX41" s="711"/>
      <c r="AY41" s="712"/>
      <c r="AZ41" s="676">
        <v>4392563</v>
      </c>
      <c r="BA41" s="713"/>
      <c r="BB41" s="713"/>
      <c r="BC41" s="713"/>
      <c r="BD41" s="677"/>
      <c r="BE41" s="677"/>
      <c r="BF41" s="714"/>
      <c r="BG41" s="708"/>
      <c r="BH41" s="709"/>
      <c r="BI41" s="709"/>
      <c r="BJ41" s="709"/>
      <c r="BK41" s="709"/>
      <c r="BL41" s="236"/>
      <c r="BM41" s="715" t="s">
        <v>345</v>
      </c>
      <c r="BN41" s="715"/>
      <c r="BO41" s="715"/>
      <c r="BP41" s="715"/>
      <c r="BQ41" s="715"/>
      <c r="BR41" s="715"/>
      <c r="BS41" s="715"/>
      <c r="BT41" s="715"/>
      <c r="BU41" s="716"/>
      <c r="BV41" s="676">
        <v>295</v>
      </c>
      <c r="BW41" s="713"/>
      <c r="BX41" s="713"/>
      <c r="BY41" s="713"/>
      <c r="BZ41" s="713"/>
      <c r="CA41" s="713"/>
      <c r="CB41" s="717"/>
      <c r="CD41" s="705" t="s">
        <v>346</v>
      </c>
      <c r="CE41" s="702"/>
      <c r="CF41" s="702"/>
      <c r="CG41" s="702"/>
      <c r="CH41" s="702"/>
      <c r="CI41" s="702"/>
      <c r="CJ41" s="702"/>
      <c r="CK41" s="702"/>
      <c r="CL41" s="702"/>
      <c r="CM41" s="702"/>
      <c r="CN41" s="702"/>
      <c r="CO41" s="702"/>
      <c r="CP41" s="702"/>
      <c r="CQ41" s="703"/>
      <c r="CR41" s="661" t="s">
        <v>340</v>
      </c>
      <c r="CS41" s="662"/>
      <c r="CT41" s="662"/>
      <c r="CU41" s="662"/>
      <c r="CV41" s="662"/>
      <c r="CW41" s="662"/>
      <c r="CX41" s="662"/>
      <c r="CY41" s="663"/>
      <c r="CZ41" s="666" t="s">
        <v>340</v>
      </c>
      <c r="DA41" s="695"/>
      <c r="DB41" s="695"/>
      <c r="DC41" s="696"/>
      <c r="DD41" s="669" t="s">
        <v>230</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347</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348</v>
      </c>
      <c r="CE42" s="659"/>
      <c r="CF42" s="659"/>
      <c r="CG42" s="659"/>
      <c r="CH42" s="659"/>
      <c r="CI42" s="659"/>
      <c r="CJ42" s="659"/>
      <c r="CK42" s="659"/>
      <c r="CL42" s="659"/>
      <c r="CM42" s="659"/>
      <c r="CN42" s="659"/>
      <c r="CO42" s="659"/>
      <c r="CP42" s="659"/>
      <c r="CQ42" s="660"/>
      <c r="CR42" s="661">
        <v>17172701</v>
      </c>
      <c r="CS42" s="664"/>
      <c r="CT42" s="664"/>
      <c r="CU42" s="664"/>
      <c r="CV42" s="664"/>
      <c r="CW42" s="664"/>
      <c r="CX42" s="664"/>
      <c r="CY42" s="665"/>
      <c r="CZ42" s="666">
        <v>22.9</v>
      </c>
      <c r="DA42" s="667"/>
      <c r="DB42" s="667"/>
      <c r="DC42" s="668"/>
      <c r="DD42" s="669">
        <v>6178720</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349</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350</v>
      </c>
      <c r="CE43" s="659"/>
      <c r="CF43" s="659"/>
      <c r="CG43" s="659"/>
      <c r="CH43" s="659"/>
      <c r="CI43" s="659"/>
      <c r="CJ43" s="659"/>
      <c r="CK43" s="659"/>
      <c r="CL43" s="659"/>
      <c r="CM43" s="659"/>
      <c r="CN43" s="659"/>
      <c r="CO43" s="659"/>
      <c r="CP43" s="659"/>
      <c r="CQ43" s="660"/>
      <c r="CR43" s="661">
        <v>414053</v>
      </c>
      <c r="CS43" s="662"/>
      <c r="CT43" s="662"/>
      <c r="CU43" s="662"/>
      <c r="CV43" s="662"/>
      <c r="CW43" s="662"/>
      <c r="CX43" s="662"/>
      <c r="CY43" s="663"/>
      <c r="CZ43" s="666">
        <v>0.6</v>
      </c>
      <c r="DA43" s="695"/>
      <c r="DB43" s="695"/>
      <c r="DC43" s="696"/>
      <c r="DD43" s="669">
        <v>411553</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351</v>
      </c>
      <c r="CD44" s="689" t="s">
        <v>302</v>
      </c>
      <c r="CE44" s="690"/>
      <c r="CF44" s="658" t="s">
        <v>352</v>
      </c>
      <c r="CG44" s="659"/>
      <c r="CH44" s="659"/>
      <c r="CI44" s="659"/>
      <c r="CJ44" s="659"/>
      <c r="CK44" s="659"/>
      <c r="CL44" s="659"/>
      <c r="CM44" s="659"/>
      <c r="CN44" s="659"/>
      <c r="CO44" s="659"/>
      <c r="CP44" s="659"/>
      <c r="CQ44" s="660"/>
      <c r="CR44" s="661">
        <v>17170367</v>
      </c>
      <c r="CS44" s="664"/>
      <c r="CT44" s="664"/>
      <c r="CU44" s="664"/>
      <c r="CV44" s="664"/>
      <c r="CW44" s="664"/>
      <c r="CX44" s="664"/>
      <c r="CY44" s="665"/>
      <c r="CZ44" s="666">
        <v>22.9</v>
      </c>
      <c r="DA44" s="667"/>
      <c r="DB44" s="667"/>
      <c r="DC44" s="668"/>
      <c r="DD44" s="669">
        <v>6177967</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353</v>
      </c>
      <c r="CG45" s="659"/>
      <c r="CH45" s="659"/>
      <c r="CI45" s="659"/>
      <c r="CJ45" s="659"/>
      <c r="CK45" s="659"/>
      <c r="CL45" s="659"/>
      <c r="CM45" s="659"/>
      <c r="CN45" s="659"/>
      <c r="CO45" s="659"/>
      <c r="CP45" s="659"/>
      <c r="CQ45" s="660"/>
      <c r="CR45" s="661">
        <v>6434965</v>
      </c>
      <c r="CS45" s="662"/>
      <c r="CT45" s="662"/>
      <c r="CU45" s="662"/>
      <c r="CV45" s="662"/>
      <c r="CW45" s="662"/>
      <c r="CX45" s="662"/>
      <c r="CY45" s="663"/>
      <c r="CZ45" s="666">
        <v>8.6</v>
      </c>
      <c r="DA45" s="695"/>
      <c r="DB45" s="695"/>
      <c r="DC45" s="696"/>
      <c r="DD45" s="669">
        <v>615838</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354</v>
      </c>
      <c r="CG46" s="659"/>
      <c r="CH46" s="659"/>
      <c r="CI46" s="659"/>
      <c r="CJ46" s="659"/>
      <c r="CK46" s="659"/>
      <c r="CL46" s="659"/>
      <c r="CM46" s="659"/>
      <c r="CN46" s="659"/>
      <c r="CO46" s="659"/>
      <c r="CP46" s="659"/>
      <c r="CQ46" s="660"/>
      <c r="CR46" s="661">
        <v>10572734</v>
      </c>
      <c r="CS46" s="664"/>
      <c r="CT46" s="664"/>
      <c r="CU46" s="664"/>
      <c r="CV46" s="664"/>
      <c r="CW46" s="664"/>
      <c r="CX46" s="664"/>
      <c r="CY46" s="665"/>
      <c r="CZ46" s="666">
        <v>14.1</v>
      </c>
      <c r="DA46" s="667"/>
      <c r="DB46" s="667"/>
      <c r="DC46" s="668"/>
      <c r="DD46" s="669">
        <v>5402874</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355</v>
      </c>
      <c r="CG47" s="659"/>
      <c r="CH47" s="659"/>
      <c r="CI47" s="659"/>
      <c r="CJ47" s="659"/>
      <c r="CK47" s="659"/>
      <c r="CL47" s="659"/>
      <c r="CM47" s="659"/>
      <c r="CN47" s="659"/>
      <c r="CO47" s="659"/>
      <c r="CP47" s="659"/>
      <c r="CQ47" s="660"/>
      <c r="CR47" s="661">
        <v>2334</v>
      </c>
      <c r="CS47" s="662"/>
      <c r="CT47" s="662"/>
      <c r="CU47" s="662"/>
      <c r="CV47" s="662"/>
      <c r="CW47" s="662"/>
      <c r="CX47" s="662"/>
      <c r="CY47" s="663"/>
      <c r="CZ47" s="666">
        <v>0</v>
      </c>
      <c r="DA47" s="695"/>
      <c r="DB47" s="695"/>
      <c r="DC47" s="696"/>
      <c r="DD47" s="669">
        <v>753</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356</v>
      </c>
      <c r="CG48" s="659"/>
      <c r="CH48" s="659"/>
      <c r="CI48" s="659"/>
      <c r="CJ48" s="659"/>
      <c r="CK48" s="659"/>
      <c r="CL48" s="659"/>
      <c r="CM48" s="659"/>
      <c r="CN48" s="659"/>
      <c r="CO48" s="659"/>
      <c r="CP48" s="659"/>
      <c r="CQ48" s="660"/>
      <c r="CR48" s="661" t="s">
        <v>340</v>
      </c>
      <c r="CS48" s="664"/>
      <c r="CT48" s="664"/>
      <c r="CU48" s="664"/>
      <c r="CV48" s="664"/>
      <c r="CW48" s="664"/>
      <c r="CX48" s="664"/>
      <c r="CY48" s="665"/>
      <c r="CZ48" s="666" t="s">
        <v>340</v>
      </c>
      <c r="DA48" s="667"/>
      <c r="DB48" s="667"/>
      <c r="DC48" s="668"/>
      <c r="DD48" s="669" t="s">
        <v>230</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357</v>
      </c>
      <c r="CE49" s="674"/>
      <c r="CF49" s="674"/>
      <c r="CG49" s="674"/>
      <c r="CH49" s="674"/>
      <c r="CI49" s="674"/>
      <c r="CJ49" s="674"/>
      <c r="CK49" s="674"/>
      <c r="CL49" s="674"/>
      <c r="CM49" s="674"/>
      <c r="CN49" s="674"/>
      <c r="CO49" s="674"/>
      <c r="CP49" s="674"/>
      <c r="CQ49" s="675"/>
      <c r="CR49" s="676">
        <v>74998425</v>
      </c>
      <c r="CS49" s="677"/>
      <c r="CT49" s="677"/>
      <c r="CU49" s="677"/>
      <c r="CV49" s="677"/>
      <c r="CW49" s="677"/>
      <c r="CX49" s="677"/>
      <c r="CY49" s="678"/>
      <c r="CZ49" s="679">
        <v>100</v>
      </c>
      <c r="DA49" s="680"/>
      <c r="DB49" s="680"/>
      <c r="DC49" s="681"/>
      <c r="DD49" s="682">
        <v>46491689</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5vCePhEtodosC9nSwY/nJXFjlD98uLk+LfGQJqrdcbYRk4AuHO22xQAZ/iWDe4V9A/eCZhL2YBdj4hX/CcK5EQ==" saltValue="MJHhIi/ck9CDiqPDGT9bi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358</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359</v>
      </c>
      <c r="DK2" s="1200"/>
      <c r="DL2" s="1200"/>
      <c r="DM2" s="1200"/>
      <c r="DN2" s="1200"/>
      <c r="DO2" s="1201"/>
      <c r="DP2" s="249"/>
      <c r="DQ2" s="1199" t="s">
        <v>360</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361</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362</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363</v>
      </c>
      <c r="B5" s="1085"/>
      <c r="C5" s="1085"/>
      <c r="D5" s="1085"/>
      <c r="E5" s="1085"/>
      <c r="F5" s="1085"/>
      <c r="G5" s="1085"/>
      <c r="H5" s="1085"/>
      <c r="I5" s="1085"/>
      <c r="J5" s="1085"/>
      <c r="K5" s="1085"/>
      <c r="L5" s="1085"/>
      <c r="M5" s="1085"/>
      <c r="N5" s="1085"/>
      <c r="O5" s="1085"/>
      <c r="P5" s="1086"/>
      <c r="Q5" s="1090" t="s">
        <v>364</v>
      </c>
      <c r="R5" s="1091"/>
      <c r="S5" s="1091"/>
      <c r="T5" s="1091"/>
      <c r="U5" s="1092"/>
      <c r="V5" s="1090" t="s">
        <v>365</v>
      </c>
      <c r="W5" s="1091"/>
      <c r="X5" s="1091"/>
      <c r="Y5" s="1091"/>
      <c r="Z5" s="1092"/>
      <c r="AA5" s="1090" t="s">
        <v>366</v>
      </c>
      <c r="AB5" s="1091"/>
      <c r="AC5" s="1091"/>
      <c r="AD5" s="1091"/>
      <c r="AE5" s="1091"/>
      <c r="AF5" s="1202" t="s">
        <v>367</v>
      </c>
      <c r="AG5" s="1091"/>
      <c r="AH5" s="1091"/>
      <c r="AI5" s="1091"/>
      <c r="AJ5" s="1106"/>
      <c r="AK5" s="1091" t="s">
        <v>368</v>
      </c>
      <c r="AL5" s="1091"/>
      <c r="AM5" s="1091"/>
      <c r="AN5" s="1091"/>
      <c r="AO5" s="1092"/>
      <c r="AP5" s="1090" t="s">
        <v>369</v>
      </c>
      <c r="AQ5" s="1091"/>
      <c r="AR5" s="1091"/>
      <c r="AS5" s="1091"/>
      <c r="AT5" s="1092"/>
      <c r="AU5" s="1090" t="s">
        <v>370</v>
      </c>
      <c r="AV5" s="1091"/>
      <c r="AW5" s="1091"/>
      <c r="AX5" s="1091"/>
      <c r="AY5" s="1106"/>
      <c r="AZ5" s="256"/>
      <c r="BA5" s="256"/>
      <c r="BB5" s="256"/>
      <c r="BC5" s="256"/>
      <c r="BD5" s="256"/>
      <c r="BE5" s="257"/>
      <c r="BF5" s="257"/>
      <c r="BG5" s="257"/>
      <c r="BH5" s="257"/>
      <c r="BI5" s="257"/>
      <c r="BJ5" s="257"/>
      <c r="BK5" s="257"/>
      <c r="BL5" s="257"/>
      <c r="BM5" s="257"/>
      <c r="BN5" s="257"/>
      <c r="BO5" s="257"/>
      <c r="BP5" s="257"/>
      <c r="BQ5" s="1084" t="s">
        <v>371</v>
      </c>
      <c r="BR5" s="1085"/>
      <c r="BS5" s="1085"/>
      <c r="BT5" s="1085"/>
      <c r="BU5" s="1085"/>
      <c r="BV5" s="1085"/>
      <c r="BW5" s="1085"/>
      <c r="BX5" s="1085"/>
      <c r="BY5" s="1085"/>
      <c r="BZ5" s="1085"/>
      <c r="CA5" s="1085"/>
      <c r="CB5" s="1085"/>
      <c r="CC5" s="1085"/>
      <c r="CD5" s="1085"/>
      <c r="CE5" s="1085"/>
      <c r="CF5" s="1085"/>
      <c r="CG5" s="1086"/>
      <c r="CH5" s="1090" t="s">
        <v>372</v>
      </c>
      <c r="CI5" s="1091"/>
      <c r="CJ5" s="1091"/>
      <c r="CK5" s="1091"/>
      <c r="CL5" s="1092"/>
      <c r="CM5" s="1090" t="s">
        <v>373</v>
      </c>
      <c r="CN5" s="1091"/>
      <c r="CO5" s="1091"/>
      <c r="CP5" s="1091"/>
      <c r="CQ5" s="1092"/>
      <c r="CR5" s="1090" t="s">
        <v>374</v>
      </c>
      <c r="CS5" s="1091"/>
      <c r="CT5" s="1091"/>
      <c r="CU5" s="1091"/>
      <c r="CV5" s="1092"/>
      <c r="CW5" s="1090" t="s">
        <v>375</v>
      </c>
      <c r="CX5" s="1091"/>
      <c r="CY5" s="1091"/>
      <c r="CZ5" s="1091"/>
      <c r="DA5" s="1092"/>
      <c r="DB5" s="1090" t="s">
        <v>376</v>
      </c>
      <c r="DC5" s="1091"/>
      <c r="DD5" s="1091"/>
      <c r="DE5" s="1091"/>
      <c r="DF5" s="1092"/>
      <c r="DG5" s="1187" t="s">
        <v>377</v>
      </c>
      <c r="DH5" s="1188"/>
      <c r="DI5" s="1188"/>
      <c r="DJ5" s="1188"/>
      <c r="DK5" s="1189"/>
      <c r="DL5" s="1187" t="s">
        <v>378</v>
      </c>
      <c r="DM5" s="1188"/>
      <c r="DN5" s="1188"/>
      <c r="DO5" s="1188"/>
      <c r="DP5" s="1189"/>
      <c r="DQ5" s="1090" t="s">
        <v>379</v>
      </c>
      <c r="DR5" s="1091"/>
      <c r="DS5" s="1091"/>
      <c r="DT5" s="1091"/>
      <c r="DU5" s="1092"/>
      <c r="DV5" s="1090" t="s">
        <v>370</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380</v>
      </c>
      <c r="C7" s="1140"/>
      <c r="D7" s="1140"/>
      <c r="E7" s="1140"/>
      <c r="F7" s="1140"/>
      <c r="G7" s="1140"/>
      <c r="H7" s="1140"/>
      <c r="I7" s="1140"/>
      <c r="J7" s="1140"/>
      <c r="K7" s="1140"/>
      <c r="L7" s="1140"/>
      <c r="M7" s="1140"/>
      <c r="N7" s="1140"/>
      <c r="O7" s="1140"/>
      <c r="P7" s="1141"/>
      <c r="Q7" s="1193">
        <v>79178</v>
      </c>
      <c r="R7" s="1194"/>
      <c r="S7" s="1194"/>
      <c r="T7" s="1194"/>
      <c r="U7" s="1194"/>
      <c r="V7" s="1194">
        <v>75208</v>
      </c>
      <c r="W7" s="1194"/>
      <c r="X7" s="1194"/>
      <c r="Y7" s="1194"/>
      <c r="Z7" s="1194"/>
      <c r="AA7" s="1194">
        <v>3970</v>
      </c>
      <c r="AB7" s="1194"/>
      <c r="AC7" s="1194"/>
      <c r="AD7" s="1194"/>
      <c r="AE7" s="1195"/>
      <c r="AF7" s="1196">
        <v>3267</v>
      </c>
      <c r="AG7" s="1197"/>
      <c r="AH7" s="1197"/>
      <c r="AI7" s="1197"/>
      <c r="AJ7" s="1198"/>
      <c r="AK7" s="1180">
        <v>4646</v>
      </c>
      <c r="AL7" s="1181"/>
      <c r="AM7" s="1181"/>
      <c r="AN7" s="1181"/>
      <c r="AO7" s="1181"/>
      <c r="AP7" s="1181">
        <v>58825</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575</v>
      </c>
      <c r="BT7" s="1185"/>
      <c r="BU7" s="1185"/>
      <c r="BV7" s="1185"/>
      <c r="BW7" s="1185"/>
      <c r="BX7" s="1185"/>
      <c r="BY7" s="1185"/>
      <c r="BZ7" s="1185"/>
      <c r="CA7" s="1185"/>
      <c r="CB7" s="1185"/>
      <c r="CC7" s="1185"/>
      <c r="CD7" s="1185"/>
      <c r="CE7" s="1185"/>
      <c r="CF7" s="1185"/>
      <c r="CG7" s="1186"/>
      <c r="CH7" s="1177">
        <v>-1</v>
      </c>
      <c r="CI7" s="1178"/>
      <c r="CJ7" s="1178"/>
      <c r="CK7" s="1178"/>
      <c r="CL7" s="1179"/>
      <c r="CM7" s="1177">
        <v>244</v>
      </c>
      <c r="CN7" s="1178"/>
      <c r="CO7" s="1178"/>
      <c r="CP7" s="1178"/>
      <c r="CQ7" s="1179"/>
      <c r="CR7" s="1177">
        <v>50</v>
      </c>
      <c r="CS7" s="1178"/>
      <c r="CT7" s="1178"/>
      <c r="CU7" s="1178"/>
      <c r="CV7" s="1179"/>
      <c r="CW7" s="1177" t="s">
        <v>599</v>
      </c>
      <c r="CX7" s="1178"/>
      <c r="CY7" s="1178"/>
      <c r="CZ7" s="1178"/>
      <c r="DA7" s="1179"/>
      <c r="DB7" s="1177" t="s">
        <v>599</v>
      </c>
      <c r="DC7" s="1178"/>
      <c r="DD7" s="1178"/>
      <c r="DE7" s="1178"/>
      <c r="DF7" s="1179"/>
      <c r="DG7" s="1177" t="s">
        <v>599</v>
      </c>
      <c r="DH7" s="1178"/>
      <c r="DI7" s="1178"/>
      <c r="DJ7" s="1178"/>
      <c r="DK7" s="1179"/>
      <c r="DL7" s="1177" t="s">
        <v>599</v>
      </c>
      <c r="DM7" s="1178"/>
      <c r="DN7" s="1178"/>
      <c r="DO7" s="1178"/>
      <c r="DP7" s="1179"/>
      <c r="DQ7" s="1177" t="s">
        <v>599</v>
      </c>
      <c r="DR7" s="1178"/>
      <c r="DS7" s="1178"/>
      <c r="DT7" s="1178"/>
      <c r="DU7" s="1179"/>
      <c r="DV7" s="1204"/>
      <c r="DW7" s="1205"/>
      <c r="DX7" s="1205"/>
      <c r="DY7" s="1205"/>
      <c r="DZ7" s="1206"/>
      <c r="EA7" s="254"/>
    </row>
    <row r="8" spans="1:131" s="255" customFormat="1" ht="26.25" customHeight="1" x14ac:dyDescent="0.15">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576</v>
      </c>
      <c r="BT8" s="1104"/>
      <c r="BU8" s="1104"/>
      <c r="BV8" s="1104"/>
      <c r="BW8" s="1104"/>
      <c r="BX8" s="1104"/>
      <c r="BY8" s="1104"/>
      <c r="BZ8" s="1104"/>
      <c r="CA8" s="1104"/>
      <c r="CB8" s="1104"/>
      <c r="CC8" s="1104"/>
      <c r="CD8" s="1104"/>
      <c r="CE8" s="1104"/>
      <c r="CF8" s="1104"/>
      <c r="CG8" s="1105"/>
      <c r="CH8" s="1078">
        <v>-10</v>
      </c>
      <c r="CI8" s="1079"/>
      <c r="CJ8" s="1079"/>
      <c r="CK8" s="1079"/>
      <c r="CL8" s="1080"/>
      <c r="CM8" s="1078">
        <v>459</v>
      </c>
      <c r="CN8" s="1079"/>
      <c r="CO8" s="1079"/>
      <c r="CP8" s="1079"/>
      <c r="CQ8" s="1080"/>
      <c r="CR8" s="1078">
        <v>120</v>
      </c>
      <c r="CS8" s="1079"/>
      <c r="CT8" s="1079"/>
      <c r="CU8" s="1079"/>
      <c r="CV8" s="1080"/>
      <c r="CW8" s="1078">
        <v>83</v>
      </c>
      <c r="CX8" s="1079"/>
      <c r="CY8" s="1079"/>
      <c r="CZ8" s="1079"/>
      <c r="DA8" s="1080"/>
      <c r="DB8" s="1078" t="s">
        <v>599</v>
      </c>
      <c r="DC8" s="1079"/>
      <c r="DD8" s="1079"/>
      <c r="DE8" s="1079"/>
      <c r="DF8" s="1080"/>
      <c r="DG8" s="1078" t="s">
        <v>599</v>
      </c>
      <c r="DH8" s="1079"/>
      <c r="DI8" s="1079"/>
      <c r="DJ8" s="1079"/>
      <c r="DK8" s="1080"/>
      <c r="DL8" s="1078" t="s">
        <v>599</v>
      </c>
      <c r="DM8" s="1079"/>
      <c r="DN8" s="1079"/>
      <c r="DO8" s="1079"/>
      <c r="DP8" s="1080"/>
      <c r="DQ8" s="1078" t="s">
        <v>599</v>
      </c>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t="s">
        <v>577</v>
      </c>
      <c r="BT9" s="1104"/>
      <c r="BU9" s="1104"/>
      <c r="BV9" s="1104"/>
      <c r="BW9" s="1104"/>
      <c r="BX9" s="1104"/>
      <c r="BY9" s="1104"/>
      <c r="BZ9" s="1104"/>
      <c r="CA9" s="1104"/>
      <c r="CB9" s="1104"/>
      <c r="CC9" s="1104"/>
      <c r="CD9" s="1104"/>
      <c r="CE9" s="1104"/>
      <c r="CF9" s="1104"/>
      <c r="CG9" s="1105"/>
      <c r="CH9" s="1078">
        <v>-7</v>
      </c>
      <c r="CI9" s="1079"/>
      <c r="CJ9" s="1079"/>
      <c r="CK9" s="1079"/>
      <c r="CL9" s="1080"/>
      <c r="CM9" s="1078">
        <v>201</v>
      </c>
      <c r="CN9" s="1079"/>
      <c r="CO9" s="1079"/>
      <c r="CP9" s="1079"/>
      <c r="CQ9" s="1080"/>
      <c r="CR9" s="1078">
        <v>65</v>
      </c>
      <c r="CS9" s="1079"/>
      <c r="CT9" s="1079"/>
      <c r="CU9" s="1079"/>
      <c r="CV9" s="1080"/>
      <c r="CW9" s="1078">
        <v>38</v>
      </c>
      <c r="CX9" s="1079"/>
      <c r="CY9" s="1079"/>
      <c r="CZ9" s="1079"/>
      <c r="DA9" s="1080"/>
      <c r="DB9" s="1078" t="s">
        <v>599</v>
      </c>
      <c r="DC9" s="1079"/>
      <c r="DD9" s="1079"/>
      <c r="DE9" s="1079"/>
      <c r="DF9" s="1080"/>
      <c r="DG9" s="1078" t="s">
        <v>599</v>
      </c>
      <c r="DH9" s="1079"/>
      <c r="DI9" s="1079"/>
      <c r="DJ9" s="1079"/>
      <c r="DK9" s="1080"/>
      <c r="DL9" s="1078" t="s">
        <v>599</v>
      </c>
      <c r="DM9" s="1079"/>
      <c r="DN9" s="1079"/>
      <c r="DO9" s="1079"/>
      <c r="DP9" s="1080"/>
      <c r="DQ9" s="1078" t="s">
        <v>599</v>
      </c>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t="s">
        <v>578</v>
      </c>
      <c r="BT10" s="1104"/>
      <c r="BU10" s="1104"/>
      <c r="BV10" s="1104"/>
      <c r="BW10" s="1104"/>
      <c r="BX10" s="1104"/>
      <c r="BY10" s="1104"/>
      <c r="BZ10" s="1104"/>
      <c r="CA10" s="1104"/>
      <c r="CB10" s="1104"/>
      <c r="CC10" s="1104"/>
      <c r="CD10" s="1104"/>
      <c r="CE10" s="1104"/>
      <c r="CF10" s="1104"/>
      <c r="CG10" s="1105"/>
      <c r="CH10" s="1078">
        <v>7</v>
      </c>
      <c r="CI10" s="1079"/>
      <c r="CJ10" s="1079"/>
      <c r="CK10" s="1079"/>
      <c r="CL10" s="1080"/>
      <c r="CM10" s="1078">
        <v>165</v>
      </c>
      <c r="CN10" s="1079"/>
      <c r="CO10" s="1079"/>
      <c r="CP10" s="1079"/>
      <c r="CQ10" s="1080"/>
      <c r="CR10" s="1078">
        <v>100</v>
      </c>
      <c r="CS10" s="1079"/>
      <c r="CT10" s="1079"/>
      <c r="CU10" s="1079"/>
      <c r="CV10" s="1080"/>
      <c r="CW10" s="1078">
        <v>65</v>
      </c>
      <c r="CX10" s="1079"/>
      <c r="CY10" s="1079"/>
      <c r="CZ10" s="1079"/>
      <c r="DA10" s="1080"/>
      <c r="DB10" s="1078" t="s">
        <v>599</v>
      </c>
      <c r="DC10" s="1079"/>
      <c r="DD10" s="1079"/>
      <c r="DE10" s="1079"/>
      <c r="DF10" s="1080"/>
      <c r="DG10" s="1078" t="s">
        <v>599</v>
      </c>
      <c r="DH10" s="1079"/>
      <c r="DI10" s="1079"/>
      <c r="DJ10" s="1079"/>
      <c r="DK10" s="1080"/>
      <c r="DL10" s="1078" t="s">
        <v>600</v>
      </c>
      <c r="DM10" s="1079"/>
      <c r="DN10" s="1079"/>
      <c r="DO10" s="1079"/>
      <c r="DP10" s="1080"/>
      <c r="DQ10" s="1078" t="s">
        <v>599</v>
      </c>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t="s">
        <v>579</v>
      </c>
      <c r="BT11" s="1104"/>
      <c r="BU11" s="1104"/>
      <c r="BV11" s="1104"/>
      <c r="BW11" s="1104"/>
      <c r="BX11" s="1104"/>
      <c r="BY11" s="1104"/>
      <c r="BZ11" s="1104"/>
      <c r="CA11" s="1104"/>
      <c r="CB11" s="1104"/>
      <c r="CC11" s="1104"/>
      <c r="CD11" s="1104"/>
      <c r="CE11" s="1104"/>
      <c r="CF11" s="1104"/>
      <c r="CG11" s="1105"/>
      <c r="CH11" s="1078">
        <v>-7</v>
      </c>
      <c r="CI11" s="1079"/>
      <c r="CJ11" s="1079"/>
      <c r="CK11" s="1079"/>
      <c r="CL11" s="1080"/>
      <c r="CM11" s="1078">
        <v>11</v>
      </c>
      <c r="CN11" s="1079"/>
      <c r="CO11" s="1079"/>
      <c r="CP11" s="1079"/>
      <c r="CQ11" s="1080"/>
      <c r="CR11" s="1078">
        <v>3</v>
      </c>
      <c r="CS11" s="1079"/>
      <c r="CT11" s="1079"/>
      <c r="CU11" s="1079"/>
      <c r="CV11" s="1080"/>
      <c r="CW11" s="1078" t="s">
        <v>599</v>
      </c>
      <c r="CX11" s="1079"/>
      <c r="CY11" s="1079"/>
      <c r="CZ11" s="1079"/>
      <c r="DA11" s="1080"/>
      <c r="DB11" s="1078" t="s">
        <v>600</v>
      </c>
      <c r="DC11" s="1079"/>
      <c r="DD11" s="1079"/>
      <c r="DE11" s="1079"/>
      <c r="DF11" s="1080"/>
      <c r="DG11" s="1078" t="s">
        <v>599</v>
      </c>
      <c r="DH11" s="1079"/>
      <c r="DI11" s="1079"/>
      <c r="DJ11" s="1079"/>
      <c r="DK11" s="1080"/>
      <c r="DL11" s="1078" t="s">
        <v>599</v>
      </c>
      <c r="DM11" s="1079"/>
      <c r="DN11" s="1079"/>
      <c r="DO11" s="1079"/>
      <c r="DP11" s="1080"/>
      <c r="DQ11" s="1078" t="s">
        <v>599</v>
      </c>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t="s">
        <v>582</v>
      </c>
      <c r="BS12" s="1103" t="s">
        <v>580</v>
      </c>
      <c r="BT12" s="1104"/>
      <c r="BU12" s="1104"/>
      <c r="BV12" s="1104"/>
      <c r="BW12" s="1104"/>
      <c r="BX12" s="1104"/>
      <c r="BY12" s="1104"/>
      <c r="BZ12" s="1104"/>
      <c r="CA12" s="1104"/>
      <c r="CB12" s="1104"/>
      <c r="CC12" s="1104"/>
      <c r="CD12" s="1104"/>
      <c r="CE12" s="1104"/>
      <c r="CF12" s="1104"/>
      <c r="CG12" s="1105"/>
      <c r="CH12" s="1078">
        <v>0</v>
      </c>
      <c r="CI12" s="1079"/>
      <c r="CJ12" s="1079"/>
      <c r="CK12" s="1079"/>
      <c r="CL12" s="1080"/>
      <c r="CM12" s="1078">
        <v>7</v>
      </c>
      <c r="CN12" s="1079"/>
      <c r="CO12" s="1079"/>
      <c r="CP12" s="1079"/>
      <c r="CQ12" s="1080"/>
      <c r="CR12" s="1078">
        <v>5</v>
      </c>
      <c r="CS12" s="1079"/>
      <c r="CT12" s="1079"/>
      <c r="CU12" s="1079"/>
      <c r="CV12" s="1080"/>
      <c r="CW12" s="1078" t="s">
        <v>601</v>
      </c>
      <c r="CX12" s="1079"/>
      <c r="CY12" s="1079"/>
      <c r="CZ12" s="1079"/>
      <c r="DA12" s="1080"/>
      <c r="DB12" s="1078" t="s">
        <v>599</v>
      </c>
      <c r="DC12" s="1079"/>
      <c r="DD12" s="1079"/>
      <c r="DE12" s="1079"/>
      <c r="DF12" s="1080"/>
      <c r="DG12" s="1078">
        <v>410</v>
      </c>
      <c r="DH12" s="1079"/>
      <c r="DI12" s="1079"/>
      <c r="DJ12" s="1079"/>
      <c r="DK12" s="1080"/>
      <c r="DL12" s="1078" t="s">
        <v>599</v>
      </c>
      <c r="DM12" s="1079"/>
      <c r="DN12" s="1079"/>
      <c r="DO12" s="1079"/>
      <c r="DP12" s="1080"/>
      <c r="DQ12" s="1078" t="s">
        <v>599</v>
      </c>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t="s">
        <v>581</v>
      </c>
      <c r="BT13" s="1104"/>
      <c r="BU13" s="1104"/>
      <c r="BV13" s="1104"/>
      <c r="BW13" s="1104"/>
      <c r="BX13" s="1104"/>
      <c r="BY13" s="1104"/>
      <c r="BZ13" s="1104"/>
      <c r="CA13" s="1104"/>
      <c r="CB13" s="1104"/>
      <c r="CC13" s="1104"/>
      <c r="CD13" s="1104"/>
      <c r="CE13" s="1104"/>
      <c r="CF13" s="1104"/>
      <c r="CG13" s="1105"/>
      <c r="CH13" s="1078">
        <v>234</v>
      </c>
      <c r="CI13" s="1079"/>
      <c r="CJ13" s="1079"/>
      <c r="CK13" s="1079"/>
      <c r="CL13" s="1080"/>
      <c r="CM13" s="1078">
        <v>1212</v>
      </c>
      <c r="CN13" s="1079"/>
      <c r="CO13" s="1079"/>
      <c r="CP13" s="1079"/>
      <c r="CQ13" s="1080"/>
      <c r="CR13" s="1078">
        <v>55</v>
      </c>
      <c r="CS13" s="1079"/>
      <c r="CT13" s="1079"/>
      <c r="CU13" s="1079"/>
      <c r="CV13" s="1080"/>
      <c r="CW13" s="1078" t="s">
        <v>599</v>
      </c>
      <c r="CX13" s="1079"/>
      <c r="CY13" s="1079"/>
      <c r="CZ13" s="1079"/>
      <c r="DA13" s="1080"/>
      <c r="DB13" s="1078" t="s">
        <v>599</v>
      </c>
      <c r="DC13" s="1079"/>
      <c r="DD13" s="1079"/>
      <c r="DE13" s="1079"/>
      <c r="DF13" s="1080"/>
      <c r="DG13" s="1078" t="s">
        <v>599</v>
      </c>
      <c r="DH13" s="1079"/>
      <c r="DI13" s="1079"/>
      <c r="DJ13" s="1079"/>
      <c r="DK13" s="1080"/>
      <c r="DL13" s="1078" t="s">
        <v>599</v>
      </c>
      <c r="DM13" s="1079"/>
      <c r="DN13" s="1079"/>
      <c r="DO13" s="1079"/>
      <c r="DP13" s="1080"/>
      <c r="DQ13" s="1078" t="s">
        <v>600</v>
      </c>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381</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382</v>
      </c>
      <c r="B23" s="1033" t="s">
        <v>383</v>
      </c>
      <c r="C23" s="1034"/>
      <c r="D23" s="1034"/>
      <c r="E23" s="1034"/>
      <c r="F23" s="1034"/>
      <c r="G23" s="1034"/>
      <c r="H23" s="1034"/>
      <c r="I23" s="1034"/>
      <c r="J23" s="1034"/>
      <c r="K23" s="1034"/>
      <c r="L23" s="1034"/>
      <c r="M23" s="1034"/>
      <c r="N23" s="1034"/>
      <c r="O23" s="1034"/>
      <c r="P23" s="1035"/>
      <c r="Q23" s="1157">
        <f>Q7</f>
        <v>79178</v>
      </c>
      <c r="R23" s="1158"/>
      <c r="S23" s="1158"/>
      <c r="T23" s="1158"/>
      <c r="U23" s="1158"/>
      <c r="V23" s="1158">
        <f>V7</f>
        <v>75208</v>
      </c>
      <c r="W23" s="1158"/>
      <c r="X23" s="1158"/>
      <c r="Y23" s="1158"/>
      <c r="Z23" s="1158"/>
      <c r="AA23" s="1158">
        <f>AA7</f>
        <v>3970</v>
      </c>
      <c r="AB23" s="1158"/>
      <c r="AC23" s="1158"/>
      <c r="AD23" s="1158"/>
      <c r="AE23" s="1159"/>
      <c r="AF23" s="1160">
        <v>3267</v>
      </c>
      <c r="AG23" s="1158"/>
      <c r="AH23" s="1158"/>
      <c r="AI23" s="1158"/>
      <c r="AJ23" s="1161"/>
      <c r="AK23" s="1162"/>
      <c r="AL23" s="1163"/>
      <c r="AM23" s="1163"/>
      <c r="AN23" s="1163"/>
      <c r="AO23" s="1163"/>
      <c r="AP23" s="1158">
        <f>AP7</f>
        <v>58825</v>
      </c>
      <c r="AQ23" s="1158"/>
      <c r="AR23" s="1158"/>
      <c r="AS23" s="1158"/>
      <c r="AT23" s="1158"/>
      <c r="AU23" s="1164"/>
      <c r="AV23" s="1164"/>
      <c r="AW23" s="1164"/>
      <c r="AX23" s="1164"/>
      <c r="AY23" s="1165"/>
      <c r="AZ23" s="1154" t="s">
        <v>384</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385</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386</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363</v>
      </c>
      <c r="B26" s="1085"/>
      <c r="C26" s="1085"/>
      <c r="D26" s="1085"/>
      <c r="E26" s="1085"/>
      <c r="F26" s="1085"/>
      <c r="G26" s="1085"/>
      <c r="H26" s="1085"/>
      <c r="I26" s="1085"/>
      <c r="J26" s="1085"/>
      <c r="K26" s="1085"/>
      <c r="L26" s="1085"/>
      <c r="M26" s="1085"/>
      <c r="N26" s="1085"/>
      <c r="O26" s="1085"/>
      <c r="P26" s="1086"/>
      <c r="Q26" s="1090" t="s">
        <v>387</v>
      </c>
      <c r="R26" s="1091"/>
      <c r="S26" s="1091"/>
      <c r="T26" s="1091"/>
      <c r="U26" s="1092"/>
      <c r="V26" s="1090" t="s">
        <v>388</v>
      </c>
      <c r="W26" s="1091"/>
      <c r="X26" s="1091"/>
      <c r="Y26" s="1091"/>
      <c r="Z26" s="1092"/>
      <c r="AA26" s="1090" t="s">
        <v>389</v>
      </c>
      <c r="AB26" s="1091"/>
      <c r="AC26" s="1091"/>
      <c r="AD26" s="1091"/>
      <c r="AE26" s="1091"/>
      <c r="AF26" s="1148" t="s">
        <v>390</v>
      </c>
      <c r="AG26" s="1097"/>
      <c r="AH26" s="1097"/>
      <c r="AI26" s="1097"/>
      <c r="AJ26" s="1149"/>
      <c r="AK26" s="1091" t="s">
        <v>391</v>
      </c>
      <c r="AL26" s="1091"/>
      <c r="AM26" s="1091"/>
      <c r="AN26" s="1091"/>
      <c r="AO26" s="1092"/>
      <c r="AP26" s="1090" t="s">
        <v>392</v>
      </c>
      <c r="AQ26" s="1091"/>
      <c r="AR26" s="1091"/>
      <c r="AS26" s="1091"/>
      <c r="AT26" s="1092"/>
      <c r="AU26" s="1090" t="s">
        <v>393</v>
      </c>
      <c r="AV26" s="1091"/>
      <c r="AW26" s="1091"/>
      <c r="AX26" s="1091"/>
      <c r="AY26" s="1092"/>
      <c r="AZ26" s="1090" t="s">
        <v>394</v>
      </c>
      <c r="BA26" s="1091"/>
      <c r="BB26" s="1091"/>
      <c r="BC26" s="1091"/>
      <c r="BD26" s="1092"/>
      <c r="BE26" s="1090" t="s">
        <v>370</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395</v>
      </c>
      <c r="C28" s="1140"/>
      <c r="D28" s="1140"/>
      <c r="E28" s="1140"/>
      <c r="F28" s="1140"/>
      <c r="G28" s="1140"/>
      <c r="H28" s="1140"/>
      <c r="I28" s="1140"/>
      <c r="J28" s="1140"/>
      <c r="K28" s="1140"/>
      <c r="L28" s="1140"/>
      <c r="M28" s="1140"/>
      <c r="N28" s="1140"/>
      <c r="O28" s="1140"/>
      <c r="P28" s="1141"/>
      <c r="Q28" s="1142">
        <v>15358</v>
      </c>
      <c r="R28" s="1143"/>
      <c r="S28" s="1143"/>
      <c r="T28" s="1143"/>
      <c r="U28" s="1143"/>
      <c r="V28" s="1143">
        <v>15348</v>
      </c>
      <c r="W28" s="1143"/>
      <c r="X28" s="1143"/>
      <c r="Y28" s="1143"/>
      <c r="Z28" s="1143"/>
      <c r="AA28" s="1143">
        <v>10</v>
      </c>
      <c r="AB28" s="1143"/>
      <c r="AC28" s="1143"/>
      <c r="AD28" s="1143"/>
      <c r="AE28" s="1144"/>
      <c r="AF28" s="1145">
        <v>10</v>
      </c>
      <c r="AG28" s="1143"/>
      <c r="AH28" s="1143"/>
      <c r="AI28" s="1143"/>
      <c r="AJ28" s="1146"/>
      <c r="AK28" s="1147">
        <v>1300</v>
      </c>
      <c r="AL28" s="1135"/>
      <c r="AM28" s="1135"/>
      <c r="AN28" s="1135"/>
      <c r="AO28" s="1135"/>
      <c r="AP28" s="1135" t="s">
        <v>584</v>
      </c>
      <c r="AQ28" s="1135"/>
      <c r="AR28" s="1135"/>
      <c r="AS28" s="1135"/>
      <c r="AT28" s="1135"/>
      <c r="AU28" s="1135" t="s">
        <v>584</v>
      </c>
      <c r="AV28" s="1135"/>
      <c r="AW28" s="1135"/>
      <c r="AX28" s="1135"/>
      <c r="AY28" s="1135"/>
      <c r="AZ28" s="1136" t="s">
        <v>584</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396</v>
      </c>
      <c r="C29" s="1127"/>
      <c r="D29" s="1127"/>
      <c r="E29" s="1127"/>
      <c r="F29" s="1127"/>
      <c r="G29" s="1127"/>
      <c r="H29" s="1127"/>
      <c r="I29" s="1127"/>
      <c r="J29" s="1127"/>
      <c r="K29" s="1127"/>
      <c r="L29" s="1127"/>
      <c r="M29" s="1127"/>
      <c r="N29" s="1127"/>
      <c r="O29" s="1127"/>
      <c r="P29" s="1128"/>
      <c r="Q29" s="1132">
        <v>15231</v>
      </c>
      <c r="R29" s="1133"/>
      <c r="S29" s="1133"/>
      <c r="T29" s="1133"/>
      <c r="U29" s="1133"/>
      <c r="V29" s="1133">
        <v>15035</v>
      </c>
      <c r="W29" s="1133"/>
      <c r="X29" s="1133"/>
      <c r="Y29" s="1133"/>
      <c r="Z29" s="1133"/>
      <c r="AA29" s="1133">
        <v>196</v>
      </c>
      <c r="AB29" s="1133"/>
      <c r="AC29" s="1133"/>
      <c r="AD29" s="1133"/>
      <c r="AE29" s="1134"/>
      <c r="AF29" s="1108">
        <v>196</v>
      </c>
      <c r="AG29" s="1109"/>
      <c r="AH29" s="1109"/>
      <c r="AI29" s="1109"/>
      <c r="AJ29" s="1110"/>
      <c r="AK29" s="1069">
        <v>2110</v>
      </c>
      <c r="AL29" s="1060"/>
      <c r="AM29" s="1060"/>
      <c r="AN29" s="1060"/>
      <c r="AO29" s="1060"/>
      <c r="AP29" s="1060" t="s">
        <v>584</v>
      </c>
      <c r="AQ29" s="1060"/>
      <c r="AR29" s="1060"/>
      <c r="AS29" s="1060"/>
      <c r="AT29" s="1060"/>
      <c r="AU29" s="1060" t="s">
        <v>584</v>
      </c>
      <c r="AV29" s="1060"/>
      <c r="AW29" s="1060"/>
      <c r="AX29" s="1060"/>
      <c r="AY29" s="1060"/>
      <c r="AZ29" s="1131" t="s">
        <v>585</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397</v>
      </c>
      <c r="C30" s="1127"/>
      <c r="D30" s="1127"/>
      <c r="E30" s="1127"/>
      <c r="F30" s="1127"/>
      <c r="G30" s="1127"/>
      <c r="H30" s="1127"/>
      <c r="I30" s="1127"/>
      <c r="J30" s="1127"/>
      <c r="K30" s="1127"/>
      <c r="L30" s="1127"/>
      <c r="M30" s="1127"/>
      <c r="N30" s="1127"/>
      <c r="O30" s="1127"/>
      <c r="P30" s="1128"/>
      <c r="Q30" s="1132">
        <v>2654</v>
      </c>
      <c r="R30" s="1133"/>
      <c r="S30" s="1133"/>
      <c r="T30" s="1133"/>
      <c r="U30" s="1133"/>
      <c r="V30" s="1133">
        <v>2648</v>
      </c>
      <c r="W30" s="1133"/>
      <c r="X30" s="1133"/>
      <c r="Y30" s="1133"/>
      <c r="Z30" s="1133"/>
      <c r="AA30" s="1133">
        <v>6</v>
      </c>
      <c r="AB30" s="1133"/>
      <c r="AC30" s="1133"/>
      <c r="AD30" s="1133"/>
      <c r="AE30" s="1134"/>
      <c r="AF30" s="1108">
        <v>6</v>
      </c>
      <c r="AG30" s="1109"/>
      <c r="AH30" s="1109"/>
      <c r="AI30" s="1109"/>
      <c r="AJ30" s="1110"/>
      <c r="AK30" s="1069">
        <v>400</v>
      </c>
      <c r="AL30" s="1060"/>
      <c r="AM30" s="1060"/>
      <c r="AN30" s="1060"/>
      <c r="AO30" s="1060"/>
      <c r="AP30" s="1060" t="s">
        <v>584</v>
      </c>
      <c r="AQ30" s="1060"/>
      <c r="AR30" s="1060"/>
      <c r="AS30" s="1060"/>
      <c r="AT30" s="1060"/>
      <c r="AU30" s="1060" t="s">
        <v>584</v>
      </c>
      <c r="AV30" s="1060"/>
      <c r="AW30" s="1060"/>
      <c r="AX30" s="1060"/>
      <c r="AY30" s="1060"/>
      <c r="AZ30" s="1131" t="s">
        <v>584</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398</v>
      </c>
      <c r="C31" s="1127"/>
      <c r="D31" s="1127"/>
      <c r="E31" s="1127"/>
      <c r="F31" s="1127"/>
      <c r="G31" s="1127"/>
      <c r="H31" s="1127"/>
      <c r="I31" s="1127"/>
      <c r="J31" s="1127"/>
      <c r="K31" s="1127"/>
      <c r="L31" s="1127"/>
      <c r="M31" s="1127"/>
      <c r="N31" s="1127"/>
      <c r="O31" s="1127"/>
      <c r="P31" s="1128"/>
      <c r="Q31" s="1132">
        <v>632</v>
      </c>
      <c r="R31" s="1133"/>
      <c r="S31" s="1133"/>
      <c r="T31" s="1133"/>
      <c r="U31" s="1133"/>
      <c r="V31" s="1133">
        <v>632</v>
      </c>
      <c r="W31" s="1133"/>
      <c r="X31" s="1133"/>
      <c r="Y31" s="1133"/>
      <c r="Z31" s="1133"/>
      <c r="AA31" s="1133">
        <v>0</v>
      </c>
      <c r="AB31" s="1133"/>
      <c r="AC31" s="1133"/>
      <c r="AD31" s="1133"/>
      <c r="AE31" s="1134"/>
      <c r="AF31" s="1108">
        <v>0</v>
      </c>
      <c r="AG31" s="1109"/>
      <c r="AH31" s="1109"/>
      <c r="AI31" s="1109"/>
      <c r="AJ31" s="1110"/>
      <c r="AK31" s="1069">
        <v>154</v>
      </c>
      <c r="AL31" s="1060"/>
      <c r="AM31" s="1060"/>
      <c r="AN31" s="1060"/>
      <c r="AO31" s="1060"/>
      <c r="AP31" s="1060" t="s">
        <v>584</v>
      </c>
      <c r="AQ31" s="1060"/>
      <c r="AR31" s="1060"/>
      <c r="AS31" s="1060"/>
      <c r="AT31" s="1060"/>
      <c r="AU31" s="1060" t="s">
        <v>585</v>
      </c>
      <c r="AV31" s="1060"/>
      <c r="AW31" s="1060"/>
      <c r="AX31" s="1060"/>
      <c r="AY31" s="1060"/>
      <c r="AZ31" s="1131" t="s">
        <v>584</v>
      </c>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399</v>
      </c>
      <c r="C32" s="1127"/>
      <c r="D32" s="1127"/>
      <c r="E32" s="1127"/>
      <c r="F32" s="1127"/>
      <c r="G32" s="1127"/>
      <c r="H32" s="1127"/>
      <c r="I32" s="1127"/>
      <c r="J32" s="1127"/>
      <c r="K32" s="1127"/>
      <c r="L32" s="1127"/>
      <c r="M32" s="1127"/>
      <c r="N32" s="1127"/>
      <c r="O32" s="1127"/>
      <c r="P32" s="1128"/>
      <c r="Q32" s="1132">
        <v>3494</v>
      </c>
      <c r="R32" s="1133"/>
      <c r="S32" s="1133"/>
      <c r="T32" s="1133"/>
      <c r="U32" s="1133"/>
      <c r="V32" s="1133">
        <v>3155</v>
      </c>
      <c r="W32" s="1133"/>
      <c r="X32" s="1133"/>
      <c r="Y32" s="1133"/>
      <c r="Z32" s="1133"/>
      <c r="AA32" s="1133">
        <v>339</v>
      </c>
      <c r="AB32" s="1133"/>
      <c r="AC32" s="1133"/>
      <c r="AD32" s="1133"/>
      <c r="AE32" s="1134"/>
      <c r="AF32" s="1108">
        <v>2008</v>
      </c>
      <c r="AG32" s="1109"/>
      <c r="AH32" s="1109"/>
      <c r="AI32" s="1109"/>
      <c r="AJ32" s="1110"/>
      <c r="AK32" s="1069">
        <v>80</v>
      </c>
      <c r="AL32" s="1060"/>
      <c r="AM32" s="1060"/>
      <c r="AN32" s="1060"/>
      <c r="AO32" s="1060"/>
      <c r="AP32" s="1060">
        <v>15233</v>
      </c>
      <c r="AQ32" s="1060"/>
      <c r="AR32" s="1060"/>
      <c r="AS32" s="1060"/>
      <c r="AT32" s="1060"/>
      <c r="AU32" s="1060">
        <v>594</v>
      </c>
      <c r="AV32" s="1060"/>
      <c r="AW32" s="1060"/>
      <c r="AX32" s="1060"/>
      <c r="AY32" s="1060"/>
      <c r="AZ32" s="1131" t="s">
        <v>585</v>
      </c>
      <c r="BA32" s="1131"/>
      <c r="BB32" s="1131"/>
      <c r="BC32" s="1131"/>
      <c r="BD32" s="1131"/>
      <c r="BE32" s="1121" t="s">
        <v>400</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401</v>
      </c>
      <c r="C33" s="1127"/>
      <c r="D33" s="1127"/>
      <c r="E33" s="1127"/>
      <c r="F33" s="1127"/>
      <c r="G33" s="1127"/>
      <c r="H33" s="1127"/>
      <c r="I33" s="1127"/>
      <c r="J33" s="1127"/>
      <c r="K33" s="1127"/>
      <c r="L33" s="1127"/>
      <c r="M33" s="1127"/>
      <c r="N33" s="1127"/>
      <c r="O33" s="1127"/>
      <c r="P33" s="1128"/>
      <c r="Q33" s="1132">
        <v>3957</v>
      </c>
      <c r="R33" s="1133"/>
      <c r="S33" s="1133"/>
      <c r="T33" s="1133"/>
      <c r="U33" s="1133"/>
      <c r="V33" s="1133">
        <v>3553</v>
      </c>
      <c r="W33" s="1133"/>
      <c r="X33" s="1133"/>
      <c r="Y33" s="1133"/>
      <c r="Z33" s="1133"/>
      <c r="AA33" s="1133">
        <v>405</v>
      </c>
      <c r="AB33" s="1133"/>
      <c r="AC33" s="1133"/>
      <c r="AD33" s="1133"/>
      <c r="AE33" s="1134"/>
      <c r="AF33" s="1108">
        <v>110</v>
      </c>
      <c r="AG33" s="1109"/>
      <c r="AH33" s="1109"/>
      <c r="AI33" s="1109"/>
      <c r="AJ33" s="1110"/>
      <c r="AK33" s="1069">
        <v>1054</v>
      </c>
      <c r="AL33" s="1060"/>
      <c r="AM33" s="1060"/>
      <c r="AN33" s="1060"/>
      <c r="AO33" s="1060"/>
      <c r="AP33" s="1060">
        <v>11855</v>
      </c>
      <c r="AQ33" s="1060"/>
      <c r="AR33" s="1060"/>
      <c r="AS33" s="1060"/>
      <c r="AT33" s="1060"/>
      <c r="AU33" s="1060">
        <v>2644</v>
      </c>
      <c r="AV33" s="1060"/>
      <c r="AW33" s="1060"/>
      <c r="AX33" s="1060"/>
      <c r="AY33" s="1060"/>
      <c r="AZ33" s="1131" t="s">
        <v>584</v>
      </c>
      <c r="BA33" s="1131"/>
      <c r="BB33" s="1131"/>
      <c r="BC33" s="1131"/>
      <c r="BD33" s="1131"/>
      <c r="BE33" s="1121" t="s">
        <v>400</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t="s">
        <v>402</v>
      </c>
      <c r="C34" s="1127"/>
      <c r="D34" s="1127"/>
      <c r="E34" s="1127"/>
      <c r="F34" s="1127"/>
      <c r="G34" s="1127"/>
      <c r="H34" s="1127"/>
      <c r="I34" s="1127"/>
      <c r="J34" s="1127"/>
      <c r="K34" s="1127"/>
      <c r="L34" s="1127"/>
      <c r="M34" s="1127"/>
      <c r="N34" s="1127"/>
      <c r="O34" s="1127"/>
      <c r="P34" s="1128"/>
      <c r="Q34" s="1132">
        <v>22</v>
      </c>
      <c r="R34" s="1133"/>
      <c r="S34" s="1133"/>
      <c r="T34" s="1133"/>
      <c r="U34" s="1133"/>
      <c r="V34" s="1133">
        <v>22</v>
      </c>
      <c r="W34" s="1133"/>
      <c r="X34" s="1133"/>
      <c r="Y34" s="1133"/>
      <c r="Z34" s="1133"/>
      <c r="AA34" s="1133" t="s">
        <v>602</v>
      </c>
      <c r="AB34" s="1133"/>
      <c r="AC34" s="1133"/>
      <c r="AD34" s="1133"/>
      <c r="AE34" s="1134"/>
      <c r="AF34" s="1108" t="s">
        <v>128</v>
      </c>
      <c r="AG34" s="1109"/>
      <c r="AH34" s="1109"/>
      <c r="AI34" s="1109"/>
      <c r="AJ34" s="1110"/>
      <c r="AK34" s="1069">
        <v>14</v>
      </c>
      <c r="AL34" s="1060"/>
      <c r="AM34" s="1060"/>
      <c r="AN34" s="1060"/>
      <c r="AO34" s="1060"/>
      <c r="AP34" s="1060">
        <v>117</v>
      </c>
      <c r="AQ34" s="1060"/>
      <c r="AR34" s="1060"/>
      <c r="AS34" s="1060"/>
      <c r="AT34" s="1060"/>
      <c r="AU34" s="1060">
        <v>117</v>
      </c>
      <c r="AV34" s="1060"/>
      <c r="AW34" s="1060"/>
      <c r="AX34" s="1060"/>
      <c r="AY34" s="1060"/>
      <c r="AZ34" s="1131" t="s">
        <v>584</v>
      </c>
      <c r="BA34" s="1131"/>
      <c r="BB34" s="1131"/>
      <c r="BC34" s="1131"/>
      <c r="BD34" s="1131"/>
      <c r="BE34" s="1121" t="s">
        <v>404</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t="s">
        <v>583</v>
      </c>
      <c r="C35" s="1127"/>
      <c r="D35" s="1127"/>
      <c r="E35" s="1127"/>
      <c r="F35" s="1127"/>
      <c r="G35" s="1127"/>
      <c r="H35" s="1127"/>
      <c r="I35" s="1127"/>
      <c r="J35" s="1127"/>
      <c r="K35" s="1127"/>
      <c r="L35" s="1127"/>
      <c r="M35" s="1127"/>
      <c r="N35" s="1127"/>
      <c r="O35" s="1127"/>
      <c r="P35" s="1128"/>
      <c r="Q35" s="1132">
        <v>0</v>
      </c>
      <c r="R35" s="1133"/>
      <c r="S35" s="1133"/>
      <c r="T35" s="1133"/>
      <c r="U35" s="1133"/>
      <c r="V35" s="1133">
        <v>0</v>
      </c>
      <c r="W35" s="1133"/>
      <c r="X35" s="1133"/>
      <c r="Y35" s="1133"/>
      <c r="Z35" s="1133"/>
      <c r="AA35" s="1133" t="s">
        <v>602</v>
      </c>
      <c r="AB35" s="1133"/>
      <c r="AC35" s="1133"/>
      <c r="AD35" s="1133"/>
      <c r="AE35" s="1134"/>
      <c r="AF35" s="1108" t="s">
        <v>128</v>
      </c>
      <c r="AG35" s="1109"/>
      <c r="AH35" s="1109"/>
      <c r="AI35" s="1109"/>
      <c r="AJ35" s="1110"/>
      <c r="AK35" s="1069">
        <v>0</v>
      </c>
      <c r="AL35" s="1060"/>
      <c r="AM35" s="1060"/>
      <c r="AN35" s="1060"/>
      <c r="AO35" s="1060"/>
      <c r="AP35" s="1060">
        <v>3</v>
      </c>
      <c r="AQ35" s="1060"/>
      <c r="AR35" s="1060"/>
      <c r="AS35" s="1060"/>
      <c r="AT35" s="1060"/>
      <c r="AU35" s="1060" t="s">
        <v>584</v>
      </c>
      <c r="AV35" s="1060"/>
      <c r="AW35" s="1060"/>
      <c r="AX35" s="1060"/>
      <c r="AY35" s="1060"/>
      <c r="AZ35" s="1131" t="s">
        <v>584</v>
      </c>
      <c r="BA35" s="1131"/>
      <c r="BB35" s="1131"/>
      <c r="BC35" s="1131"/>
      <c r="BD35" s="1131"/>
      <c r="BE35" s="1121" t="s">
        <v>400</v>
      </c>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405</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382</v>
      </c>
      <c r="B63" s="1033" t="s">
        <v>406</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2331</v>
      </c>
      <c r="AG63" s="1048"/>
      <c r="AH63" s="1048"/>
      <c r="AI63" s="1048"/>
      <c r="AJ63" s="1119"/>
      <c r="AK63" s="1120"/>
      <c r="AL63" s="1052"/>
      <c r="AM63" s="1052"/>
      <c r="AN63" s="1052"/>
      <c r="AO63" s="1052"/>
      <c r="AP63" s="1048">
        <f>SUM(AP28:AT62)</f>
        <v>27208</v>
      </c>
      <c r="AQ63" s="1048"/>
      <c r="AR63" s="1048"/>
      <c r="AS63" s="1048"/>
      <c r="AT63" s="1048"/>
      <c r="AU63" s="1048">
        <f>SUM(AU28:AY62)</f>
        <v>3355</v>
      </c>
      <c r="AV63" s="1048"/>
      <c r="AW63" s="1048"/>
      <c r="AX63" s="1048"/>
      <c r="AY63" s="1048"/>
      <c r="AZ63" s="1114"/>
      <c r="BA63" s="1114"/>
      <c r="BB63" s="1114"/>
      <c r="BC63" s="1114"/>
      <c r="BD63" s="1114"/>
      <c r="BE63" s="1049"/>
      <c r="BF63" s="1049"/>
      <c r="BG63" s="1049"/>
      <c r="BH63" s="1049"/>
      <c r="BI63" s="1050"/>
      <c r="BJ63" s="1115" t="s">
        <v>407</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408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409</v>
      </c>
      <c r="B66" s="1085"/>
      <c r="C66" s="1085"/>
      <c r="D66" s="1085"/>
      <c r="E66" s="1085"/>
      <c r="F66" s="1085"/>
      <c r="G66" s="1085"/>
      <c r="H66" s="1085"/>
      <c r="I66" s="1085"/>
      <c r="J66" s="1085"/>
      <c r="K66" s="1085"/>
      <c r="L66" s="1085"/>
      <c r="M66" s="1085"/>
      <c r="N66" s="1085"/>
      <c r="O66" s="1085"/>
      <c r="P66" s="1086"/>
      <c r="Q66" s="1090" t="s">
        <v>410</v>
      </c>
      <c r="R66" s="1091"/>
      <c r="S66" s="1091"/>
      <c r="T66" s="1091"/>
      <c r="U66" s="1092"/>
      <c r="V66" s="1090" t="s">
        <v>411</v>
      </c>
      <c r="W66" s="1091"/>
      <c r="X66" s="1091"/>
      <c r="Y66" s="1091"/>
      <c r="Z66" s="1092"/>
      <c r="AA66" s="1090" t="s">
        <v>412</v>
      </c>
      <c r="AB66" s="1091"/>
      <c r="AC66" s="1091"/>
      <c r="AD66" s="1091"/>
      <c r="AE66" s="1092"/>
      <c r="AF66" s="1096" t="s">
        <v>413</v>
      </c>
      <c r="AG66" s="1097"/>
      <c r="AH66" s="1097"/>
      <c r="AI66" s="1097"/>
      <c r="AJ66" s="1098"/>
      <c r="AK66" s="1090" t="s">
        <v>414</v>
      </c>
      <c r="AL66" s="1085"/>
      <c r="AM66" s="1085"/>
      <c r="AN66" s="1085"/>
      <c r="AO66" s="1086"/>
      <c r="AP66" s="1090" t="s">
        <v>415</v>
      </c>
      <c r="AQ66" s="1091"/>
      <c r="AR66" s="1091"/>
      <c r="AS66" s="1091"/>
      <c r="AT66" s="1092"/>
      <c r="AU66" s="1090" t="s">
        <v>416</v>
      </c>
      <c r="AV66" s="1091"/>
      <c r="AW66" s="1091"/>
      <c r="AX66" s="1091"/>
      <c r="AY66" s="1092"/>
      <c r="AZ66" s="1090" t="s">
        <v>370</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586</v>
      </c>
      <c r="C68" s="1075"/>
      <c r="D68" s="1075"/>
      <c r="E68" s="1075"/>
      <c r="F68" s="1075"/>
      <c r="G68" s="1075"/>
      <c r="H68" s="1075"/>
      <c r="I68" s="1075"/>
      <c r="J68" s="1075"/>
      <c r="K68" s="1075"/>
      <c r="L68" s="1075"/>
      <c r="M68" s="1075"/>
      <c r="N68" s="1075"/>
      <c r="O68" s="1075"/>
      <c r="P68" s="1076"/>
      <c r="Q68" s="1077">
        <v>19218</v>
      </c>
      <c r="R68" s="1071"/>
      <c r="S68" s="1071"/>
      <c r="T68" s="1071"/>
      <c r="U68" s="1071"/>
      <c r="V68" s="1071">
        <v>19195</v>
      </c>
      <c r="W68" s="1071"/>
      <c r="X68" s="1071"/>
      <c r="Y68" s="1071"/>
      <c r="Z68" s="1071"/>
      <c r="AA68" s="1071">
        <v>23</v>
      </c>
      <c r="AB68" s="1071"/>
      <c r="AC68" s="1071"/>
      <c r="AD68" s="1071"/>
      <c r="AE68" s="1071"/>
      <c r="AF68" s="1071">
        <v>23</v>
      </c>
      <c r="AG68" s="1071"/>
      <c r="AH68" s="1071"/>
      <c r="AI68" s="1071"/>
      <c r="AJ68" s="1071"/>
      <c r="AK68" s="1071">
        <v>2868</v>
      </c>
      <c r="AL68" s="1071"/>
      <c r="AM68" s="1071"/>
      <c r="AN68" s="1071"/>
      <c r="AO68" s="1071"/>
      <c r="AP68" s="1071" t="s">
        <v>584</v>
      </c>
      <c r="AQ68" s="1071"/>
      <c r="AR68" s="1071"/>
      <c r="AS68" s="1071"/>
      <c r="AT68" s="1071"/>
      <c r="AU68" s="1071" t="s">
        <v>584</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587</v>
      </c>
      <c r="C69" s="1064"/>
      <c r="D69" s="1064"/>
      <c r="E69" s="1064"/>
      <c r="F69" s="1064"/>
      <c r="G69" s="1064"/>
      <c r="H69" s="1064"/>
      <c r="I69" s="1064"/>
      <c r="J69" s="1064"/>
      <c r="K69" s="1064"/>
      <c r="L69" s="1064"/>
      <c r="M69" s="1064"/>
      <c r="N69" s="1064"/>
      <c r="O69" s="1064"/>
      <c r="P69" s="1065"/>
      <c r="Q69" s="1066">
        <v>163</v>
      </c>
      <c r="R69" s="1060"/>
      <c r="S69" s="1060"/>
      <c r="T69" s="1060"/>
      <c r="U69" s="1060"/>
      <c r="V69" s="1060">
        <v>163</v>
      </c>
      <c r="W69" s="1060"/>
      <c r="X69" s="1060"/>
      <c r="Y69" s="1060"/>
      <c r="Z69" s="1060"/>
      <c r="AA69" s="1060">
        <v>1</v>
      </c>
      <c r="AB69" s="1060"/>
      <c r="AC69" s="1060"/>
      <c r="AD69" s="1060"/>
      <c r="AE69" s="1060"/>
      <c r="AF69" s="1060">
        <v>1</v>
      </c>
      <c r="AG69" s="1060"/>
      <c r="AH69" s="1060"/>
      <c r="AI69" s="1060"/>
      <c r="AJ69" s="1060"/>
      <c r="AK69" s="1060">
        <v>43</v>
      </c>
      <c r="AL69" s="1060"/>
      <c r="AM69" s="1060"/>
      <c r="AN69" s="1060"/>
      <c r="AO69" s="1060"/>
      <c r="AP69" s="1060" t="s">
        <v>584</v>
      </c>
      <c r="AQ69" s="1060"/>
      <c r="AR69" s="1060"/>
      <c r="AS69" s="1060"/>
      <c r="AT69" s="1060"/>
      <c r="AU69" s="1060" t="s">
        <v>593</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588</v>
      </c>
      <c r="C70" s="1064"/>
      <c r="D70" s="1064"/>
      <c r="E70" s="1064"/>
      <c r="F70" s="1064"/>
      <c r="G70" s="1064"/>
      <c r="H70" s="1064"/>
      <c r="I70" s="1064"/>
      <c r="J70" s="1064"/>
      <c r="K70" s="1064"/>
      <c r="L70" s="1064"/>
      <c r="M70" s="1064"/>
      <c r="N70" s="1064"/>
      <c r="O70" s="1064"/>
      <c r="P70" s="1065"/>
      <c r="Q70" s="1066">
        <v>596</v>
      </c>
      <c r="R70" s="1060"/>
      <c r="S70" s="1060"/>
      <c r="T70" s="1060"/>
      <c r="U70" s="1060"/>
      <c r="V70" s="1060">
        <v>355</v>
      </c>
      <c r="W70" s="1060"/>
      <c r="X70" s="1060"/>
      <c r="Y70" s="1060"/>
      <c r="Z70" s="1060"/>
      <c r="AA70" s="1060">
        <v>242</v>
      </c>
      <c r="AB70" s="1060"/>
      <c r="AC70" s="1060"/>
      <c r="AD70" s="1060"/>
      <c r="AE70" s="1060"/>
      <c r="AF70" s="1060">
        <v>242</v>
      </c>
      <c r="AG70" s="1060"/>
      <c r="AH70" s="1060"/>
      <c r="AI70" s="1060"/>
      <c r="AJ70" s="1060"/>
      <c r="AK70" s="1060" t="s">
        <v>584</v>
      </c>
      <c r="AL70" s="1060"/>
      <c r="AM70" s="1060"/>
      <c r="AN70" s="1060"/>
      <c r="AO70" s="1060"/>
      <c r="AP70" s="1060" t="s">
        <v>584</v>
      </c>
      <c r="AQ70" s="1060"/>
      <c r="AR70" s="1060"/>
      <c r="AS70" s="1060"/>
      <c r="AT70" s="1060"/>
      <c r="AU70" s="1060" t="s">
        <v>584</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589</v>
      </c>
      <c r="C71" s="1064"/>
      <c r="D71" s="1064"/>
      <c r="E71" s="1064"/>
      <c r="F71" s="1064"/>
      <c r="G71" s="1064"/>
      <c r="H71" s="1064"/>
      <c r="I71" s="1064"/>
      <c r="J71" s="1064"/>
      <c r="K71" s="1064"/>
      <c r="L71" s="1064"/>
      <c r="M71" s="1064"/>
      <c r="N71" s="1064"/>
      <c r="O71" s="1064"/>
      <c r="P71" s="1065"/>
      <c r="Q71" s="1066">
        <v>997</v>
      </c>
      <c r="R71" s="1060"/>
      <c r="S71" s="1060"/>
      <c r="T71" s="1060"/>
      <c r="U71" s="1060"/>
      <c r="V71" s="1060">
        <v>988</v>
      </c>
      <c r="W71" s="1060"/>
      <c r="X71" s="1060"/>
      <c r="Y71" s="1060"/>
      <c r="Z71" s="1060"/>
      <c r="AA71" s="1060">
        <v>9</v>
      </c>
      <c r="AB71" s="1060"/>
      <c r="AC71" s="1060"/>
      <c r="AD71" s="1060"/>
      <c r="AE71" s="1060"/>
      <c r="AF71" s="1060">
        <v>9</v>
      </c>
      <c r="AG71" s="1060"/>
      <c r="AH71" s="1060"/>
      <c r="AI71" s="1060"/>
      <c r="AJ71" s="1060"/>
      <c r="AK71" s="1060" t="s">
        <v>584</v>
      </c>
      <c r="AL71" s="1060"/>
      <c r="AM71" s="1060"/>
      <c r="AN71" s="1060"/>
      <c r="AO71" s="1060"/>
      <c r="AP71" s="1060" t="s">
        <v>584</v>
      </c>
      <c r="AQ71" s="1060"/>
      <c r="AR71" s="1060"/>
      <c r="AS71" s="1060"/>
      <c r="AT71" s="1060"/>
      <c r="AU71" s="1060" t="s">
        <v>584</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590</v>
      </c>
      <c r="C72" s="1064"/>
      <c r="D72" s="1064"/>
      <c r="E72" s="1064"/>
      <c r="F72" s="1064"/>
      <c r="G72" s="1064"/>
      <c r="H72" s="1064"/>
      <c r="I72" s="1064"/>
      <c r="J72" s="1064"/>
      <c r="K72" s="1064"/>
      <c r="L72" s="1064"/>
      <c r="M72" s="1064"/>
      <c r="N72" s="1064"/>
      <c r="O72" s="1064"/>
      <c r="P72" s="1065"/>
      <c r="Q72" s="1066">
        <v>330370</v>
      </c>
      <c r="R72" s="1060"/>
      <c r="S72" s="1060"/>
      <c r="T72" s="1060"/>
      <c r="U72" s="1060"/>
      <c r="V72" s="1060">
        <v>323172</v>
      </c>
      <c r="W72" s="1060"/>
      <c r="X72" s="1060"/>
      <c r="Y72" s="1060"/>
      <c r="Z72" s="1060"/>
      <c r="AA72" s="1060">
        <v>7198</v>
      </c>
      <c r="AB72" s="1060"/>
      <c r="AC72" s="1060"/>
      <c r="AD72" s="1060"/>
      <c r="AE72" s="1060"/>
      <c r="AF72" s="1060">
        <v>7198</v>
      </c>
      <c r="AG72" s="1060"/>
      <c r="AH72" s="1060"/>
      <c r="AI72" s="1060"/>
      <c r="AJ72" s="1060"/>
      <c r="AK72" s="1060">
        <v>2219</v>
      </c>
      <c r="AL72" s="1060"/>
      <c r="AM72" s="1060"/>
      <c r="AN72" s="1060"/>
      <c r="AO72" s="1060"/>
      <c r="AP72" s="1060" t="s">
        <v>584</v>
      </c>
      <c r="AQ72" s="1060"/>
      <c r="AR72" s="1060"/>
      <c r="AS72" s="1060"/>
      <c r="AT72" s="1060"/>
      <c r="AU72" s="1060" t="s">
        <v>584</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591</v>
      </c>
      <c r="C73" s="1064"/>
      <c r="D73" s="1064"/>
      <c r="E73" s="1064"/>
      <c r="F73" s="1064"/>
      <c r="G73" s="1064"/>
      <c r="H73" s="1064"/>
      <c r="I73" s="1064"/>
      <c r="J73" s="1064"/>
      <c r="K73" s="1064"/>
      <c r="L73" s="1064"/>
      <c r="M73" s="1064"/>
      <c r="N73" s="1064"/>
      <c r="O73" s="1064"/>
      <c r="P73" s="1065"/>
      <c r="Q73" s="1066">
        <v>2260</v>
      </c>
      <c r="R73" s="1060"/>
      <c r="S73" s="1060"/>
      <c r="T73" s="1060"/>
      <c r="U73" s="1060"/>
      <c r="V73" s="1060">
        <v>2258</v>
      </c>
      <c r="W73" s="1060"/>
      <c r="X73" s="1060"/>
      <c r="Y73" s="1060"/>
      <c r="Z73" s="1060"/>
      <c r="AA73" s="1060">
        <v>2</v>
      </c>
      <c r="AB73" s="1060"/>
      <c r="AC73" s="1060"/>
      <c r="AD73" s="1060"/>
      <c r="AE73" s="1060"/>
      <c r="AF73" s="1060">
        <v>74</v>
      </c>
      <c r="AG73" s="1060"/>
      <c r="AH73" s="1060"/>
      <c r="AI73" s="1060"/>
      <c r="AJ73" s="1060"/>
      <c r="AK73" s="1060" t="s">
        <v>584</v>
      </c>
      <c r="AL73" s="1060"/>
      <c r="AM73" s="1060"/>
      <c r="AN73" s="1060"/>
      <c r="AO73" s="1060"/>
      <c r="AP73" s="1060">
        <v>9777</v>
      </c>
      <c r="AQ73" s="1060"/>
      <c r="AR73" s="1060"/>
      <c r="AS73" s="1060"/>
      <c r="AT73" s="1060"/>
      <c r="AU73" s="1060">
        <v>1339</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592</v>
      </c>
      <c r="C74" s="1064"/>
      <c r="D74" s="1064"/>
      <c r="E74" s="1064"/>
      <c r="F74" s="1064"/>
      <c r="G74" s="1064"/>
      <c r="H74" s="1064"/>
      <c r="I74" s="1064"/>
      <c r="J74" s="1064"/>
      <c r="K74" s="1064"/>
      <c r="L74" s="1064"/>
      <c r="M74" s="1064"/>
      <c r="N74" s="1064"/>
      <c r="O74" s="1064"/>
      <c r="P74" s="1065"/>
      <c r="Q74" s="1066">
        <v>923</v>
      </c>
      <c r="R74" s="1060"/>
      <c r="S74" s="1060"/>
      <c r="T74" s="1060"/>
      <c r="U74" s="1060"/>
      <c r="V74" s="1060">
        <v>919</v>
      </c>
      <c r="W74" s="1060"/>
      <c r="X74" s="1060"/>
      <c r="Y74" s="1060"/>
      <c r="Z74" s="1060"/>
      <c r="AA74" s="1060">
        <v>4</v>
      </c>
      <c r="AB74" s="1060"/>
      <c r="AC74" s="1060"/>
      <c r="AD74" s="1060"/>
      <c r="AE74" s="1060"/>
      <c r="AF74" s="1060">
        <v>1519</v>
      </c>
      <c r="AG74" s="1060"/>
      <c r="AH74" s="1060"/>
      <c r="AI74" s="1060"/>
      <c r="AJ74" s="1060"/>
      <c r="AK74" s="1060" t="s">
        <v>584</v>
      </c>
      <c r="AL74" s="1060"/>
      <c r="AM74" s="1060"/>
      <c r="AN74" s="1060"/>
      <c r="AO74" s="1060"/>
      <c r="AP74" s="1060" t="s">
        <v>584</v>
      </c>
      <c r="AQ74" s="1060"/>
      <c r="AR74" s="1060"/>
      <c r="AS74" s="1060"/>
      <c r="AT74" s="1060"/>
      <c r="AU74" s="1060" t="s">
        <v>584</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382</v>
      </c>
      <c r="B88" s="1033" t="s">
        <v>417</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9065</v>
      </c>
      <c r="AG88" s="1048"/>
      <c r="AH88" s="1048"/>
      <c r="AI88" s="1048"/>
      <c r="AJ88" s="1048"/>
      <c r="AK88" s="1052"/>
      <c r="AL88" s="1052"/>
      <c r="AM88" s="1052"/>
      <c r="AN88" s="1052"/>
      <c r="AO88" s="1052"/>
      <c r="AP88" s="1048">
        <f>SUM(AP68:AT87)</f>
        <v>9777</v>
      </c>
      <c r="AQ88" s="1048"/>
      <c r="AR88" s="1048"/>
      <c r="AS88" s="1048"/>
      <c r="AT88" s="1048"/>
      <c r="AU88" s="1048">
        <f>SUM(AU68:AY87)</f>
        <v>1339</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382</v>
      </c>
      <c r="BR102" s="1033" t="s">
        <v>418</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398</v>
      </c>
      <c r="CS102" s="1040"/>
      <c r="CT102" s="1040"/>
      <c r="CU102" s="1040"/>
      <c r="CV102" s="1041"/>
      <c r="CW102" s="1039">
        <v>187</v>
      </c>
      <c r="CX102" s="1040"/>
      <c r="CY102" s="1040"/>
      <c r="CZ102" s="1040"/>
      <c r="DA102" s="1041"/>
      <c r="DB102" s="1039"/>
      <c r="DC102" s="1040"/>
      <c r="DD102" s="1040"/>
      <c r="DE102" s="1040"/>
      <c r="DF102" s="1041"/>
      <c r="DG102" s="1039">
        <v>410</v>
      </c>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419</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420</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423</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424</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425</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426</v>
      </c>
      <c r="AB109" s="983"/>
      <c r="AC109" s="983"/>
      <c r="AD109" s="983"/>
      <c r="AE109" s="984"/>
      <c r="AF109" s="985" t="s">
        <v>301</v>
      </c>
      <c r="AG109" s="983"/>
      <c r="AH109" s="983"/>
      <c r="AI109" s="983"/>
      <c r="AJ109" s="984"/>
      <c r="AK109" s="985" t="s">
        <v>300</v>
      </c>
      <c r="AL109" s="983"/>
      <c r="AM109" s="983"/>
      <c r="AN109" s="983"/>
      <c r="AO109" s="984"/>
      <c r="AP109" s="985" t="s">
        <v>427</v>
      </c>
      <c r="AQ109" s="983"/>
      <c r="AR109" s="983"/>
      <c r="AS109" s="983"/>
      <c r="AT109" s="1014"/>
      <c r="AU109" s="982" t="s">
        <v>425</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426</v>
      </c>
      <c r="BR109" s="983"/>
      <c r="BS109" s="983"/>
      <c r="BT109" s="983"/>
      <c r="BU109" s="984"/>
      <c r="BV109" s="985" t="s">
        <v>301</v>
      </c>
      <c r="BW109" s="983"/>
      <c r="BX109" s="983"/>
      <c r="BY109" s="983"/>
      <c r="BZ109" s="984"/>
      <c r="CA109" s="985" t="s">
        <v>300</v>
      </c>
      <c r="CB109" s="983"/>
      <c r="CC109" s="983"/>
      <c r="CD109" s="983"/>
      <c r="CE109" s="984"/>
      <c r="CF109" s="1021" t="s">
        <v>427</v>
      </c>
      <c r="CG109" s="1021"/>
      <c r="CH109" s="1021"/>
      <c r="CI109" s="1021"/>
      <c r="CJ109" s="1021"/>
      <c r="CK109" s="985" t="s">
        <v>428</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426</v>
      </c>
      <c r="DH109" s="983"/>
      <c r="DI109" s="983"/>
      <c r="DJ109" s="983"/>
      <c r="DK109" s="984"/>
      <c r="DL109" s="985" t="s">
        <v>301</v>
      </c>
      <c r="DM109" s="983"/>
      <c r="DN109" s="983"/>
      <c r="DO109" s="983"/>
      <c r="DP109" s="984"/>
      <c r="DQ109" s="985" t="s">
        <v>300</v>
      </c>
      <c r="DR109" s="983"/>
      <c r="DS109" s="983"/>
      <c r="DT109" s="983"/>
      <c r="DU109" s="984"/>
      <c r="DV109" s="985" t="s">
        <v>427</v>
      </c>
      <c r="DW109" s="983"/>
      <c r="DX109" s="983"/>
      <c r="DY109" s="983"/>
      <c r="DZ109" s="1014"/>
    </row>
    <row r="110" spans="1:131" s="246" customFormat="1" ht="26.25" customHeight="1" x14ac:dyDescent="0.15">
      <c r="A110" s="885" t="s">
        <v>429</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5453979</v>
      </c>
      <c r="AB110" s="976"/>
      <c r="AC110" s="976"/>
      <c r="AD110" s="976"/>
      <c r="AE110" s="977"/>
      <c r="AF110" s="978">
        <v>5716508</v>
      </c>
      <c r="AG110" s="976"/>
      <c r="AH110" s="976"/>
      <c r="AI110" s="976"/>
      <c r="AJ110" s="977"/>
      <c r="AK110" s="978">
        <v>5919538</v>
      </c>
      <c r="AL110" s="976"/>
      <c r="AM110" s="976"/>
      <c r="AN110" s="976"/>
      <c r="AO110" s="977"/>
      <c r="AP110" s="979">
        <v>18.2</v>
      </c>
      <c r="AQ110" s="980"/>
      <c r="AR110" s="980"/>
      <c r="AS110" s="980"/>
      <c r="AT110" s="981"/>
      <c r="AU110" s="1015" t="s">
        <v>72</v>
      </c>
      <c r="AV110" s="1016"/>
      <c r="AW110" s="1016"/>
      <c r="AX110" s="1016"/>
      <c r="AY110" s="1016"/>
      <c r="AZ110" s="941" t="s">
        <v>430</v>
      </c>
      <c r="BA110" s="886"/>
      <c r="BB110" s="886"/>
      <c r="BC110" s="886"/>
      <c r="BD110" s="886"/>
      <c r="BE110" s="886"/>
      <c r="BF110" s="886"/>
      <c r="BG110" s="886"/>
      <c r="BH110" s="886"/>
      <c r="BI110" s="886"/>
      <c r="BJ110" s="886"/>
      <c r="BK110" s="886"/>
      <c r="BL110" s="886"/>
      <c r="BM110" s="886"/>
      <c r="BN110" s="886"/>
      <c r="BO110" s="886"/>
      <c r="BP110" s="887"/>
      <c r="BQ110" s="942">
        <v>55728277</v>
      </c>
      <c r="BR110" s="923"/>
      <c r="BS110" s="923"/>
      <c r="BT110" s="923"/>
      <c r="BU110" s="923"/>
      <c r="BV110" s="923">
        <v>56256836</v>
      </c>
      <c r="BW110" s="923"/>
      <c r="BX110" s="923"/>
      <c r="BY110" s="923"/>
      <c r="BZ110" s="923"/>
      <c r="CA110" s="923">
        <v>58824646</v>
      </c>
      <c r="CB110" s="923"/>
      <c r="CC110" s="923"/>
      <c r="CD110" s="923"/>
      <c r="CE110" s="923"/>
      <c r="CF110" s="947">
        <v>180.5</v>
      </c>
      <c r="CG110" s="948"/>
      <c r="CH110" s="948"/>
      <c r="CI110" s="948"/>
      <c r="CJ110" s="948"/>
      <c r="CK110" s="1011" t="s">
        <v>431</v>
      </c>
      <c r="CL110" s="897"/>
      <c r="CM110" s="972" t="s">
        <v>432</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384</v>
      </c>
      <c r="DH110" s="923"/>
      <c r="DI110" s="923"/>
      <c r="DJ110" s="923"/>
      <c r="DK110" s="923"/>
      <c r="DL110" s="923" t="s">
        <v>384</v>
      </c>
      <c r="DM110" s="923"/>
      <c r="DN110" s="923"/>
      <c r="DO110" s="923"/>
      <c r="DP110" s="923"/>
      <c r="DQ110" s="923" t="s">
        <v>384</v>
      </c>
      <c r="DR110" s="923"/>
      <c r="DS110" s="923"/>
      <c r="DT110" s="923"/>
      <c r="DU110" s="923"/>
      <c r="DV110" s="924" t="s">
        <v>384</v>
      </c>
      <c r="DW110" s="924"/>
      <c r="DX110" s="924"/>
      <c r="DY110" s="924"/>
      <c r="DZ110" s="925"/>
    </row>
    <row r="111" spans="1:131" s="246" customFormat="1" ht="26.25" customHeight="1" x14ac:dyDescent="0.15">
      <c r="A111" s="852" t="s">
        <v>433</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434</v>
      </c>
      <c r="AB111" s="1004"/>
      <c r="AC111" s="1004"/>
      <c r="AD111" s="1004"/>
      <c r="AE111" s="1005"/>
      <c r="AF111" s="1006" t="s">
        <v>434</v>
      </c>
      <c r="AG111" s="1004"/>
      <c r="AH111" s="1004"/>
      <c r="AI111" s="1004"/>
      <c r="AJ111" s="1005"/>
      <c r="AK111" s="1006" t="s">
        <v>403</v>
      </c>
      <c r="AL111" s="1004"/>
      <c r="AM111" s="1004"/>
      <c r="AN111" s="1004"/>
      <c r="AO111" s="1005"/>
      <c r="AP111" s="1007" t="s">
        <v>384</v>
      </c>
      <c r="AQ111" s="1008"/>
      <c r="AR111" s="1008"/>
      <c r="AS111" s="1008"/>
      <c r="AT111" s="1009"/>
      <c r="AU111" s="1017"/>
      <c r="AV111" s="1018"/>
      <c r="AW111" s="1018"/>
      <c r="AX111" s="1018"/>
      <c r="AY111" s="1018"/>
      <c r="AZ111" s="893" t="s">
        <v>435</v>
      </c>
      <c r="BA111" s="828"/>
      <c r="BB111" s="828"/>
      <c r="BC111" s="828"/>
      <c r="BD111" s="828"/>
      <c r="BE111" s="828"/>
      <c r="BF111" s="828"/>
      <c r="BG111" s="828"/>
      <c r="BH111" s="828"/>
      <c r="BI111" s="828"/>
      <c r="BJ111" s="828"/>
      <c r="BK111" s="828"/>
      <c r="BL111" s="828"/>
      <c r="BM111" s="828"/>
      <c r="BN111" s="828"/>
      <c r="BO111" s="828"/>
      <c r="BP111" s="829"/>
      <c r="BQ111" s="894">
        <v>632233</v>
      </c>
      <c r="BR111" s="895"/>
      <c r="BS111" s="895"/>
      <c r="BT111" s="895"/>
      <c r="BU111" s="895"/>
      <c r="BV111" s="895">
        <v>218857</v>
      </c>
      <c r="BW111" s="895"/>
      <c r="BX111" s="895"/>
      <c r="BY111" s="895"/>
      <c r="BZ111" s="895"/>
      <c r="CA111" s="895">
        <v>410343</v>
      </c>
      <c r="CB111" s="895"/>
      <c r="CC111" s="895"/>
      <c r="CD111" s="895"/>
      <c r="CE111" s="895"/>
      <c r="CF111" s="956">
        <v>1.3</v>
      </c>
      <c r="CG111" s="957"/>
      <c r="CH111" s="957"/>
      <c r="CI111" s="957"/>
      <c r="CJ111" s="957"/>
      <c r="CK111" s="1012"/>
      <c r="CL111" s="899"/>
      <c r="CM111" s="902" t="s">
        <v>436</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384</v>
      </c>
      <c r="DH111" s="895"/>
      <c r="DI111" s="895"/>
      <c r="DJ111" s="895"/>
      <c r="DK111" s="895"/>
      <c r="DL111" s="895" t="s">
        <v>384</v>
      </c>
      <c r="DM111" s="895"/>
      <c r="DN111" s="895"/>
      <c r="DO111" s="895"/>
      <c r="DP111" s="895"/>
      <c r="DQ111" s="895" t="s">
        <v>384</v>
      </c>
      <c r="DR111" s="895"/>
      <c r="DS111" s="895"/>
      <c r="DT111" s="895"/>
      <c r="DU111" s="895"/>
      <c r="DV111" s="872" t="s">
        <v>384</v>
      </c>
      <c r="DW111" s="872"/>
      <c r="DX111" s="872"/>
      <c r="DY111" s="872"/>
      <c r="DZ111" s="873"/>
    </row>
    <row r="112" spans="1:131" s="246" customFormat="1" ht="26.25" customHeight="1" x14ac:dyDescent="0.15">
      <c r="A112" s="997" t="s">
        <v>437</v>
      </c>
      <c r="B112" s="998"/>
      <c r="C112" s="828" t="s">
        <v>438</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434</v>
      </c>
      <c r="AB112" s="858"/>
      <c r="AC112" s="858"/>
      <c r="AD112" s="858"/>
      <c r="AE112" s="859"/>
      <c r="AF112" s="860" t="s">
        <v>384</v>
      </c>
      <c r="AG112" s="858"/>
      <c r="AH112" s="858"/>
      <c r="AI112" s="858"/>
      <c r="AJ112" s="859"/>
      <c r="AK112" s="860" t="s">
        <v>439</v>
      </c>
      <c r="AL112" s="858"/>
      <c r="AM112" s="858"/>
      <c r="AN112" s="858"/>
      <c r="AO112" s="859"/>
      <c r="AP112" s="905" t="s">
        <v>434</v>
      </c>
      <c r="AQ112" s="906"/>
      <c r="AR112" s="906"/>
      <c r="AS112" s="906"/>
      <c r="AT112" s="907"/>
      <c r="AU112" s="1017"/>
      <c r="AV112" s="1018"/>
      <c r="AW112" s="1018"/>
      <c r="AX112" s="1018"/>
      <c r="AY112" s="1018"/>
      <c r="AZ112" s="893" t="s">
        <v>440</v>
      </c>
      <c r="BA112" s="828"/>
      <c r="BB112" s="828"/>
      <c r="BC112" s="828"/>
      <c r="BD112" s="828"/>
      <c r="BE112" s="828"/>
      <c r="BF112" s="828"/>
      <c r="BG112" s="828"/>
      <c r="BH112" s="828"/>
      <c r="BI112" s="828"/>
      <c r="BJ112" s="828"/>
      <c r="BK112" s="828"/>
      <c r="BL112" s="828"/>
      <c r="BM112" s="828"/>
      <c r="BN112" s="828"/>
      <c r="BO112" s="828"/>
      <c r="BP112" s="829"/>
      <c r="BQ112" s="894">
        <v>4653421</v>
      </c>
      <c r="BR112" s="895"/>
      <c r="BS112" s="895"/>
      <c r="BT112" s="895"/>
      <c r="BU112" s="895"/>
      <c r="BV112" s="895">
        <v>3955379</v>
      </c>
      <c r="BW112" s="895"/>
      <c r="BX112" s="895"/>
      <c r="BY112" s="895"/>
      <c r="BZ112" s="895"/>
      <c r="CA112" s="895">
        <v>3355250</v>
      </c>
      <c r="CB112" s="895"/>
      <c r="CC112" s="895"/>
      <c r="CD112" s="895"/>
      <c r="CE112" s="895"/>
      <c r="CF112" s="956">
        <v>10.3</v>
      </c>
      <c r="CG112" s="957"/>
      <c r="CH112" s="957"/>
      <c r="CI112" s="957"/>
      <c r="CJ112" s="957"/>
      <c r="CK112" s="1012"/>
      <c r="CL112" s="899"/>
      <c r="CM112" s="902" t="s">
        <v>441</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434</v>
      </c>
      <c r="DH112" s="895"/>
      <c r="DI112" s="895"/>
      <c r="DJ112" s="895"/>
      <c r="DK112" s="895"/>
      <c r="DL112" s="895" t="s">
        <v>434</v>
      </c>
      <c r="DM112" s="895"/>
      <c r="DN112" s="895"/>
      <c r="DO112" s="895"/>
      <c r="DP112" s="895"/>
      <c r="DQ112" s="895" t="s">
        <v>384</v>
      </c>
      <c r="DR112" s="895"/>
      <c r="DS112" s="895"/>
      <c r="DT112" s="895"/>
      <c r="DU112" s="895"/>
      <c r="DV112" s="872" t="s">
        <v>442</v>
      </c>
      <c r="DW112" s="872"/>
      <c r="DX112" s="872"/>
      <c r="DY112" s="872"/>
      <c r="DZ112" s="873"/>
    </row>
    <row r="113" spans="1:130" s="246" customFormat="1" ht="26.25" customHeight="1" x14ac:dyDescent="0.15">
      <c r="A113" s="999"/>
      <c r="B113" s="1000"/>
      <c r="C113" s="828" t="s">
        <v>443</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493701</v>
      </c>
      <c r="AB113" s="1004"/>
      <c r="AC113" s="1004"/>
      <c r="AD113" s="1004"/>
      <c r="AE113" s="1005"/>
      <c r="AF113" s="1006">
        <v>386334</v>
      </c>
      <c r="AG113" s="1004"/>
      <c r="AH113" s="1004"/>
      <c r="AI113" s="1004"/>
      <c r="AJ113" s="1005"/>
      <c r="AK113" s="1006">
        <v>480784</v>
      </c>
      <c r="AL113" s="1004"/>
      <c r="AM113" s="1004"/>
      <c r="AN113" s="1004"/>
      <c r="AO113" s="1005"/>
      <c r="AP113" s="1007">
        <v>1.5</v>
      </c>
      <c r="AQ113" s="1008"/>
      <c r="AR113" s="1008"/>
      <c r="AS113" s="1008"/>
      <c r="AT113" s="1009"/>
      <c r="AU113" s="1017"/>
      <c r="AV113" s="1018"/>
      <c r="AW113" s="1018"/>
      <c r="AX113" s="1018"/>
      <c r="AY113" s="1018"/>
      <c r="AZ113" s="893" t="s">
        <v>444</v>
      </c>
      <c r="BA113" s="828"/>
      <c r="BB113" s="828"/>
      <c r="BC113" s="828"/>
      <c r="BD113" s="828"/>
      <c r="BE113" s="828"/>
      <c r="BF113" s="828"/>
      <c r="BG113" s="828"/>
      <c r="BH113" s="828"/>
      <c r="BI113" s="828"/>
      <c r="BJ113" s="828"/>
      <c r="BK113" s="828"/>
      <c r="BL113" s="828"/>
      <c r="BM113" s="828"/>
      <c r="BN113" s="828"/>
      <c r="BO113" s="828"/>
      <c r="BP113" s="829"/>
      <c r="BQ113" s="894">
        <v>3603498</v>
      </c>
      <c r="BR113" s="895"/>
      <c r="BS113" s="895"/>
      <c r="BT113" s="895"/>
      <c r="BU113" s="895"/>
      <c r="BV113" s="895">
        <v>2440874</v>
      </c>
      <c r="BW113" s="895"/>
      <c r="BX113" s="895"/>
      <c r="BY113" s="895"/>
      <c r="BZ113" s="895"/>
      <c r="CA113" s="895">
        <v>1339388</v>
      </c>
      <c r="CB113" s="895"/>
      <c r="CC113" s="895"/>
      <c r="CD113" s="895"/>
      <c r="CE113" s="895"/>
      <c r="CF113" s="956">
        <v>4.0999999999999996</v>
      </c>
      <c r="CG113" s="957"/>
      <c r="CH113" s="957"/>
      <c r="CI113" s="957"/>
      <c r="CJ113" s="957"/>
      <c r="CK113" s="1012"/>
      <c r="CL113" s="899"/>
      <c r="CM113" s="902" t="s">
        <v>445</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434</v>
      </c>
      <c r="DH113" s="858"/>
      <c r="DI113" s="858"/>
      <c r="DJ113" s="858"/>
      <c r="DK113" s="859"/>
      <c r="DL113" s="860" t="s">
        <v>384</v>
      </c>
      <c r="DM113" s="858"/>
      <c r="DN113" s="858"/>
      <c r="DO113" s="858"/>
      <c r="DP113" s="859"/>
      <c r="DQ113" s="860" t="s">
        <v>439</v>
      </c>
      <c r="DR113" s="858"/>
      <c r="DS113" s="858"/>
      <c r="DT113" s="858"/>
      <c r="DU113" s="859"/>
      <c r="DV113" s="905" t="s">
        <v>434</v>
      </c>
      <c r="DW113" s="906"/>
      <c r="DX113" s="906"/>
      <c r="DY113" s="906"/>
      <c r="DZ113" s="907"/>
    </row>
    <row r="114" spans="1:130" s="246" customFormat="1" ht="26.25" customHeight="1" x14ac:dyDescent="0.15">
      <c r="A114" s="999"/>
      <c r="B114" s="1000"/>
      <c r="C114" s="828" t="s">
        <v>446</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288990</v>
      </c>
      <c r="AB114" s="858"/>
      <c r="AC114" s="858"/>
      <c r="AD114" s="858"/>
      <c r="AE114" s="859"/>
      <c r="AF114" s="860">
        <v>249474</v>
      </c>
      <c r="AG114" s="858"/>
      <c r="AH114" s="858"/>
      <c r="AI114" s="858"/>
      <c r="AJ114" s="859"/>
      <c r="AK114" s="860">
        <v>193127</v>
      </c>
      <c r="AL114" s="858"/>
      <c r="AM114" s="858"/>
      <c r="AN114" s="858"/>
      <c r="AO114" s="859"/>
      <c r="AP114" s="905">
        <v>0.6</v>
      </c>
      <c r="AQ114" s="906"/>
      <c r="AR114" s="906"/>
      <c r="AS114" s="906"/>
      <c r="AT114" s="907"/>
      <c r="AU114" s="1017"/>
      <c r="AV114" s="1018"/>
      <c r="AW114" s="1018"/>
      <c r="AX114" s="1018"/>
      <c r="AY114" s="1018"/>
      <c r="AZ114" s="893" t="s">
        <v>447</v>
      </c>
      <c r="BA114" s="828"/>
      <c r="BB114" s="828"/>
      <c r="BC114" s="828"/>
      <c r="BD114" s="828"/>
      <c r="BE114" s="828"/>
      <c r="BF114" s="828"/>
      <c r="BG114" s="828"/>
      <c r="BH114" s="828"/>
      <c r="BI114" s="828"/>
      <c r="BJ114" s="828"/>
      <c r="BK114" s="828"/>
      <c r="BL114" s="828"/>
      <c r="BM114" s="828"/>
      <c r="BN114" s="828"/>
      <c r="BO114" s="828"/>
      <c r="BP114" s="829"/>
      <c r="BQ114" s="894">
        <v>14399214</v>
      </c>
      <c r="BR114" s="895"/>
      <c r="BS114" s="895"/>
      <c r="BT114" s="895"/>
      <c r="BU114" s="895"/>
      <c r="BV114" s="895">
        <v>14364581</v>
      </c>
      <c r="BW114" s="895"/>
      <c r="BX114" s="895"/>
      <c r="BY114" s="895"/>
      <c r="BZ114" s="895"/>
      <c r="CA114" s="895">
        <v>14104746</v>
      </c>
      <c r="CB114" s="895"/>
      <c r="CC114" s="895"/>
      <c r="CD114" s="895"/>
      <c r="CE114" s="895"/>
      <c r="CF114" s="956">
        <v>43.3</v>
      </c>
      <c r="CG114" s="957"/>
      <c r="CH114" s="957"/>
      <c r="CI114" s="957"/>
      <c r="CJ114" s="957"/>
      <c r="CK114" s="1012"/>
      <c r="CL114" s="899"/>
      <c r="CM114" s="902" t="s">
        <v>448</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403</v>
      </c>
      <c r="DH114" s="858"/>
      <c r="DI114" s="858"/>
      <c r="DJ114" s="858"/>
      <c r="DK114" s="859"/>
      <c r="DL114" s="860" t="s">
        <v>403</v>
      </c>
      <c r="DM114" s="858"/>
      <c r="DN114" s="858"/>
      <c r="DO114" s="858"/>
      <c r="DP114" s="859"/>
      <c r="DQ114" s="860" t="s">
        <v>384</v>
      </c>
      <c r="DR114" s="858"/>
      <c r="DS114" s="858"/>
      <c r="DT114" s="858"/>
      <c r="DU114" s="859"/>
      <c r="DV114" s="905" t="s">
        <v>384</v>
      </c>
      <c r="DW114" s="906"/>
      <c r="DX114" s="906"/>
      <c r="DY114" s="906"/>
      <c r="DZ114" s="907"/>
    </row>
    <row r="115" spans="1:130" s="246" customFormat="1" ht="26.25" customHeight="1" x14ac:dyDescent="0.15">
      <c r="A115" s="999"/>
      <c r="B115" s="1000"/>
      <c r="C115" s="828" t="s">
        <v>449</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403</v>
      </c>
      <c r="AB115" s="1004"/>
      <c r="AC115" s="1004"/>
      <c r="AD115" s="1004"/>
      <c r="AE115" s="1005"/>
      <c r="AF115" s="1006" t="s">
        <v>442</v>
      </c>
      <c r="AG115" s="1004"/>
      <c r="AH115" s="1004"/>
      <c r="AI115" s="1004"/>
      <c r="AJ115" s="1005"/>
      <c r="AK115" s="1006" t="s">
        <v>434</v>
      </c>
      <c r="AL115" s="1004"/>
      <c r="AM115" s="1004"/>
      <c r="AN115" s="1004"/>
      <c r="AO115" s="1005"/>
      <c r="AP115" s="1007" t="s">
        <v>450</v>
      </c>
      <c r="AQ115" s="1008"/>
      <c r="AR115" s="1008"/>
      <c r="AS115" s="1008"/>
      <c r="AT115" s="1009"/>
      <c r="AU115" s="1017"/>
      <c r="AV115" s="1018"/>
      <c r="AW115" s="1018"/>
      <c r="AX115" s="1018"/>
      <c r="AY115" s="1018"/>
      <c r="AZ115" s="893" t="s">
        <v>451</v>
      </c>
      <c r="BA115" s="828"/>
      <c r="BB115" s="828"/>
      <c r="BC115" s="828"/>
      <c r="BD115" s="828"/>
      <c r="BE115" s="828"/>
      <c r="BF115" s="828"/>
      <c r="BG115" s="828"/>
      <c r="BH115" s="828"/>
      <c r="BI115" s="828"/>
      <c r="BJ115" s="828"/>
      <c r="BK115" s="828"/>
      <c r="BL115" s="828"/>
      <c r="BM115" s="828"/>
      <c r="BN115" s="828"/>
      <c r="BO115" s="828"/>
      <c r="BP115" s="829"/>
      <c r="BQ115" s="894">
        <v>29622</v>
      </c>
      <c r="BR115" s="895"/>
      <c r="BS115" s="895"/>
      <c r="BT115" s="895"/>
      <c r="BU115" s="895"/>
      <c r="BV115" s="895" t="s">
        <v>434</v>
      </c>
      <c r="BW115" s="895"/>
      <c r="BX115" s="895"/>
      <c r="BY115" s="895"/>
      <c r="BZ115" s="895"/>
      <c r="CA115" s="895" t="s">
        <v>434</v>
      </c>
      <c r="CB115" s="895"/>
      <c r="CC115" s="895"/>
      <c r="CD115" s="895"/>
      <c r="CE115" s="895"/>
      <c r="CF115" s="956" t="s">
        <v>434</v>
      </c>
      <c r="CG115" s="957"/>
      <c r="CH115" s="957"/>
      <c r="CI115" s="957"/>
      <c r="CJ115" s="957"/>
      <c r="CK115" s="1012"/>
      <c r="CL115" s="899"/>
      <c r="CM115" s="893" t="s">
        <v>452</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v>632233</v>
      </c>
      <c r="DH115" s="858"/>
      <c r="DI115" s="858"/>
      <c r="DJ115" s="858"/>
      <c r="DK115" s="859"/>
      <c r="DL115" s="860">
        <v>218857</v>
      </c>
      <c r="DM115" s="858"/>
      <c r="DN115" s="858"/>
      <c r="DO115" s="858"/>
      <c r="DP115" s="859"/>
      <c r="DQ115" s="860">
        <v>410343</v>
      </c>
      <c r="DR115" s="858"/>
      <c r="DS115" s="858"/>
      <c r="DT115" s="858"/>
      <c r="DU115" s="859"/>
      <c r="DV115" s="905">
        <v>1.3</v>
      </c>
      <c r="DW115" s="906"/>
      <c r="DX115" s="906"/>
      <c r="DY115" s="906"/>
      <c r="DZ115" s="907"/>
    </row>
    <row r="116" spans="1:130" s="246" customFormat="1" ht="26.25" customHeight="1" x14ac:dyDescent="0.15">
      <c r="A116" s="1001"/>
      <c r="B116" s="1002"/>
      <c r="C116" s="961" t="s">
        <v>453</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384</v>
      </c>
      <c r="AB116" s="858"/>
      <c r="AC116" s="858"/>
      <c r="AD116" s="858"/>
      <c r="AE116" s="859"/>
      <c r="AF116" s="860" t="s">
        <v>454</v>
      </c>
      <c r="AG116" s="858"/>
      <c r="AH116" s="858"/>
      <c r="AI116" s="858"/>
      <c r="AJ116" s="859"/>
      <c r="AK116" s="860" t="s">
        <v>384</v>
      </c>
      <c r="AL116" s="858"/>
      <c r="AM116" s="858"/>
      <c r="AN116" s="858"/>
      <c r="AO116" s="859"/>
      <c r="AP116" s="905" t="s">
        <v>434</v>
      </c>
      <c r="AQ116" s="906"/>
      <c r="AR116" s="906"/>
      <c r="AS116" s="906"/>
      <c r="AT116" s="907"/>
      <c r="AU116" s="1017"/>
      <c r="AV116" s="1018"/>
      <c r="AW116" s="1018"/>
      <c r="AX116" s="1018"/>
      <c r="AY116" s="1018"/>
      <c r="AZ116" s="944" t="s">
        <v>455</v>
      </c>
      <c r="BA116" s="945"/>
      <c r="BB116" s="945"/>
      <c r="BC116" s="945"/>
      <c r="BD116" s="945"/>
      <c r="BE116" s="945"/>
      <c r="BF116" s="945"/>
      <c r="BG116" s="945"/>
      <c r="BH116" s="945"/>
      <c r="BI116" s="945"/>
      <c r="BJ116" s="945"/>
      <c r="BK116" s="945"/>
      <c r="BL116" s="945"/>
      <c r="BM116" s="945"/>
      <c r="BN116" s="945"/>
      <c r="BO116" s="945"/>
      <c r="BP116" s="946"/>
      <c r="BQ116" s="894" t="s">
        <v>439</v>
      </c>
      <c r="BR116" s="895"/>
      <c r="BS116" s="895"/>
      <c r="BT116" s="895"/>
      <c r="BU116" s="895"/>
      <c r="BV116" s="895" t="s">
        <v>434</v>
      </c>
      <c r="BW116" s="895"/>
      <c r="BX116" s="895"/>
      <c r="BY116" s="895"/>
      <c r="BZ116" s="895"/>
      <c r="CA116" s="895" t="s">
        <v>384</v>
      </c>
      <c r="CB116" s="895"/>
      <c r="CC116" s="895"/>
      <c r="CD116" s="895"/>
      <c r="CE116" s="895"/>
      <c r="CF116" s="956" t="s">
        <v>434</v>
      </c>
      <c r="CG116" s="957"/>
      <c r="CH116" s="957"/>
      <c r="CI116" s="957"/>
      <c r="CJ116" s="957"/>
      <c r="CK116" s="1012"/>
      <c r="CL116" s="899"/>
      <c r="CM116" s="902" t="s">
        <v>456</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384</v>
      </c>
      <c r="DH116" s="858"/>
      <c r="DI116" s="858"/>
      <c r="DJ116" s="858"/>
      <c r="DK116" s="859"/>
      <c r="DL116" s="860" t="s">
        <v>434</v>
      </c>
      <c r="DM116" s="858"/>
      <c r="DN116" s="858"/>
      <c r="DO116" s="858"/>
      <c r="DP116" s="859"/>
      <c r="DQ116" s="860" t="s">
        <v>434</v>
      </c>
      <c r="DR116" s="858"/>
      <c r="DS116" s="858"/>
      <c r="DT116" s="858"/>
      <c r="DU116" s="859"/>
      <c r="DV116" s="905" t="s">
        <v>450</v>
      </c>
      <c r="DW116" s="906"/>
      <c r="DX116" s="906"/>
      <c r="DY116" s="906"/>
      <c r="DZ116" s="907"/>
    </row>
    <row r="117" spans="1:130" s="246" customFormat="1" ht="26.25" customHeight="1" x14ac:dyDescent="0.15">
      <c r="A117" s="982" t="s">
        <v>184</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457</v>
      </c>
      <c r="Z117" s="984"/>
      <c r="AA117" s="989">
        <v>6236670</v>
      </c>
      <c r="AB117" s="990"/>
      <c r="AC117" s="990"/>
      <c r="AD117" s="990"/>
      <c r="AE117" s="991"/>
      <c r="AF117" s="992">
        <v>6352316</v>
      </c>
      <c r="AG117" s="990"/>
      <c r="AH117" s="990"/>
      <c r="AI117" s="990"/>
      <c r="AJ117" s="991"/>
      <c r="AK117" s="992">
        <v>6593449</v>
      </c>
      <c r="AL117" s="990"/>
      <c r="AM117" s="990"/>
      <c r="AN117" s="990"/>
      <c r="AO117" s="991"/>
      <c r="AP117" s="993"/>
      <c r="AQ117" s="994"/>
      <c r="AR117" s="994"/>
      <c r="AS117" s="994"/>
      <c r="AT117" s="995"/>
      <c r="AU117" s="1017"/>
      <c r="AV117" s="1018"/>
      <c r="AW117" s="1018"/>
      <c r="AX117" s="1018"/>
      <c r="AY117" s="1018"/>
      <c r="AZ117" s="944" t="s">
        <v>458</v>
      </c>
      <c r="BA117" s="945"/>
      <c r="BB117" s="945"/>
      <c r="BC117" s="945"/>
      <c r="BD117" s="945"/>
      <c r="BE117" s="945"/>
      <c r="BF117" s="945"/>
      <c r="BG117" s="945"/>
      <c r="BH117" s="945"/>
      <c r="BI117" s="945"/>
      <c r="BJ117" s="945"/>
      <c r="BK117" s="945"/>
      <c r="BL117" s="945"/>
      <c r="BM117" s="945"/>
      <c r="BN117" s="945"/>
      <c r="BO117" s="945"/>
      <c r="BP117" s="946"/>
      <c r="BQ117" s="894" t="s">
        <v>442</v>
      </c>
      <c r="BR117" s="895"/>
      <c r="BS117" s="895"/>
      <c r="BT117" s="895"/>
      <c r="BU117" s="895"/>
      <c r="BV117" s="895" t="s">
        <v>384</v>
      </c>
      <c r="BW117" s="895"/>
      <c r="BX117" s="895"/>
      <c r="BY117" s="895"/>
      <c r="BZ117" s="895"/>
      <c r="CA117" s="895" t="s">
        <v>442</v>
      </c>
      <c r="CB117" s="895"/>
      <c r="CC117" s="895"/>
      <c r="CD117" s="895"/>
      <c r="CE117" s="895"/>
      <c r="CF117" s="956" t="s">
        <v>384</v>
      </c>
      <c r="CG117" s="957"/>
      <c r="CH117" s="957"/>
      <c r="CI117" s="957"/>
      <c r="CJ117" s="957"/>
      <c r="CK117" s="1012"/>
      <c r="CL117" s="899"/>
      <c r="CM117" s="902" t="s">
        <v>459</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434</v>
      </c>
      <c r="DH117" s="858"/>
      <c r="DI117" s="858"/>
      <c r="DJ117" s="858"/>
      <c r="DK117" s="859"/>
      <c r="DL117" s="860" t="s">
        <v>384</v>
      </c>
      <c r="DM117" s="858"/>
      <c r="DN117" s="858"/>
      <c r="DO117" s="858"/>
      <c r="DP117" s="859"/>
      <c r="DQ117" s="860" t="s">
        <v>403</v>
      </c>
      <c r="DR117" s="858"/>
      <c r="DS117" s="858"/>
      <c r="DT117" s="858"/>
      <c r="DU117" s="859"/>
      <c r="DV117" s="905" t="s">
        <v>434</v>
      </c>
      <c r="DW117" s="906"/>
      <c r="DX117" s="906"/>
      <c r="DY117" s="906"/>
      <c r="DZ117" s="907"/>
    </row>
    <row r="118" spans="1:130" s="246" customFormat="1" ht="26.25" customHeight="1" x14ac:dyDescent="0.15">
      <c r="A118" s="982" t="s">
        <v>428</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426</v>
      </c>
      <c r="AB118" s="983"/>
      <c r="AC118" s="983"/>
      <c r="AD118" s="983"/>
      <c r="AE118" s="984"/>
      <c r="AF118" s="985" t="s">
        <v>301</v>
      </c>
      <c r="AG118" s="983"/>
      <c r="AH118" s="983"/>
      <c r="AI118" s="983"/>
      <c r="AJ118" s="984"/>
      <c r="AK118" s="985" t="s">
        <v>300</v>
      </c>
      <c r="AL118" s="983"/>
      <c r="AM118" s="983"/>
      <c r="AN118" s="983"/>
      <c r="AO118" s="984"/>
      <c r="AP118" s="986" t="s">
        <v>427</v>
      </c>
      <c r="AQ118" s="987"/>
      <c r="AR118" s="987"/>
      <c r="AS118" s="987"/>
      <c r="AT118" s="988"/>
      <c r="AU118" s="1017"/>
      <c r="AV118" s="1018"/>
      <c r="AW118" s="1018"/>
      <c r="AX118" s="1018"/>
      <c r="AY118" s="1018"/>
      <c r="AZ118" s="960" t="s">
        <v>460</v>
      </c>
      <c r="BA118" s="961"/>
      <c r="BB118" s="961"/>
      <c r="BC118" s="961"/>
      <c r="BD118" s="961"/>
      <c r="BE118" s="961"/>
      <c r="BF118" s="961"/>
      <c r="BG118" s="961"/>
      <c r="BH118" s="961"/>
      <c r="BI118" s="961"/>
      <c r="BJ118" s="961"/>
      <c r="BK118" s="961"/>
      <c r="BL118" s="961"/>
      <c r="BM118" s="961"/>
      <c r="BN118" s="961"/>
      <c r="BO118" s="961"/>
      <c r="BP118" s="962"/>
      <c r="BQ118" s="963" t="s">
        <v>434</v>
      </c>
      <c r="BR118" s="926"/>
      <c r="BS118" s="926"/>
      <c r="BT118" s="926"/>
      <c r="BU118" s="926"/>
      <c r="BV118" s="926" t="s">
        <v>403</v>
      </c>
      <c r="BW118" s="926"/>
      <c r="BX118" s="926"/>
      <c r="BY118" s="926"/>
      <c r="BZ118" s="926"/>
      <c r="CA118" s="926" t="s">
        <v>384</v>
      </c>
      <c r="CB118" s="926"/>
      <c r="CC118" s="926"/>
      <c r="CD118" s="926"/>
      <c r="CE118" s="926"/>
      <c r="CF118" s="956" t="s">
        <v>434</v>
      </c>
      <c r="CG118" s="957"/>
      <c r="CH118" s="957"/>
      <c r="CI118" s="957"/>
      <c r="CJ118" s="957"/>
      <c r="CK118" s="1012"/>
      <c r="CL118" s="899"/>
      <c r="CM118" s="902" t="s">
        <v>461</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434</v>
      </c>
      <c r="DH118" s="858"/>
      <c r="DI118" s="858"/>
      <c r="DJ118" s="858"/>
      <c r="DK118" s="859"/>
      <c r="DL118" s="860" t="s">
        <v>434</v>
      </c>
      <c r="DM118" s="858"/>
      <c r="DN118" s="858"/>
      <c r="DO118" s="858"/>
      <c r="DP118" s="859"/>
      <c r="DQ118" s="860" t="s">
        <v>384</v>
      </c>
      <c r="DR118" s="858"/>
      <c r="DS118" s="858"/>
      <c r="DT118" s="858"/>
      <c r="DU118" s="859"/>
      <c r="DV118" s="905" t="s">
        <v>434</v>
      </c>
      <c r="DW118" s="906"/>
      <c r="DX118" s="906"/>
      <c r="DY118" s="906"/>
      <c r="DZ118" s="907"/>
    </row>
    <row r="119" spans="1:130" s="246" customFormat="1" ht="26.25" customHeight="1" x14ac:dyDescent="0.15">
      <c r="A119" s="896" t="s">
        <v>431</v>
      </c>
      <c r="B119" s="897"/>
      <c r="C119" s="972" t="s">
        <v>432</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434</v>
      </c>
      <c r="AB119" s="976"/>
      <c r="AC119" s="976"/>
      <c r="AD119" s="976"/>
      <c r="AE119" s="977"/>
      <c r="AF119" s="978" t="s">
        <v>403</v>
      </c>
      <c r="AG119" s="976"/>
      <c r="AH119" s="976"/>
      <c r="AI119" s="976"/>
      <c r="AJ119" s="977"/>
      <c r="AK119" s="978" t="s">
        <v>384</v>
      </c>
      <c r="AL119" s="976"/>
      <c r="AM119" s="976"/>
      <c r="AN119" s="976"/>
      <c r="AO119" s="977"/>
      <c r="AP119" s="979" t="s">
        <v>384</v>
      </c>
      <c r="AQ119" s="980"/>
      <c r="AR119" s="980"/>
      <c r="AS119" s="980"/>
      <c r="AT119" s="981"/>
      <c r="AU119" s="1019"/>
      <c r="AV119" s="1020"/>
      <c r="AW119" s="1020"/>
      <c r="AX119" s="1020"/>
      <c r="AY119" s="1020"/>
      <c r="AZ119" s="277" t="s">
        <v>184</v>
      </c>
      <c r="BA119" s="277"/>
      <c r="BB119" s="277"/>
      <c r="BC119" s="277"/>
      <c r="BD119" s="277"/>
      <c r="BE119" s="277"/>
      <c r="BF119" s="277"/>
      <c r="BG119" s="277"/>
      <c r="BH119" s="277"/>
      <c r="BI119" s="277"/>
      <c r="BJ119" s="277"/>
      <c r="BK119" s="277"/>
      <c r="BL119" s="277"/>
      <c r="BM119" s="277"/>
      <c r="BN119" s="277"/>
      <c r="BO119" s="958" t="s">
        <v>462</v>
      </c>
      <c r="BP119" s="959"/>
      <c r="BQ119" s="963">
        <v>79046265</v>
      </c>
      <c r="BR119" s="926"/>
      <c r="BS119" s="926"/>
      <c r="BT119" s="926"/>
      <c r="BU119" s="926"/>
      <c r="BV119" s="926">
        <v>77236527</v>
      </c>
      <c r="BW119" s="926"/>
      <c r="BX119" s="926"/>
      <c r="BY119" s="926"/>
      <c r="BZ119" s="926"/>
      <c r="CA119" s="926">
        <v>78034373</v>
      </c>
      <c r="CB119" s="926"/>
      <c r="CC119" s="926"/>
      <c r="CD119" s="926"/>
      <c r="CE119" s="926"/>
      <c r="CF119" s="824"/>
      <c r="CG119" s="825"/>
      <c r="CH119" s="825"/>
      <c r="CI119" s="825"/>
      <c r="CJ119" s="915"/>
      <c r="CK119" s="1013"/>
      <c r="CL119" s="901"/>
      <c r="CM119" s="919" t="s">
        <v>463</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434</v>
      </c>
      <c r="DH119" s="841"/>
      <c r="DI119" s="841"/>
      <c r="DJ119" s="841"/>
      <c r="DK119" s="842"/>
      <c r="DL119" s="843" t="s">
        <v>384</v>
      </c>
      <c r="DM119" s="841"/>
      <c r="DN119" s="841"/>
      <c r="DO119" s="841"/>
      <c r="DP119" s="842"/>
      <c r="DQ119" s="843" t="s">
        <v>434</v>
      </c>
      <c r="DR119" s="841"/>
      <c r="DS119" s="841"/>
      <c r="DT119" s="841"/>
      <c r="DU119" s="842"/>
      <c r="DV119" s="929" t="s">
        <v>384</v>
      </c>
      <c r="DW119" s="930"/>
      <c r="DX119" s="930"/>
      <c r="DY119" s="930"/>
      <c r="DZ119" s="931"/>
    </row>
    <row r="120" spans="1:130" s="246" customFormat="1" ht="26.25" customHeight="1" x14ac:dyDescent="0.15">
      <c r="A120" s="898"/>
      <c r="B120" s="899"/>
      <c r="C120" s="902" t="s">
        <v>436</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384</v>
      </c>
      <c r="AB120" s="858"/>
      <c r="AC120" s="858"/>
      <c r="AD120" s="858"/>
      <c r="AE120" s="859"/>
      <c r="AF120" s="860" t="s">
        <v>384</v>
      </c>
      <c r="AG120" s="858"/>
      <c r="AH120" s="858"/>
      <c r="AI120" s="858"/>
      <c r="AJ120" s="859"/>
      <c r="AK120" s="860" t="s">
        <v>434</v>
      </c>
      <c r="AL120" s="858"/>
      <c r="AM120" s="858"/>
      <c r="AN120" s="858"/>
      <c r="AO120" s="859"/>
      <c r="AP120" s="905" t="s">
        <v>434</v>
      </c>
      <c r="AQ120" s="906"/>
      <c r="AR120" s="906"/>
      <c r="AS120" s="906"/>
      <c r="AT120" s="907"/>
      <c r="AU120" s="964" t="s">
        <v>464</v>
      </c>
      <c r="AV120" s="965"/>
      <c r="AW120" s="965"/>
      <c r="AX120" s="965"/>
      <c r="AY120" s="966"/>
      <c r="AZ120" s="941" t="s">
        <v>465</v>
      </c>
      <c r="BA120" s="886"/>
      <c r="BB120" s="886"/>
      <c r="BC120" s="886"/>
      <c r="BD120" s="886"/>
      <c r="BE120" s="886"/>
      <c r="BF120" s="886"/>
      <c r="BG120" s="886"/>
      <c r="BH120" s="886"/>
      <c r="BI120" s="886"/>
      <c r="BJ120" s="886"/>
      <c r="BK120" s="886"/>
      <c r="BL120" s="886"/>
      <c r="BM120" s="886"/>
      <c r="BN120" s="886"/>
      <c r="BO120" s="886"/>
      <c r="BP120" s="887"/>
      <c r="BQ120" s="942">
        <v>26646071</v>
      </c>
      <c r="BR120" s="923"/>
      <c r="BS120" s="923"/>
      <c r="BT120" s="923"/>
      <c r="BU120" s="923"/>
      <c r="BV120" s="923">
        <v>25672377</v>
      </c>
      <c r="BW120" s="923"/>
      <c r="BX120" s="923"/>
      <c r="BY120" s="923"/>
      <c r="BZ120" s="923"/>
      <c r="CA120" s="923">
        <v>24699014</v>
      </c>
      <c r="CB120" s="923"/>
      <c r="CC120" s="923"/>
      <c r="CD120" s="923"/>
      <c r="CE120" s="923"/>
      <c r="CF120" s="947">
        <v>75.8</v>
      </c>
      <c r="CG120" s="948"/>
      <c r="CH120" s="948"/>
      <c r="CI120" s="948"/>
      <c r="CJ120" s="948"/>
      <c r="CK120" s="949" t="s">
        <v>466</v>
      </c>
      <c r="CL120" s="933"/>
      <c r="CM120" s="933"/>
      <c r="CN120" s="933"/>
      <c r="CO120" s="934"/>
      <c r="CP120" s="953" t="s">
        <v>401</v>
      </c>
      <c r="CQ120" s="954"/>
      <c r="CR120" s="954"/>
      <c r="CS120" s="954"/>
      <c r="CT120" s="954"/>
      <c r="CU120" s="954"/>
      <c r="CV120" s="954"/>
      <c r="CW120" s="954"/>
      <c r="CX120" s="954"/>
      <c r="CY120" s="954"/>
      <c r="CZ120" s="954"/>
      <c r="DA120" s="954"/>
      <c r="DB120" s="954"/>
      <c r="DC120" s="954"/>
      <c r="DD120" s="954"/>
      <c r="DE120" s="954"/>
      <c r="DF120" s="955"/>
      <c r="DG120" s="942">
        <v>4017256</v>
      </c>
      <c r="DH120" s="923"/>
      <c r="DI120" s="923"/>
      <c r="DJ120" s="923"/>
      <c r="DK120" s="923"/>
      <c r="DL120" s="923">
        <v>3276026</v>
      </c>
      <c r="DM120" s="923"/>
      <c r="DN120" s="923"/>
      <c r="DO120" s="923"/>
      <c r="DP120" s="923"/>
      <c r="DQ120" s="923">
        <v>2643733</v>
      </c>
      <c r="DR120" s="923"/>
      <c r="DS120" s="923"/>
      <c r="DT120" s="923"/>
      <c r="DU120" s="923"/>
      <c r="DV120" s="924">
        <v>8.1</v>
      </c>
      <c r="DW120" s="924"/>
      <c r="DX120" s="924"/>
      <c r="DY120" s="924"/>
      <c r="DZ120" s="925"/>
    </row>
    <row r="121" spans="1:130" s="246" customFormat="1" ht="26.25" customHeight="1" x14ac:dyDescent="0.15">
      <c r="A121" s="898"/>
      <c r="B121" s="899"/>
      <c r="C121" s="944" t="s">
        <v>467</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384</v>
      </c>
      <c r="AB121" s="858"/>
      <c r="AC121" s="858"/>
      <c r="AD121" s="858"/>
      <c r="AE121" s="859"/>
      <c r="AF121" s="860" t="s">
        <v>450</v>
      </c>
      <c r="AG121" s="858"/>
      <c r="AH121" s="858"/>
      <c r="AI121" s="858"/>
      <c r="AJ121" s="859"/>
      <c r="AK121" s="860" t="s">
        <v>384</v>
      </c>
      <c r="AL121" s="858"/>
      <c r="AM121" s="858"/>
      <c r="AN121" s="858"/>
      <c r="AO121" s="859"/>
      <c r="AP121" s="905" t="s">
        <v>384</v>
      </c>
      <c r="AQ121" s="906"/>
      <c r="AR121" s="906"/>
      <c r="AS121" s="906"/>
      <c r="AT121" s="907"/>
      <c r="AU121" s="967"/>
      <c r="AV121" s="968"/>
      <c r="AW121" s="968"/>
      <c r="AX121" s="968"/>
      <c r="AY121" s="969"/>
      <c r="AZ121" s="893" t="s">
        <v>468</v>
      </c>
      <c r="BA121" s="828"/>
      <c r="BB121" s="828"/>
      <c r="BC121" s="828"/>
      <c r="BD121" s="828"/>
      <c r="BE121" s="828"/>
      <c r="BF121" s="828"/>
      <c r="BG121" s="828"/>
      <c r="BH121" s="828"/>
      <c r="BI121" s="828"/>
      <c r="BJ121" s="828"/>
      <c r="BK121" s="828"/>
      <c r="BL121" s="828"/>
      <c r="BM121" s="828"/>
      <c r="BN121" s="828"/>
      <c r="BO121" s="828"/>
      <c r="BP121" s="829"/>
      <c r="BQ121" s="894">
        <v>11233622</v>
      </c>
      <c r="BR121" s="895"/>
      <c r="BS121" s="895"/>
      <c r="BT121" s="895"/>
      <c r="BU121" s="895"/>
      <c r="BV121" s="895">
        <v>9490827</v>
      </c>
      <c r="BW121" s="895"/>
      <c r="BX121" s="895"/>
      <c r="BY121" s="895"/>
      <c r="BZ121" s="895"/>
      <c r="CA121" s="895">
        <v>7704342</v>
      </c>
      <c r="CB121" s="895"/>
      <c r="CC121" s="895"/>
      <c r="CD121" s="895"/>
      <c r="CE121" s="895"/>
      <c r="CF121" s="956">
        <v>23.6</v>
      </c>
      <c r="CG121" s="957"/>
      <c r="CH121" s="957"/>
      <c r="CI121" s="957"/>
      <c r="CJ121" s="957"/>
      <c r="CK121" s="950"/>
      <c r="CL121" s="936"/>
      <c r="CM121" s="936"/>
      <c r="CN121" s="936"/>
      <c r="CO121" s="937"/>
      <c r="CP121" s="916" t="s">
        <v>399</v>
      </c>
      <c r="CQ121" s="917"/>
      <c r="CR121" s="917"/>
      <c r="CS121" s="917"/>
      <c r="CT121" s="917"/>
      <c r="CU121" s="917"/>
      <c r="CV121" s="917"/>
      <c r="CW121" s="917"/>
      <c r="CX121" s="917"/>
      <c r="CY121" s="917"/>
      <c r="CZ121" s="917"/>
      <c r="DA121" s="917"/>
      <c r="DB121" s="917"/>
      <c r="DC121" s="917"/>
      <c r="DD121" s="917"/>
      <c r="DE121" s="917"/>
      <c r="DF121" s="918"/>
      <c r="DG121" s="894">
        <v>508098</v>
      </c>
      <c r="DH121" s="895"/>
      <c r="DI121" s="895"/>
      <c r="DJ121" s="895"/>
      <c r="DK121" s="895"/>
      <c r="DL121" s="895">
        <v>556420</v>
      </c>
      <c r="DM121" s="895"/>
      <c r="DN121" s="895"/>
      <c r="DO121" s="895"/>
      <c r="DP121" s="895"/>
      <c r="DQ121" s="895">
        <v>594078</v>
      </c>
      <c r="DR121" s="895"/>
      <c r="DS121" s="895"/>
      <c r="DT121" s="895"/>
      <c r="DU121" s="895"/>
      <c r="DV121" s="872">
        <v>1.8</v>
      </c>
      <c r="DW121" s="872"/>
      <c r="DX121" s="872"/>
      <c r="DY121" s="872"/>
      <c r="DZ121" s="873"/>
    </row>
    <row r="122" spans="1:130" s="246" customFormat="1" ht="26.25" customHeight="1" x14ac:dyDescent="0.15">
      <c r="A122" s="898"/>
      <c r="B122" s="899"/>
      <c r="C122" s="902" t="s">
        <v>448</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434</v>
      </c>
      <c r="AB122" s="858"/>
      <c r="AC122" s="858"/>
      <c r="AD122" s="858"/>
      <c r="AE122" s="859"/>
      <c r="AF122" s="860" t="s">
        <v>434</v>
      </c>
      <c r="AG122" s="858"/>
      <c r="AH122" s="858"/>
      <c r="AI122" s="858"/>
      <c r="AJ122" s="859"/>
      <c r="AK122" s="860" t="s">
        <v>384</v>
      </c>
      <c r="AL122" s="858"/>
      <c r="AM122" s="858"/>
      <c r="AN122" s="858"/>
      <c r="AO122" s="859"/>
      <c r="AP122" s="905" t="s">
        <v>384</v>
      </c>
      <c r="AQ122" s="906"/>
      <c r="AR122" s="906"/>
      <c r="AS122" s="906"/>
      <c r="AT122" s="907"/>
      <c r="AU122" s="967"/>
      <c r="AV122" s="968"/>
      <c r="AW122" s="968"/>
      <c r="AX122" s="968"/>
      <c r="AY122" s="969"/>
      <c r="AZ122" s="960" t="s">
        <v>469</v>
      </c>
      <c r="BA122" s="961"/>
      <c r="BB122" s="961"/>
      <c r="BC122" s="961"/>
      <c r="BD122" s="961"/>
      <c r="BE122" s="961"/>
      <c r="BF122" s="961"/>
      <c r="BG122" s="961"/>
      <c r="BH122" s="961"/>
      <c r="BI122" s="961"/>
      <c r="BJ122" s="961"/>
      <c r="BK122" s="961"/>
      <c r="BL122" s="961"/>
      <c r="BM122" s="961"/>
      <c r="BN122" s="961"/>
      <c r="BO122" s="961"/>
      <c r="BP122" s="962"/>
      <c r="BQ122" s="963">
        <v>64462567</v>
      </c>
      <c r="BR122" s="926"/>
      <c r="BS122" s="926"/>
      <c r="BT122" s="926"/>
      <c r="BU122" s="926"/>
      <c r="BV122" s="926">
        <v>64913236</v>
      </c>
      <c r="BW122" s="926"/>
      <c r="BX122" s="926"/>
      <c r="BY122" s="926"/>
      <c r="BZ122" s="926"/>
      <c r="CA122" s="926">
        <v>65811024</v>
      </c>
      <c r="CB122" s="926"/>
      <c r="CC122" s="926"/>
      <c r="CD122" s="926"/>
      <c r="CE122" s="926"/>
      <c r="CF122" s="927">
        <v>201.9</v>
      </c>
      <c r="CG122" s="928"/>
      <c r="CH122" s="928"/>
      <c r="CI122" s="928"/>
      <c r="CJ122" s="928"/>
      <c r="CK122" s="950"/>
      <c r="CL122" s="936"/>
      <c r="CM122" s="936"/>
      <c r="CN122" s="936"/>
      <c r="CO122" s="937"/>
      <c r="CP122" s="916" t="s">
        <v>470</v>
      </c>
      <c r="CQ122" s="917"/>
      <c r="CR122" s="917"/>
      <c r="CS122" s="917"/>
      <c r="CT122" s="917"/>
      <c r="CU122" s="917"/>
      <c r="CV122" s="917"/>
      <c r="CW122" s="917"/>
      <c r="CX122" s="917"/>
      <c r="CY122" s="917"/>
      <c r="CZ122" s="917"/>
      <c r="DA122" s="917"/>
      <c r="DB122" s="917"/>
      <c r="DC122" s="917"/>
      <c r="DD122" s="917"/>
      <c r="DE122" s="917"/>
      <c r="DF122" s="918"/>
      <c r="DG122" s="894">
        <v>128067</v>
      </c>
      <c r="DH122" s="895"/>
      <c r="DI122" s="895"/>
      <c r="DJ122" s="895"/>
      <c r="DK122" s="895"/>
      <c r="DL122" s="895">
        <v>122933</v>
      </c>
      <c r="DM122" s="895"/>
      <c r="DN122" s="895"/>
      <c r="DO122" s="895"/>
      <c r="DP122" s="895"/>
      <c r="DQ122" s="895">
        <v>117439</v>
      </c>
      <c r="DR122" s="895"/>
      <c r="DS122" s="895"/>
      <c r="DT122" s="895"/>
      <c r="DU122" s="895"/>
      <c r="DV122" s="872">
        <v>0.4</v>
      </c>
      <c r="DW122" s="872"/>
      <c r="DX122" s="872"/>
      <c r="DY122" s="872"/>
      <c r="DZ122" s="873"/>
    </row>
    <row r="123" spans="1:130" s="246" customFormat="1" ht="26.25" customHeight="1" x14ac:dyDescent="0.15">
      <c r="A123" s="898"/>
      <c r="B123" s="899"/>
      <c r="C123" s="902" t="s">
        <v>456</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403</v>
      </c>
      <c r="AB123" s="858"/>
      <c r="AC123" s="858"/>
      <c r="AD123" s="858"/>
      <c r="AE123" s="859"/>
      <c r="AF123" s="860" t="s">
        <v>384</v>
      </c>
      <c r="AG123" s="858"/>
      <c r="AH123" s="858"/>
      <c r="AI123" s="858"/>
      <c r="AJ123" s="859"/>
      <c r="AK123" s="860" t="s">
        <v>403</v>
      </c>
      <c r="AL123" s="858"/>
      <c r="AM123" s="858"/>
      <c r="AN123" s="858"/>
      <c r="AO123" s="859"/>
      <c r="AP123" s="905" t="s">
        <v>403</v>
      </c>
      <c r="AQ123" s="906"/>
      <c r="AR123" s="906"/>
      <c r="AS123" s="906"/>
      <c r="AT123" s="907"/>
      <c r="AU123" s="970"/>
      <c r="AV123" s="971"/>
      <c r="AW123" s="971"/>
      <c r="AX123" s="971"/>
      <c r="AY123" s="971"/>
      <c r="AZ123" s="277" t="s">
        <v>184</v>
      </c>
      <c r="BA123" s="277"/>
      <c r="BB123" s="277"/>
      <c r="BC123" s="277"/>
      <c r="BD123" s="277"/>
      <c r="BE123" s="277"/>
      <c r="BF123" s="277"/>
      <c r="BG123" s="277"/>
      <c r="BH123" s="277"/>
      <c r="BI123" s="277"/>
      <c r="BJ123" s="277"/>
      <c r="BK123" s="277"/>
      <c r="BL123" s="277"/>
      <c r="BM123" s="277"/>
      <c r="BN123" s="277"/>
      <c r="BO123" s="958" t="s">
        <v>471</v>
      </c>
      <c r="BP123" s="959"/>
      <c r="BQ123" s="913">
        <v>102342260</v>
      </c>
      <c r="BR123" s="914"/>
      <c r="BS123" s="914"/>
      <c r="BT123" s="914"/>
      <c r="BU123" s="914"/>
      <c r="BV123" s="914">
        <v>100076440</v>
      </c>
      <c r="BW123" s="914"/>
      <c r="BX123" s="914"/>
      <c r="BY123" s="914"/>
      <c r="BZ123" s="914"/>
      <c r="CA123" s="914">
        <v>98214380</v>
      </c>
      <c r="CB123" s="914"/>
      <c r="CC123" s="914"/>
      <c r="CD123" s="914"/>
      <c r="CE123" s="914"/>
      <c r="CF123" s="824"/>
      <c r="CG123" s="825"/>
      <c r="CH123" s="825"/>
      <c r="CI123" s="825"/>
      <c r="CJ123" s="915"/>
      <c r="CK123" s="950"/>
      <c r="CL123" s="936"/>
      <c r="CM123" s="936"/>
      <c r="CN123" s="936"/>
      <c r="CO123" s="937"/>
      <c r="CP123" s="916" t="s">
        <v>472</v>
      </c>
      <c r="CQ123" s="917"/>
      <c r="CR123" s="917"/>
      <c r="CS123" s="917"/>
      <c r="CT123" s="917"/>
      <c r="CU123" s="917"/>
      <c r="CV123" s="917"/>
      <c r="CW123" s="917"/>
      <c r="CX123" s="917"/>
      <c r="CY123" s="917"/>
      <c r="CZ123" s="917"/>
      <c r="DA123" s="917"/>
      <c r="DB123" s="917"/>
      <c r="DC123" s="917"/>
      <c r="DD123" s="917"/>
      <c r="DE123" s="917"/>
      <c r="DF123" s="918"/>
      <c r="DG123" s="857" t="s">
        <v>384</v>
      </c>
      <c r="DH123" s="858"/>
      <c r="DI123" s="858"/>
      <c r="DJ123" s="858"/>
      <c r="DK123" s="859"/>
      <c r="DL123" s="860" t="s">
        <v>384</v>
      </c>
      <c r="DM123" s="858"/>
      <c r="DN123" s="858"/>
      <c r="DO123" s="858"/>
      <c r="DP123" s="859"/>
      <c r="DQ123" s="860" t="s">
        <v>439</v>
      </c>
      <c r="DR123" s="858"/>
      <c r="DS123" s="858"/>
      <c r="DT123" s="858"/>
      <c r="DU123" s="859"/>
      <c r="DV123" s="905" t="s">
        <v>434</v>
      </c>
      <c r="DW123" s="906"/>
      <c r="DX123" s="906"/>
      <c r="DY123" s="906"/>
      <c r="DZ123" s="907"/>
    </row>
    <row r="124" spans="1:130" s="246" customFormat="1" ht="26.25" customHeight="1" thickBot="1" x14ac:dyDescent="0.2">
      <c r="A124" s="898"/>
      <c r="B124" s="899"/>
      <c r="C124" s="902" t="s">
        <v>459</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384</v>
      </c>
      <c r="AB124" s="858"/>
      <c r="AC124" s="858"/>
      <c r="AD124" s="858"/>
      <c r="AE124" s="859"/>
      <c r="AF124" s="860" t="s">
        <v>434</v>
      </c>
      <c r="AG124" s="858"/>
      <c r="AH124" s="858"/>
      <c r="AI124" s="858"/>
      <c r="AJ124" s="859"/>
      <c r="AK124" s="860" t="s">
        <v>384</v>
      </c>
      <c r="AL124" s="858"/>
      <c r="AM124" s="858"/>
      <c r="AN124" s="858"/>
      <c r="AO124" s="859"/>
      <c r="AP124" s="905" t="s">
        <v>434</v>
      </c>
      <c r="AQ124" s="906"/>
      <c r="AR124" s="906"/>
      <c r="AS124" s="906"/>
      <c r="AT124" s="907"/>
      <c r="AU124" s="908" t="s">
        <v>473</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384</v>
      </c>
      <c r="BR124" s="912"/>
      <c r="BS124" s="912"/>
      <c r="BT124" s="912"/>
      <c r="BU124" s="912"/>
      <c r="BV124" s="912" t="s">
        <v>434</v>
      </c>
      <c r="BW124" s="912"/>
      <c r="BX124" s="912"/>
      <c r="BY124" s="912"/>
      <c r="BZ124" s="912"/>
      <c r="CA124" s="912" t="s">
        <v>384</v>
      </c>
      <c r="CB124" s="912"/>
      <c r="CC124" s="912"/>
      <c r="CD124" s="912"/>
      <c r="CE124" s="912"/>
      <c r="CF124" s="802"/>
      <c r="CG124" s="803"/>
      <c r="CH124" s="803"/>
      <c r="CI124" s="803"/>
      <c r="CJ124" s="943"/>
      <c r="CK124" s="951"/>
      <c r="CL124" s="951"/>
      <c r="CM124" s="951"/>
      <c r="CN124" s="951"/>
      <c r="CO124" s="952"/>
      <c r="CP124" s="916" t="s">
        <v>474</v>
      </c>
      <c r="CQ124" s="917"/>
      <c r="CR124" s="917"/>
      <c r="CS124" s="917"/>
      <c r="CT124" s="917"/>
      <c r="CU124" s="917"/>
      <c r="CV124" s="917"/>
      <c r="CW124" s="917"/>
      <c r="CX124" s="917"/>
      <c r="CY124" s="917"/>
      <c r="CZ124" s="917"/>
      <c r="DA124" s="917"/>
      <c r="DB124" s="917"/>
      <c r="DC124" s="917"/>
      <c r="DD124" s="917"/>
      <c r="DE124" s="917"/>
      <c r="DF124" s="918"/>
      <c r="DG124" s="840" t="s">
        <v>434</v>
      </c>
      <c r="DH124" s="841"/>
      <c r="DI124" s="841"/>
      <c r="DJ124" s="841"/>
      <c r="DK124" s="842"/>
      <c r="DL124" s="843" t="s">
        <v>384</v>
      </c>
      <c r="DM124" s="841"/>
      <c r="DN124" s="841"/>
      <c r="DO124" s="841"/>
      <c r="DP124" s="842"/>
      <c r="DQ124" s="843" t="s">
        <v>384</v>
      </c>
      <c r="DR124" s="841"/>
      <c r="DS124" s="841"/>
      <c r="DT124" s="841"/>
      <c r="DU124" s="842"/>
      <c r="DV124" s="929" t="s">
        <v>384</v>
      </c>
      <c r="DW124" s="930"/>
      <c r="DX124" s="930"/>
      <c r="DY124" s="930"/>
      <c r="DZ124" s="931"/>
    </row>
    <row r="125" spans="1:130" s="246" customFormat="1" ht="26.25" customHeight="1" x14ac:dyDescent="0.15">
      <c r="A125" s="898"/>
      <c r="B125" s="899"/>
      <c r="C125" s="902" t="s">
        <v>461</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384</v>
      </c>
      <c r="AB125" s="858"/>
      <c r="AC125" s="858"/>
      <c r="AD125" s="858"/>
      <c r="AE125" s="859"/>
      <c r="AF125" s="860" t="s">
        <v>434</v>
      </c>
      <c r="AG125" s="858"/>
      <c r="AH125" s="858"/>
      <c r="AI125" s="858"/>
      <c r="AJ125" s="859"/>
      <c r="AK125" s="860" t="s">
        <v>384</v>
      </c>
      <c r="AL125" s="858"/>
      <c r="AM125" s="858"/>
      <c r="AN125" s="858"/>
      <c r="AO125" s="859"/>
      <c r="AP125" s="905" t="s">
        <v>403</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475</v>
      </c>
      <c r="CL125" s="933"/>
      <c r="CM125" s="933"/>
      <c r="CN125" s="933"/>
      <c r="CO125" s="934"/>
      <c r="CP125" s="941" t="s">
        <v>476</v>
      </c>
      <c r="CQ125" s="886"/>
      <c r="CR125" s="886"/>
      <c r="CS125" s="886"/>
      <c r="CT125" s="886"/>
      <c r="CU125" s="886"/>
      <c r="CV125" s="886"/>
      <c r="CW125" s="886"/>
      <c r="CX125" s="886"/>
      <c r="CY125" s="886"/>
      <c r="CZ125" s="886"/>
      <c r="DA125" s="886"/>
      <c r="DB125" s="886"/>
      <c r="DC125" s="886"/>
      <c r="DD125" s="886"/>
      <c r="DE125" s="886"/>
      <c r="DF125" s="887"/>
      <c r="DG125" s="942" t="s">
        <v>403</v>
      </c>
      <c r="DH125" s="923"/>
      <c r="DI125" s="923"/>
      <c r="DJ125" s="923"/>
      <c r="DK125" s="923"/>
      <c r="DL125" s="923" t="s">
        <v>384</v>
      </c>
      <c r="DM125" s="923"/>
      <c r="DN125" s="923"/>
      <c r="DO125" s="923"/>
      <c r="DP125" s="923"/>
      <c r="DQ125" s="923" t="s">
        <v>434</v>
      </c>
      <c r="DR125" s="923"/>
      <c r="DS125" s="923"/>
      <c r="DT125" s="923"/>
      <c r="DU125" s="923"/>
      <c r="DV125" s="924" t="s">
        <v>434</v>
      </c>
      <c r="DW125" s="924"/>
      <c r="DX125" s="924"/>
      <c r="DY125" s="924"/>
      <c r="DZ125" s="925"/>
    </row>
    <row r="126" spans="1:130" s="246" customFormat="1" ht="26.25" customHeight="1" thickBot="1" x14ac:dyDescent="0.2">
      <c r="A126" s="898"/>
      <c r="B126" s="899"/>
      <c r="C126" s="902" t="s">
        <v>463</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384</v>
      </c>
      <c r="AB126" s="858"/>
      <c r="AC126" s="858"/>
      <c r="AD126" s="858"/>
      <c r="AE126" s="859"/>
      <c r="AF126" s="860" t="s">
        <v>384</v>
      </c>
      <c r="AG126" s="858"/>
      <c r="AH126" s="858"/>
      <c r="AI126" s="858"/>
      <c r="AJ126" s="859"/>
      <c r="AK126" s="860" t="s">
        <v>403</v>
      </c>
      <c r="AL126" s="858"/>
      <c r="AM126" s="858"/>
      <c r="AN126" s="858"/>
      <c r="AO126" s="859"/>
      <c r="AP126" s="905" t="s">
        <v>403</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477</v>
      </c>
      <c r="CQ126" s="828"/>
      <c r="CR126" s="828"/>
      <c r="CS126" s="828"/>
      <c r="CT126" s="828"/>
      <c r="CU126" s="828"/>
      <c r="CV126" s="828"/>
      <c r="CW126" s="828"/>
      <c r="CX126" s="828"/>
      <c r="CY126" s="828"/>
      <c r="CZ126" s="828"/>
      <c r="DA126" s="828"/>
      <c r="DB126" s="828"/>
      <c r="DC126" s="828"/>
      <c r="DD126" s="828"/>
      <c r="DE126" s="828"/>
      <c r="DF126" s="829"/>
      <c r="DG126" s="894" t="s">
        <v>384</v>
      </c>
      <c r="DH126" s="895"/>
      <c r="DI126" s="895"/>
      <c r="DJ126" s="895"/>
      <c r="DK126" s="895"/>
      <c r="DL126" s="895" t="s">
        <v>384</v>
      </c>
      <c r="DM126" s="895"/>
      <c r="DN126" s="895"/>
      <c r="DO126" s="895"/>
      <c r="DP126" s="895"/>
      <c r="DQ126" s="895" t="s">
        <v>403</v>
      </c>
      <c r="DR126" s="895"/>
      <c r="DS126" s="895"/>
      <c r="DT126" s="895"/>
      <c r="DU126" s="895"/>
      <c r="DV126" s="872" t="s">
        <v>434</v>
      </c>
      <c r="DW126" s="872"/>
      <c r="DX126" s="872"/>
      <c r="DY126" s="872"/>
      <c r="DZ126" s="873"/>
    </row>
    <row r="127" spans="1:130" s="246" customFormat="1" ht="26.25" customHeight="1" x14ac:dyDescent="0.15">
      <c r="A127" s="900"/>
      <c r="B127" s="901"/>
      <c r="C127" s="919" t="s">
        <v>478</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434</v>
      </c>
      <c r="AB127" s="858"/>
      <c r="AC127" s="858"/>
      <c r="AD127" s="858"/>
      <c r="AE127" s="859"/>
      <c r="AF127" s="860" t="s">
        <v>384</v>
      </c>
      <c r="AG127" s="858"/>
      <c r="AH127" s="858"/>
      <c r="AI127" s="858"/>
      <c r="AJ127" s="859"/>
      <c r="AK127" s="860" t="s">
        <v>384</v>
      </c>
      <c r="AL127" s="858"/>
      <c r="AM127" s="858"/>
      <c r="AN127" s="858"/>
      <c r="AO127" s="859"/>
      <c r="AP127" s="905" t="s">
        <v>403</v>
      </c>
      <c r="AQ127" s="906"/>
      <c r="AR127" s="906"/>
      <c r="AS127" s="906"/>
      <c r="AT127" s="907"/>
      <c r="AU127" s="282"/>
      <c r="AV127" s="282"/>
      <c r="AW127" s="282"/>
      <c r="AX127" s="922" t="s">
        <v>479</v>
      </c>
      <c r="AY127" s="890"/>
      <c r="AZ127" s="890"/>
      <c r="BA127" s="890"/>
      <c r="BB127" s="890"/>
      <c r="BC127" s="890"/>
      <c r="BD127" s="890"/>
      <c r="BE127" s="891"/>
      <c r="BF127" s="889" t="s">
        <v>480</v>
      </c>
      <c r="BG127" s="890"/>
      <c r="BH127" s="890"/>
      <c r="BI127" s="890"/>
      <c r="BJ127" s="890"/>
      <c r="BK127" s="890"/>
      <c r="BL127" s="891"/>
      <c r="BM127" s="889" t="s">
        <v>481</v>
      </c>
      <c r="BN127" s="890"/>
      <c r="BO127" s="890"/>
      <c r="BP127" s="890"/>
      <c r="BQ127" s="890"/>
      <c r="BR127" s="890"/>
      <c r="BS127" s="891"/>
      <c r="BT127" s="889" t="s">
        <v>482</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483</v>
      </c>
      <c r="CQ127" s="828"/>
      <c r="CR127" s="828"/>
      <c r="CS127" s="828"/>
      <c r="CT127" s="828"/>
      <c r="CU127" s="828"/>
      <c r="CV127" s="828"/>
      <c r="CW127" s="828"/>
      <c r="CX127" s="828"/>
      <c r="CY127" s="828"/>
      <c r="CZ127" s="828"/>
      <c r="DA127" s="828"/>
      <c r="DB127" s="828"/>
      <c r="DC127" s="828"/>
      <c r="DD127" s="828"/>
      <c r="DE127" s="828"/>
      <c r="DF127" s="829"/>
      <c r="DG127" s="894" t="s">
        <v>403</v>
      </c>
      <c r="DH127" s="895"/>
      <c r="DI127" s="895"/>
      <c r="DJ127" s="895"/>
      <c r="DK127" s="895"/>
      <c r="DL127" s="895" t="s">
        <v>434</v>
      </c>
      <c r="DM127" s="895"/>
      <c r="DN127" s="895"/>
      <c r="DO127" s="895"/>
      <c r="DP127" s="895"/>
      <c r="DQ127" s="895" t="s">
        <v>384</v>
      </c>
      <c r="DR127" s="895"/>
      <c r="DS127" s="895"/>
      <c r="DT127" s="895"/>
      <c r="DU127" s="895"/>
      <c r="DV127" s="872" t="s">
        <v>384</v>
      </c>
      <c r="DW127" s="872"/>
      <c r="DX127" s="872"/>
      <c r="DY127" s="872"/>
      <c r="DZ127" s="873"/>
    </row>
    <row r="128" spans="1:130" s="246" customFormat="1" ht="26.25" customHeight="1" thickBot="1" x14ac:dyDescent="0.2">
      <c r="A128" s="874" t="s">
        <v>484</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485</v>
      </c>
      <c r="X128" s="876"/>
      <c r="Y128" s="876"/>
      <c r="Z128" s="877"/>
      <c r="AA128" s="878">
        <v>1143692</v>
      </c>
      <c r="AB128" s="879"/>
      <c r="AC128" s="879"/>
      <c r="AD128" s="879"/>
      <c r="AE128" s="880"/>
      <c r="AF128" s="881">
        <v>999052</v>
      </c>
      <c r="AG128" s="879"/>
      <c r="AH128" s="879"/>
      <c r="AI128" s="879"/>
      <c r="AJ128" s="880"/>
      <c r="AK128" s="881">
        <v>940718</v>
      </c>
      <c r="AL128" s="879"/>
      <c r="AM128" s="879"/>
      <c r="AN128" s="879"/>
      <c r="AO128" s="880"/>
      <c r="AP128" s="882"/>
      <c r="AQ128" s="883"/>
      <c r="AR128" s="883"/>
      <c r="AS128" s="883"/>
      <c r="AT128" s="884"/>
      <c r="AU128" s="282"/>
      <c r="AV128" s="282"/>
      <c r="AW128" s="282"/>
      <c r="AX128" s="885" t="s">
        <v>486</v>
      </c>
      <c r="AY128" s="886"/>
      <c r="AZ128" s="886"/>
      <c r="BA128" s="886"/>
      <c r="BB128" s="886"/>
      <c r="BC128" s="886"/>
      <c r="BD128" s="886"/>
      <c r="BE128" s="887"/>
      <c r="BF128" s="864" t="s">
        <v>384</v>
      </c>
      <c r="BG128" s="865"/>
      <c r="BH128" s="865"/>
      <c r="BI128" s="865"/>
      <c r="BJ128" s="865"/>
      <c r="BK128" s="865"/>
      <c r="BL128" s="888"/>
      <c r="BM128" s="864">
        <v>11.5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487</v>
      </c>
      <c r="CQ128" s="806"/>
      <c r="CR128" s="806"/>
      <c r="CS128" s="806"/>
      <c r="CT128" s="806"/>
      <c r="CU128" s="806"/>
      <c r="CV128" s="806"/>
      <c r="CW128" s="806"/>
      <c r="CX128" s="806"/>
      <c r="CY128" s="806"/>
      <c r="CZ128" s="806"/>
      <c r="DA128" s="806"/>
      <c r="DB128" s="806"/>
      <c r="DC128" s="806"/>
      <c r="DD128" s="806"/>
      <c r="DE128" s="806"/>
      <c r="DF128" s="807"/>
      <c r="DG128" s="868">
        <v>29622</v>
      </c>
      <c r="DH128" s="869"/>
      <c r="DI128" s="869"/>
      <c r="DJ128" s="869"/>
      <c r="DK128" s="869"/>
      <c r="DL128" s="869" t="s">
        <v>384</v>
      </c>
      <c r="DM128" s="869"/>
      <c r="DN128" s="869"/>
      <c r="DO128" s="869"/>
      <c r="DP128" s="869"/>
      <c r="DQ128" s="869" t="s">
        <v>384</v>
      </c>
      <c r="DR128" s="869"/>
      <c r="DS128" s="869"/>
      <c r="DT128" s="869"/>
      <c r="DU128" s="869"/>
      <c r="DV128" s="870" t="s">
        <v>434</v>
      </c>
      <c r="DW128" s="870"/>
      <c r="DX128" s="870"/>
      <c r="DY128" s="870"/>
      <c r="DZ128" s="871"/>
    </row>
    <row r="129" spans="1:131" s="246" customFormat="1" ht="26.25" customHeight="1" x14ac:dyDescent="0.15">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488</v>
      </c>
      <c r="X129" s="855"/>
      <c r="Y129" s="855"/>
      <c r="Z129" s="856"/>
      <c r="AA129" s="857">
        <v>38591183</v>
      </c>
      <c r="AB129" s="858"/>
      <c r="AC129" s="858"/>
      <c r="AD129" s="858"/>
      <c r="AE129" s="859"/>
      <c r="AF129" s="860">
        <v>38723468</v>
      </c>
      <c r="AG129" s="858"/>
      <c r="AH129" s="858"/>
      <c r="AI129" s="858"/>
      <c r="AJ129" s="859"/>
      <c r="AK129" s="860">
        <v>38401990</v>
      </c>
      <c r="AL129" s="858"/>
      <c r="AM129" s="858"/>
      <c r="AN129" s="858"/>
      <c r="AO129" s="859"/>
      <c r="AP129" s="861"/>
      <c r="AQ129" s="862"/>
      <c r="AR129" s="862"/>
      <c r="AS129" s="862"/>
      <c r="AT129" s="863"/>
      <c r="AU129" s="284"/>
      <c r="AV129" s="284"/>
      <c r="AW129" s="284"/>
      <c r="AX129" s="827" t="s">
        <v>489</v>
      </c>
      <c r="AY129" s="828"/>
      <c r="AZ129" s="828"/>
      <c r="BA129" s="828"/>
      <c r="BB129" s="828"/>
      <c r="BC129" s="828"/>
      <c r="BD129" s="828"/>
      <c r="BE129" s="829"/>
      <c r="BF129" s="847" t="s">
        <v>384</v>
      </c>
      <c r="BG129" s="848"/>
      <c r="BH129" s="848"/>
      <c r="BI129" s="848"/>
      <c r="BJ129" s="848"/>
      <c r="BK129" s="848"/>
      <c r="BL129" s="849"/>
      <c r="BM129" s="847">
        <v>16.5</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490</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491</v>
      </c>
      <c r="X130" s="855"/>
      <c r="Y130" s="855"/>
      <c r="Z130" s="856"/>
      <c r="AA130" s="857">
        <v>5692163</v>
      </c>
      <c r="AB130" s="858"/>
      <c r="AC130" s="858"/>
      <c r="AD130" s="858"/>
      <c r="AE130" s="859"/>
      <c r="AF130" s="860">
        <v>5728829</v>
      </c>
      <c r="AG130" s="858"/>
      <c r="AH130" s="858"/>
      <c r="AI130" s="858"/>
      <c r="AJ130" s="859"/>
      <c r="AK130" s="860">
        <v>5804973</v>
      </c>
      <c r="AL130" s="858"/>
      <c r="AM130" s="858"/>
      <c r="AN130" s="858"/>
      <c r="AO130" s="859"/>
      <c r="AP130" s="861"/>
      <c r="AQ130" s="862"/>
      <c r="AR130" s="862"/>
      <c r="AS130" s="862"/>
      <c r="AT130" s="863"/>
      <c r="AU130" s="284"/>
      <c r="AV130" s="284"/>
      <c r="AW130" s="284"/>
      <c r="AX130" s="827" t="s">
        <v>492</v>
      </c>
      <c r="AY130" s="828"/>
      <c r="AZ130" s="828"/>
      <c r="BA130" s="828"/>
      <c r="BB130" s="828"/>
      <c r="BC130" s="828"/>
      <c r="BD130" s="828"/>
      <c r="BE130" s="829"/>
      <c r="BF130" s="830">
        <v>-1.1000000000000001</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493</v>
      </c>
      <c r="X131" s="838"/>
      <c r="Y131" s="838"/>
      <c r="Z131" s="839"/>
      <c r="AA131" s="840">
        <v>32899020</v>
      </c>
      <c r="AB131" s="841"/>
      <c r="AC131" s="841"/>
      <c r="AD131" s="841"/>
      <c r="AE131" s="842"/>
      <c r="AF131" s="843">
        <v>32994639</v>
      </c>
      <c r="AG131" s="841"/>
      <c r="AH131" s="841"/>
      <c r="AI131" s="841"/>
      <c r="AJ131" s="842"/>
      <c r="AK131" s="843">
        <v>32597017</v>
      </c>
      <c r="AL131" s="841"/>
      <c r="AM131" s="841"/>
      <c r="AN131" s="841"/>
      <c r="AO131" s="842"/>
      <c r="AP131" s="844"/>
      <c r="AQ131" s="845"/>
      <c r="AR131" s="845"/>
      <c r="AS131" s="845"/>
      <c r="AT131" s="846"/>
      <c r="AU131" s="284"/>
      <c r="AV131" s="284"/>
      <c r="AW131" s="284"/>
      <c r="AX131" s="805" t="s">
        <v>494</v>
      </c>
      <c r="AY131" s="806"/>
      <c r="AZ131" s="806"/>
      <c r="BA131" s="806"/>
      <c r="BB131" s="806"/>
      <c r="BC131" s="806"/>
      <c r="BD131" s="806"/>
      <c r="BE131" s="807"/>
      <c r="BF131" s="808" t="s">
        <v>434</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495</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496</v>
      </c>
      <c r="W132" s="818"/>
      <c r="X132" s="818"/>
      <c r="Y132" s="818"/>
      <c r="Z132" s="819"/>
      <c r="AA132" s="820">
        <v>-1.821285254</v>
      </c>
      <c r="AB132" s="821"/>
      <c r="AC132" s="821"/>
      <c r="AD132" s="821"/>
      <c r="AE132" s="822"/>
      <c r="AF132" s="823">
        <v>-1.138260673</v>
      </c>
      <c r="AG132" s="821"/>
      <c r="AH132" s="821"/>
      <c r="AI132" s="821"/>
      <c r="AJ132" s="822"/>
      <c r="AK132" s="823">
        <v>-0.46704273600000001</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497</v>
      </c>
      <c r="W133" s="797"/>
      <c r="X133" s="797"/>
      <c r="Y133" s="797"/>
      <c r="Z133" s="798"/>
      <c r="AA133" s="799">
        <v>-1.1000000000000001</v>
      </c>
      <c r="AB133" s="800"/>
      <c r="AC133" s="800"/>
      <c r="AD133" s="800"/>
      <c r="AE133" s="801"/>
      <c r="AF133" s="799">
        <v>-1.3</v>
      </c>
      <c r="AG133" s="800"/>
      <c r="AH133" s="800"/>
      <c r="AI133" s="800"/>
      <c r="AJ133" s="801"/>
      <c r="AK133" s="799">
        <v>-1.1000000000000001</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RhJ95uBtkCk6e7oEh20/+sIC1pYECy/9FNVUcqz8YKU28RnsE8PuSHdRe9Vly3e16u/96CAobTb19IOmds2sgA==" saltValue="NIRz4PmIV6PDNu0FW8cqt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498</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36cc9zEGTeSAwqYvc/tKFAevt2L/fG6oGKvUPdGpubXwaCDhIoo0Bx0V4ECnAv1IZ699F93rQL3CCfCpk+ivqA==" saltValue="UDTCkoJaiMe+Vxh2UYTJBA==" spinCount="100000" sheet="1" objects="1" scenarios="1"/>
  <dataConsolidate/>
  <phoneticPr fontId="2"/>
  <printOptions horizontalCentered="1" verticalCentered="1"/>
  <pageMargins left="0" right="0" top="0" bottom="0" header="0" footer="0"/>
  <pageSetup paperSize="9" scale="32"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inYFaPc4uVCPlGg4lJfwxPArhed0TdzrNzCTvDFrhF00IXx2c5jWAnMJTHf4x5kclZKnxMo5csKp7wW0RYMp0g==" saltValue="HD8fVeE8zz0TFzWX3C+83g=="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500</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501</v>
      </c>
      <c r="AP7" s="303"/>
      <c r="AQ7" s="304" t="s">
        <v>502</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503</v>
      </c>
      <c r="AQ8" s="310" t="s">
        <v>504</v>
      </c>
      <c r="AR8" s="311" t="s">
        <v>505</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506</v>
      </c>
      <c r="AL9" s="1227"/>
      <c r="AM9" s="1227"/>
      <c r="AN9" s="1228"/>
      <c r="AO9" s="312">
        <v>12567086</v>
      </c>
      <c r="AP9" s="312">
        <v>69699</v>
      </c>
      <c r="AQ9" s="313">
        <v>59710</v>
      </c>
      <c r="AR9" s="314">
        <v>16.7</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507</v>
      </c>
      <c r="AL10" s="1227"/>
      <c r="AM10" s="1227"/>
      <c r="AN10" s="1228"/>
      <c r="AO10" s="315">
        <v>147876</v>
      </c>
      <c r="AP10" s="315">
        <v>820</v>
      </c>
      <c r="AQ10" s="316">
        <v>4086</v>
      </c>
      <c r="AR10" s="317">
        <v>-79.900000000000006</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508</v>
      </c>
      <c r="AL11" s="1227"/>
      <c r="AM11" s="1227"/>
      <c r="AN11" s="1228"/>
      <c r="AO11" s="315">
        <v>3432</v>
      </c>
      <c r="AP11" s="315">
        <v>19</v>
      </c>
      <c r="AQ11" s="316">
        <v>2450</v>
      </c>
      <c r="AR11" s="317">
        <v>-99.2</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509</v>
      </c>
      <c r="AL12" s="1227"/>
      <c r="AM12" s="1227"/>
      <c r="AN12" s="1228"/>
      <c r="AO12" s="315">
        <v>36125</v>
      </c>
      <c r="AP12" s="315">
        <v>200</v>
      </c>
      <c r="AQ12" s="316">
        <v>384</v>
      </c>
      <c r="AR12" s="317">
        <v>-47.9</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510</v>
      </c>
      <c r="AL13" s="1227"/>
      <c r="AM13" s="1227"/>
      <c r="AN13" s="1228"/>
      <c r="AO13" s="315" t="s">
        <v>511</v>
      </c>
      <c r="AP13" s="315" t="s">
        <v>511</v>
      </c>
      <c r="AQ13" s="316" t="s">
        <v>511</v>
      </c>
      <c r="AR13" s="317" t="s">
        <v>511</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512</v>
      </c>
      <c r="AL14" s="1227"/>
      <c r="AM14" s="1227"/>
      <c r="AN14" s="1228"/>
      <c r="AO14" s="315">
        <v>379150</v>
      </c>
      <c r="AP14" s="315">
        <v>2103</v>
      </c>
      <c r="AQ14" s="316">
        <v>1976</v>
      </c>
      <c r="AR14" s="317">
        <v>6.4</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513</v>
      </c>
      <c r="AL15" s="1227"/>
      <c r="AM15" s="1227"/>
      <c r="AN15" s="1228"/>
      <c r="AO15" s="315">
        <v>414053</v>
      </c>
      <c r="AP15" s="315">
        <v>2296</v>
      </c>
      <c r="AQ15" s="316">
        <v>1605</v>
      </c>
      <c r="AR15" s="317">
        <v>43.1</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514</v>
      </c>
      <c r="AL16" s="1230"/>
      <c r="AM16" s="1230"/>
      <c r="AN16" s="1231"/>
      <c r="AO16" s="315">
        <v>-795110</v>
      </c>
      <c r="AP16" s="315">
        <v>-4410</v>
      </c>
      <c r="AQ16" s="316">
        <v>-5358</v>
      </c>
      <c r="AR16" s="317">
        <v>-17.7</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184</v>
      </c>
      <c r="AL17" s="1230"/>
      <c r="AM17" s="1230"/>
      <c r="AN17" s="1231"/>
      <c r="AO17" s="315">
        <v>12752612</v>
      </c>
      <c r="AP17" s="315">
        <v>70728</v>
      </c>
      <c r="AQ17" s="316">
        <v>64852</v>
      </c>
      <c r="AR17" s="317">
        <v>9.1</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515</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516</v>
      </c>
      <c r="AP20" s="323" t="s">
        <v>517</v>
      </c>
      <c r="AQ20" s="324" t="s">
        <v>518</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519</v>
      </c>
      <c r="AL21" s="1224"/>
      <c r="AM21" s="1224"/>
      <c r="AN21" s="1225"/>
      <c r="AO21" s="327">
        <v>7.12</v>
      </c>
      <c r="AP21" s="328">
        <v>6.62</v>
      </c>
      <c r="AQ21" s="329">
        <v>0.5</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520</v>
      </c>
      <c r="AL22" s="1224"/>
      <c r="AM22" s="1224"/>
      <c r="AN22" s="1225"/>
      <c r="AO22" s="332">
        <v>98.5</v>
      </c>
      <c r="AP22" s="333">
        <v>99.3</v>
      </c>
      <c r="AQ22" s="334">
        <v>-0.8</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523</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501</v>
      </c>
      <c r="AP30" s="303"/>
      <c r="AQ30" s="304" t="s">
        <v>502</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503</v>
      </c>
      <c r="AQ31" s="310" t="s">
        <v>504</v>
      </c>
      <c r="AR31" s="311" t="s">
        <v>505</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524</v>
      </c>
      <c r="AL32" s="1215"/>
      <c r="AM32" s="1215"/>
      <c r="AN32" s="1216"/>
      <c r="AO32" s="342">
        <v>5919538</v>
      </c>
      <c r="AP32" s="342">
        <v>32831</v>
      </c>
      <c r="AQ32" s="343">
        <v>36009</v>
      </c>
      <c r="AR32" s="344">
        <v>-8.8000000000000007</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525</v>
      </c>
      <c r="AL33" s="1215"/>
      <c r="AM33" s="1215"/>
      <c r="AN33" s="1216"/>
      <c r="AO33" s="342" t="s">
        <v>511</v>
      </c>
      <c r="AP33" s="342" t="s">
        <v>511</v>
      </c>
      <c r="AQ33" s="343" t="s">
        <v>511</v>
      </c>
      <c r="AR33" s="344" t="s">
        <v>511</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526</v>
      </c>
      <c r="AL34" s="1215"/>
      <c r="AM34" s="1215"/>
      <c r="AN34" s="1216"/>
      <c r="AO34" s="342" t="s">
        <v>511</v>
      </c>
      <c r="AP34" s="342" t="s">
        <v>511</v>
      </c>
      <c r="AQ34" s="343">
        <v>32</v>
      </c>
      <c r="AR34" s="344" t="s">
        <v>511</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527</v>
      </c>
      <c r="AL35" s="1215"/>
      <c r="AM35" s="1215"/>
      <c r="AN35" s="1216"/>
      <c r="AO35" s="342">
        <v>480784</v>
      </c>
      <c r="AP35" s="342">
        <v>2667</v>
      </c>
      <c r="AQ35" s="343">
        <v>11361</v>
      </c>
      <c r="AR35" s="344">
        <v>-76.5</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528</v>
      </c>
      <c r="AL36" s="1215"/>
      <c r="AM36" s="1215"/>
      <c r="AN36" s="1216"/>
      <c r="AO36" s="342">
        <v>193127</v>
      </c>
      <c r="AP36" s="342">
        <v>1071</v>
      </c>
      <c r="AQ36" s="343">
        <v>521</v>
      </c>
      <c r="AR36" s="344">
        <v>105.6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529</v>
      </c>
      <c r="AL37" s="1215"/>
      <c r="AM37" s="1215"/>
      <c r="AN37" s="1216"/>
      <c r="AO37" s="342" t="s">
        <v>511</v>
      </c>
      <c r="AP37" s="342" t="s">
        <v>511</v>
      </c>
      <c r="AQ37" s="343">
        <v>742</v>
      </c>
      <c r="AR37" s="344" t="s">
        <v>511</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530</v>
      </c>
      <c r="AL38" s="1218"/>
      <c r="AM38" s="1218"/>
      <c r="AN38" s="1219"/>
      <c r="AO38" s="345" t="s">
        <v>511</v>
      </c>
      <c r="AP38" s="345" t="s">
        <v>511</v>
      </c>
      <c r="AQ38" s="346">
        <v>1</v>
      </c>
      <c r="AR38" s="334" t="s">
        <v>511</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531</v>
      </c>
      <c r="AL39" s="1218"/>
      <c r="AM39" s="1218"/>
      <c r="AN39" s="1219"/>
      <c r="AO39" s="342">
        <v>-940718</v>
      </c>
      <c r="AP39" s="342">
        <v>-5217</v>
      </c>
      <c r="AQ39" s="343">
        <v>-6512</v>
      </c>
      <c r="AR39" s="344">
        <v>-19.899999999999999</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532</v>
      </c>
      <c r="AL40" s="1215"/>
      <c r="AM40" s="1215"/>
      <c r="AN40" s="1216"/>
      <c r="AO40" s="342">
        <v>-5804973</v>
      </c>
      <c r="AP40" s="342">
        <v>-32195</v>
      </c>
      <c r="AQ40" s="343">
        <v>-33153</v>
      </c>
      <c r="AR40" s="344">
        <v>-2.9</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295</v>
      </c>
      <c r="AL41" s="1221"/>
      <c r="AM41" s="1221"/>
      <c r="AN41" s="1222"/>
      <c r="AO41" s="342">
        <v>-152242</v>
      </c>
      <c r="AP41" s="342">
        <v>-844</v>
      </c>
      <c r="AQ41" s="343">
        <v>9001</v>
      </c>
      <c r="AR41" s="344">
        <v>-109.4</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533</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535</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501</v>
      </c>
      <c r="AN49" s="1209" t="s">
        <v>536</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537</v>
      </c>
      <c r="AO50" s="359" t="s">
        <v>538</v>
      </c>
      <c r="AP50" s="360" t="s">
        <v>539</v>
      </c>
      <c r="AQ50" s="361" t="s">
        <v>540</v>
      </c>
      <c r="AR50" s="362" t="s">
        <v>541</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542</v>
      </c>
      <c r="AL51" s="355"/>
      <c r="AM51" s="363">
        <v>11119397</v>
      </c>
      <c r="AN51" s="364">
        <v>58852</v>
      </c>
      <c r="AO51" s="365">
        <v>-16.5</v>
      </c>
      <c r="AP51" s="366">
        <v>46504</v>
      </c>
      <c r="AQ51" s="367">
        <v>-15.3</v>
      </c>
      <c r="AR51" s="368">
        <v>-1.2</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543</v>
      </c>
      <c r="AM52" s="371">
        <v>4562640</v>
      </c>
      <c r="AN52" s="372">
        <v>24149</v>
      </c>
      <c r="AO52" s="373">
        <v>-24.6</v>
      </c>
      <c r="AP52" s="374">
        <v>19984</v>
      </c>
      <c r="AQ52" s="375">
        <v>-21.8</v>
      </c>
      <c r="AR52" s="376">
        <v>-2.8</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544</v>
      </c>
      <c r="AL53" s="355"/>
      <c r="AM53" s="363">
        <v>13601051</v>
      </c>
      <c r="AN53" s="364">
        <v>72860</v>
      </c>
      <c r="AO53" s="365">
        <v>23.8</v>
      </c>
      <c r="AP53" s="366">
        <v>52496</v>
      </c>
      <c r="AQ53" s="367">
        <v>12.9</v>
      </c>
      <c r="AR53" s="368">
        <v>10.9</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543</v>
      </c>
      <c r="AM54" s="371">
        <v>6732935</v>
      </c>
      <c r="AN54" s="372">
        <v>36068</v>
      </c>
      <c r="AO54" s="373">
        <v>49.4</v>
      </c>
      <c r="AP54" s="374">
        <v>29467</v>
      </c>
      <c r="AQ54" s="375">
        <v>47.5</v>
      </c>
      <c r="AR54" s="376">
        <v>1.9</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545</v>
      </c>
      <c r="AL55" s="355"/>
      <c r="AM55" s="363">
        <v>20572457</v>
      </c>
      <c r="AN55" s="364">
        <v>111459</v>
      </c>
      <c r="AO55" s="365">
        <v>53</v>
      </c>
      <c r="AP55" s="366">
        <v>52619</v>
      </c>
      <c r="AQ55" s="367">
        <v>0.2</v>
      </c>
      <c r="AR55" s="368">
        <v>52.8</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543</v>
      </c>
      <c r="AM56" s="371">
        <v>13330630</v>
      </c>
      <c r="AN56" s="372">
        <v>72224</v>
      </c>
      <c r="AO56" s="373">
        <v>100.2</v>
      </c>
      <c r="AP56" s="374">
        <v>31149</v>
      </c>
      <c r="AQ56" s="375">
        <v>5.7</v>
      </c>
      <c r="AR56" s="376">
        <v>94.5</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546</v>
      </c>
      <c r="AL57" s="355"/>
      <c r="AM57" s="363">
        <v>13081712</v>
      </c>
      <c r="AN57" s="364">
        <v>71723</v>
      </c>
      <c r="AO57" s="365">
        <v>-35.700000000000003</v>
      </c>
      <c r="AP57" s="366">
        <v>51875</v>
      </c>
      <c r="AQ57" s="367">
        <v>-1.4</v>
      </c>
      <c r="AR57" s="368">
        <v>-34.299999999999997</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543</v>
      </c>
      <c r="AM58" s="371">
        <v>6380421</v>
      </c>
      <c r="AN58" s="372">
        <v>34982</v>
      </c>
      <c r="AO58" s="373">
        <v>-51.6</v>
      </c>
      <c r="AP58" s="374">
        <v>29372</v>
      </c>
      <c r="AQ58" s="375">
        <v>-5.7</v>
      </c>
      <c r="AR58" s="376">
        <v>-45.9</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547</v>
      </c>
      <c r="AL59" s="355"/>
      <c r="AM59" s="363">
        <v>17170367</v>
      </c>
      <c r="AN59" s="364">
        <v>95230</v>
      </c>
      <c r="AO59" s="365">
        <v>32.799999999999997</v>
      </c>
      <c r="AP59" s="366">
        <v>48064</v>
      </c>
      <c r="AQ59" s="367">
        <v>-7.3</v>
      </c>
      <c r="AR59" s="368">
        <v>40.1</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543</v>
      </c>
      <c r="AM60" s="371">
        <v>10572734</v>
      </c>
      <c r="AN60" s="372">
        <v>58638</v>
      </c>
      <c r="AO60" s="373">
        <v>67.599999999999994</v>
      </c>
      <c r="AP60" s="374">
        <v>30373</v>
      </c>
      <c r="AQ60" s="375">
        <v>3.4</v>
      </c>
      <c r="AR60" s="376">
        <v>64.2</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548</v>
      </c>
      <c r="AL61" s="377"/>
      <c r="AM61" s="378">
        <v>15108997</v>
      </c>
      <c r="AN61" s="379">
        <v>82025</v>
      </c>
      <c r="AO61" s="380">
        <v>11.5</v>
      </c>
      <c r="AP61" s="381">
        <v>50312</v>
      </c>
      <c r="AQ61" s="382">
        <v>-2.2000000000000002</v>
      </c>
      <c r="AR61" s="368">
        <v>13.7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543</v>
      </c>
      <c r="AM62" s="371">
        <v>8315872</v>
      </c>
      <c r="AN62" s="372">
        <v>45212</v>
      </c>
      <c r="AO62" s="373">
        <v>28.2</v>
      </c>
      <c r="AP62" s="374">
        <v>28069</v>
      </c>
      <c r="AQ62" s="375">
        <v>5.8</v>
      </c>
      <c r="AR62" s="376">
        <v>22.4</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20kXoN+s9fPFbiXMapOo04mH5K4xslOg0xdX3hoAP+pV5jjPBO95O46vI+QPI5j2H/0kfZOuQlfPTk8zNEuxjQ==" saltValue="cyCKDDoruqhkeclYQ+ohm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8p25LaTdOjIJC30+uDRToNgnIiQ8JlUEhFGixAIvKHw3KFvfHyWDpzkVivhg7Zk59y4KWcQVY67RL4S00I8VIg==" saltValue="liVBa+mIQStem8VUz9W5M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ODaD/xuj5AlfUnkq+j5xgR84e7M/QGw+IIMNY0qx5v+GXiR4MXmM3S+pc/ojyjUjsi/dZxtVLeok/WgCw42MIA==" saltValue="8yu4fNlrfeHR0XU1yTzQf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232" t="s">
        <v>3</v>
      </c>
      <c r="D47" s="1232"/>
      <c r="E47" s="1233"/>
      <c r="F47" s="11">
        <v>12.56</v>
      </c>
      <c r="G47" s="12">
        <v>16.78</v>
      </c>
      <c r="H47" s="12">
        <v>14.47</v>
      </c>
      <c r="I47" s="12">
        <v>13.6</v>
      </c>
      <c r="J47" s="13">
        <v>13.41</v>
      </c>
    </row>
    <row r="48" spans="2:10" ht="57.75" customHeight="1" x14ac:dyDescent="0.15">
      <c r="B48" s="14"/>
      <c r="C48" s="1234" t="s">
        <v>4</v>
      </c>
      <c r="D48" s="1234"/>
      <c r="E48" s="1235"/>
      <c r="F48" s="15">
        <v>7.66</v>
      </c>
      <c r="G48" s="16">
        <v>9.73</v>
      </c>
      <c r="H48" s="16">
        <v>7.1</v>
      </c>
      <c r="I48" s="16">
        <v>10.54</v>
      </c>
      <c r="J48" s="17">
        <v>8.51</v>
      </c>
    </row>
    <row r="49" spans="2:10" ht="57.75" customHeight="1" thickBot="1" x14ac:dyDescent="0.2">
      <c r="B49" s="18"/>
      <c r="C49" s="1236" t="s">
        <v>5</v>
      </c>
      <c r="D49" s="1236"/>
      <c r="E49" s="1237"/>
      <c r="F49" s="19" t="s">
        <v>557</v>
      </c>
      <c r="G49" s="20">
        <v>6.58</v>
      </c>
      <c r="H49" s="20" t="s">
        <v>558</v>
      </c>
      <c r="I49" s="20">
        <v>2.72</v>
      </c>
      <c r="J49" s="21" t="s">
        <v>559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u/v8JrZFeC+M6bQZC4XNnA8u4NRY6RoeafpKnjloOByaqHO4Rwx5mC25X4ZoV/CTJx5xINgVu+1FJJ8mr68W2A==" saltValue="oSt999dbLF/m9KYE2fQOk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44" t="s">
        <v>560</v>
      </c>
      <c r="D34" s="1244"/>
      <c r="E34" s="1245"/>
      <c r="F34" s="32">
        <v>7.66</v>
      </c>
      <c r="G34" s="33">
        <v>9.7200000000000006</v>
      </c>
      <c r="H34" s="33">
        <v>7.1</v>
      </c>
      <c r="I34" s="33">
        <v>10.53</v>
      </c>
      <c r="J34" s="34">
        <v>8.5</v>
      </c>
      <c r="K34" s="22"/>
      <c r="L34" s="22"/>
      <c r="M34" s="22"/>
      <c r="N34" s="22"/>
      <c r="O34" s="22"/>
      <c r="P34" s="22"/>
    </row>
    <row r="35" spans="1:16" ht="39" customHeight="1" x14ac:dyDescent="0.15">
      <c r="A35" s="22"/>
      <c r="B35" s="35"/>
      <c r="C35" s="1238" t="s">
        <v>561</v>
      </c>
      <c r="D35" s="1239"/>
      <c r="E35" s="1240"/>
      <c r="F35" s="36">
        <v>5.48</v>
      </c>
      <c r="G35" s="37">
        <v>5.68</v>
      </c>
      <c r="H35" s="37">
        <v>5.95</v>
      </c>
      <c r="I35" s="37">
        <v>5.87</v>
      </c>
      <c r="J35" s="38">
        <v>5.22</v>
      </c>
      <c r="K35" s="22"/>
      <c r="L35" s="22"/>
      <c r="M35" s="22"/>
      <c r="N35" s="22"/>
      <c r="O35" s="22"/>
      <c r="P35" s="22"/>
    </row>
    <row r="36" spans="1:16" ht="39" customHeight="1" x14ac:dyDescent="0.15">
      <c r="A36" s="22"/>
      <c r="B36" s="35"/>
      <c r="C36" s="1238" t="s">
        <v>562</v>
      </c>
      <c r="D36" s="1239"/>
      <c r="E36" s="1240"/>
      <c r="F36" s="36">
        <v>0.89</v>
      </c>
      <c r="G36" s="37">
        <v>1.9</v>
      </c>
      <c r="H36" s="37">
        <v>1.33</v>
      </c>
      <c r="I36" s="37">
        <v>1.48</v>
      </c>
      <c r="J36" s="38">
        <v>0.51</v>
      </c>
      <c r="K36" s="22"/>
      <c r="L36" s="22"/>
      <c r="M36" s="22"/>
      <c r="N36" s="22"/>
      <c r="O36" s="22"/>
      <c r="P36" s="22"/>
    </row>
    <row r="37" spans="1:16" ht="39" customHeight="1" x14ac:dyDescent="0.15">
      <c r="A37" s="22"/>
      <c r="B37" s="35"/>
      <c r="C37" s="1238" t="s">
        <v>563</v>
      </c>
      <c r="D37" s="1239"/>
      <c r="E37" s="1240"/>
      <c r="F37" s="36">
        <v>0.43</v>
      </c>
      <c r="G37" s="37">
        <v>0.33</v>
      </c>
      <c r="H37" s="37">
        <v>0.32</v>
      </c>
      <c r="I37" s="37">
        <v>0.25</v>
      </c>
      <c r="J37" s="38">
        <v>0.28000000000000003</v>
      </c>
      <c r="K37" s="22"/>
      <c r="L37" s="22"/>
      <c r="M37" s="22"/>
      <c r="N37" s="22"/>
      <c r="O37" s="22"/>
      <c r="P37" s="22"/>
    </row>
    <row r="38" spans="1:16" ht="39" customHeight="1" x14ac:dyDescent="0.15">
      <c r="A38" s="22"/>
      <c r="B38" s="35"/>
      <c r="C38" s="1238" t="s">
        <v>564</v>
      </c>
      <c r="D38" s="1239"/>
      <c r="E38" s="1240"/>
      <c r="F38" s="36">
        <v>0.38</v>
      </c>
      <c r="G38" s="37">
        <v>0.19</v>
      </c>
      <c r="H38" s="37">
        <v>0.02</v>
      </c>
      <c r="I38" s="37">
        <v>1.23</v>
      </c>
      <c r="J38" s="38">
        <v>0.02</v>
      </c>
      <c r="K38" s="22"/>
      <c r="L38" s="22"/>
      <c r="M38" s="22"/>
      <c r="N38" s="22"/>
      <c r="O38" s="22"/>
      <c r="P38" s="22"/>
    </row>
    <row r="39" spans="1:16" ht="39" customHeight="1" x14ac:dyDescent="0.15">
      <c r="A39" s="22"/>
      <c r="B39" s="35"/>
      <c r="C39" s="1238" t="s">
        <v>565</v>
      </c>
      <c r="D39" s="1239"/>
      <c r="E39" s="1240"/>
      <c r="F39" s="36">
        <v>0</v>
      </c>
      <c r="G39" s="37">
        <v>0.02</v>
      </c>
      <c r="H39" s="37">
        <v>0.02</v>
      </c>
      <c r="I39" s="37">
        <v>0.02</v>
      </c>
      <c r="J39" s="38">
        <v>0.01</v>
      </c>
      <c r="K39" s="22"/>
      <c r="L39" s="22"/>
      <c r="M39" s="22"/>
      <c r="N39" s="22"/>
      <c r="O39" s="22"/>
      <c r="P39" s="22"/>
    </row>
    <row r="40" spans="1:16" ht="39" customHeight="1" x14ac:dyDescent="0.15">
      <c r="A40" s="22"/>
      <c r="B40" s="35"/>
      <c r="C40" s="1238" t="s">
        <v>566</v>
      </c>
      <c r="D40" s="1239"/>
      <c r="E40" s="1240"/>
      <c r="F40" s="36">
        <v>0</v>
      </c>
      <c r="G40" s="37">
        <v>0</v>
      </c>
      <c r="H40" s="37">
        <v>0</v>
      </c>
      <c r="I40" s="37">
        <v>0</v>
      </c>
      <c r="J40" s="38">
        <v>0</v>
      </c>
      <c r="K40" s="22"/>
      <c r="L40" s="22"/>
      <c r="M40" s="22"/>
      <c r="N40" s="22"/>
      <c r="O40" s="22"/>
      <c r="P40" s="22"/>
    </row>
    <row r="41" spans="1:16" ht="39" customHeight="1" x14ac:dyDescent="0.15">
      <c r="A41" s="22"/>
      <c r="B41" s="35"/>
      <c r="C41" s="1238" t="s">
        <v>567</v>
      </c>
      <c r="D41" s="1239"/>
      <c r="E41" s="1240"/>
      <c r="F41" s="36">
        <v>0</v>
      </c>
      <c r="G41" s="37">
        <v>0</v>
      </c>
      <c r="H41" s="37">
        <v>0</v>
      </c>
      <c r="I41" s="37">
        <v>0</v>
      </c>
      <c r="J41" s="38">
        <v>0</v>
      </c>
      <c r="K41" s="22"/>
      <c r="L41" s="22"/>
      <c r="M41" s="22"/>
      <c r="N41" s="22"/>
      <c r="O41" s="22"/>
      <c r="P41" s="22"/>
    </row>
    <row r="42" spans="1:16" ht="39" customHeight="1" x14ac:dyDescent="0.15">
      <c r="A42" s="22"/>
      <c r="B42" s="39"/>
      <c r="C42" s="1238" t="s">
        <v>568</v>
      </c>
      <c r="D42" s="1239"/>
      <c r="E42" s="1240"/>
      <c r="F42" s="36" t="s">
        <v>511</v>
      </c>
      <c r="G42" s="37" t="s">
        <v>511</v>
      </c>
      <c r="H42" s="37" t="s">
        <v>511</v>
      </c>
      <c r="I42" s="37" t="s">
        <v>511</v>
      </c>
      <c r="J42" s="38" t="s">
        <v>511</v>
      </c>
      <c r="K42" s="22"/>
      <c r="L42" s="22"/>
      <c r="M42" s="22"/>
      <c r="N42" s="22"/>
      <c r="O42" s="22"/>
      <c r="P42" s="22"/>
    </row>
    <row r="43" spans="1:16" ht="39" customHeight="1" thickBot="1" x14ac:dyDescent="0.2">
      <c r="A43" s="22"/>
      <c r="B43" s="40"/>
      <c r="C43" s="1241" t="s">
        <v>569</v>
      </c>
      <c r="D43" s="1242"/>
      <c r="E43" s="1243"/>
      <c r="F43" s="41">
        <v>0.18</v>
      </c>
      <c r="G43" s="42">
        <v>0.04</v>
      </c>
      <c r="H43" s="42" t="s">
        <v>511</v>
      </c>
      <c r="I43" s="42" t="s">
        <v>511</v>
      </c>
      <c r="J43" s="43" t="s">
        <v>511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IPqzFVfjqM4z66/qGWEL8nwl06LVF6tfuZ2TpSTsnmtHMH1xyQklnb7o1tr51c2DkiSmBFf8uNbCPOYtJkVsg==" saltValue="Vo0qb7H8uGYIZciBT5s1d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64" t="s">
        <v>10</v>
      </c>
      <c r="C45" s="1265"/>
      <c r="D45" s="58"/>
      <c r="E45" s="1270" t="s">
        <v>11</v>
      </c>
      <c r="F45" s="1270"/>
      <c r="G45" s="1270"/>
      <c r="H45" s="1270"/>
      <c r="I45" s="1270"/>
      <c r="J45" s="1271"/>
      <c r="K45" s="59">
        <v>6219</v>
      </c>
      <c r="L45" s="60">
        <v>5740</v>
      </c>
      <c r="M45" s="60">
        <v>5454</v>
      </c>
      <c r="N45" s="60">
        <v>5717</v>
      </c>
      <c r="O45" s="61">
        <v>5920</v>
      </c>
      <c r="P45" s="48"/>
      <c r="Q45" s="48"/>
      <c r="R45" s="48"/>
      <c r="S45" s="48"/>
      <c r="T45" s="48"/>
      <c r="U45" s="48"/>
    </row>
    <row r="46" spans="1:21" ht="30.75" customHeight="1" x14ac:dyDescent="0.15">
      <c r="A46" s="48"/>
      <c r="B46" s="1266"/>
      <c r="C46" s="1267"/>
      <c r="D46" s="62"/>
      <c r="E46" s="1248" t="s">
        <v>12</v>
      </c>
      <c r="F46" s="1248"/>
      <c r="G46" s="1248"/>
      <c r="H46" s="1248"/>
      <c r="I46" s="1248"/>
      <c r="J46" s="1249"/>
      <c r="K46" s="63" t="s">
        <v>511</v>
      </c>
      <c r="L46" s="64" t="s">
        <v>511</v>
      </c>
      <c r="M46" s="64" t="s">
        <v>511</v>
      </c>
      <c r="N46" s="64" t="s">
        <v>511</v>
      </c>
      <c r="O46" s="65" t="s">
        <v>511</v>
      </c>
      <c r="P46" s="48"/>
      <c r="Q46" s="48"/>
      <c r="R46" s="48"/>
      <c r="S46" s="48"/>
      <c r="T46" s="48"/>
      <c r="U46" s="48"/>
    </row>
    <row r="47" spans="1:21" ht="30.75" customHeight="1" x14ac:dyDescent="0.15">
      <c r="A47" s="48"/>
      <c r="B47" s="1266"/>
      <c r="C47" s="1267"/>
      <c r="D47" s="62"/>
      <c r="E47" s="1248" t="s">
        <v>13</v>
      </c>
      <c r="F47" s="1248"/>
      <c r="G47" s="1248"/>
      <c r="H47" s="1248"/>
      <c r="I47" s="1248"/>
      <c r="J47" s="1249"/>
      <c r="K47" s="63" t="s">
        <v>511</v>
      </c>
      <c r="L47" s="64" t="s">
        <v>511</v>
      </c>
      <c r="M47" s="64" t="s">
        <v>511</v>
      </c>
      <c r="N47" s="64" t="s">
        <v>511</v>
      </c>
      <c r="O47" s="65" t="s">
        <v>511</v>
      </c>
      <c r="P47" s="48"/>
      <c r="Q47" s="48"/>
      <c r="R47" s="48"/>
      <c r="S47" s="48"/>
      <c r="T47" s="48"/>
      <c r="U47" s="48"/>
    </row>
    <row r="48" spans="1:21" ht="30.75" customHeight="1" x14ac:dyDescent="0.15">
      <c r="A48" s="48"/>
      <c r="B48" s="1266"/>
      <c r="C48" s="1267"/>
      <c r="D48" s="62"/>
      <c r="E48" s="1248" t="s">
        <v>14</v>
      </c>
      <c r="F48" s="1248"/>
      <c r="G48" s="1248"/>
      <c r="H48" s="1248"/>
      <c r="I48" s="1248"/>
      <c r="J48" s="1249"/>
      <c r="K48" s="63">
        <v>627</v>
      </c>
      <c r="L48" s="64">
        <v>636</v>
      </c>
      <c r="M48" s="64">
        <v>494</v>
      </c>
      <c r="N48" s="64">
        <v>386</v>
      </c>
      <c r="O48" s="65">
        <v>481</v>
      </c>
      <c r="P48" s="48"/>
      <c r="Q48" s="48"/>
      <c r="R48" s="48"/>
      <c r="S48" s="48"/>
      <c r="T48" s="48"/>
      <c r="U48" s="48"/>
    </row>
    <row r="49" spans="1:21" ht="30.75" customHeight="1" x14ac:dyDescent="0.15">
      <c r="A49" s="48"/>
      <c r="B49" s="1266"/>
      <c r="C49" s="1267"/>
      <c r="D49" s="62"/>
      <c r="E49" s="1248" t="s">
        <v>15</v>
      </c>
      <c r="F49" s="1248"/>
      <c r="G49" s="1248"/>
      <c r="H49" s="1248"/>
      <c r="I49" s="1248"/>
      <c r="J49" s="1249"/>
      <c r="K49" s="63">
        <v>728</v>
      </c>
      <c r="L49" s="64">
        <v>741</v>
      </c>
      <c r="M49" s="64">
        <v>289</v>
      </c>
      <c r="N49" s="64">
        <v>249</v>
      </c>
      <c r="O49" s="65">
        <v>193</v>
      </c>
      <c r="P49" s="48"/>
      <c r="Q49" s="48"/>
      <c r="R49" s="48"/>
      <c r="S49" s="48"/>
      <c r="T49" s="48"/>
      <c r="U49" s="48"/>
    </row>
    <row r="50" spans="1:21" ht="30.75" customHeight="1" x14ac:dyDescent="0.15">
      <c r="A50" s="48"/>
      <c r="B50" s="1266"/>
      <c r="C50" s="1267"/>
      <c r="D50" s="62"/>
      <c r="E50" s="1248" t="s">
        <v>16</v>
      </c>
      <c r="F50" s="1248"/>
      <c r="G50" s="1248"/>
      <c r="H50" s="1248"/>
      <c r="I50" s="1248"/>
      <c r="J50" s="1249"/>
      <c r="K50" s="63" t="s">
        <v>511</v>
      </c>
      <c r="L50" s="64" t="s">
        <v>511</v>
      </c>
      <c r="M50" s="64" t="s">
        <v>511</v>
      </c>
      <c r="N50" s="64" t="s">
        <v>511</v>
      </c>
      <c r="O50" s="65" t="s">
        <v>511</v>
      </c>
      <c r="P50" s="48"/>
      <c r="Q50" s="48"/>
      <c r="R50" s="48"/>
      <c r="S50" s="48"/>
      <c r="T50" s="48"/>
      <c r="U50" s="48"/>
    </row>
    <row r="51" spans="1:21" ht="30.75" customHeight="1" x14ac:dyDescent="0.15">
      <c r="A51" s="48"/>
      <c r="B51" s="1268"/>
      <c r="C51" s="1269"/>
      <c r="D51" s="66"/>
      <c r="E51" s="1248" t="s">
        <v>17</v>
      </c>
      <c r="F51" s="1248"/>
      <c r="G51" s="1248"/>
      <c r="H51" s="1248"/>
      <c r="I51" s="1248"/>
      <c r="J51" s="1249"/>
      <c r="K51" s="63" t="s">
        <v>511</v>
      </c>
      <c r="L51" s="64" t="s">
        <v>511</v>
      </c>
      <c r="M51" s="64" t="s">
        <v>511</v>
      </c>
      <c r="N51" s="64" t="s">
        <v>511</v>
      </c>
      <c r="O51" s="65" t="s">
        <v>511</v>
      </c>
      <c r="P51" s="48"/>
      <c r="Q51" s="48"/>
      <c r="R51" s="48"/>
      <c r="S51" s="48"/>
      <c r="T51" s="48"/>
      <c r="U51" s="48"/>
    </row>
    <row r="52" spans="1:21" ht="30.75" customHeight="1" x14ac:dyDescent="0.15">
      <c r="A52" s="48"/>
      <c r="B52" s="1246" t="s">
        <v>18</v>
      </c>
      <c r="C52" s="1247"/>
      <c r="D52" s="66"/>
      <c r="E52" s="1248" t="s">
        <v>19</v>
      </c>
      <c r="F52" s="1248"/>
      <c r="G52" s="1248"/>
      <c r="H52" s="1248"/>
      <c r="I52" s="1248"/>
      <c r="J52" s="1249"/>
      <c r="K52" s="63">
        <v>7741</v>
      </c>
      <c r="L52" s="64">
        <v>7483</v>
      </c>
      <c r="M52" s="64">
        <v>6836</v>
      </c>
      <c r="N52" s="64">
        <v>6728</v>
      </c>
      <c r="O52" s="65">
        <v>6746</v>
      </c>
      <c r="P52" s="48"/>
      <c r="Q52" s="48"/>
      <c r="R52" s="48"/>
      <c r="S52" s="48"/>
      <c r="T52" s="48"/>
      <c r="U52" s="48"/>
    </row>
    <row r="53" spans="1:21" ht="30.75" customHeight="1" thickBot="1" x14ac:dyDescent="0.2">
      <c r="A53" s="48"/>
      <c r="B53" s="1250" t="s">
        <v>20</v>
      </c>
      <c r="C53" s="1251"/>
      <c r="D53" s="67"/>
      <c r="E53" s="1252" t="s">
        <v>21</v>
      </c>
      <c r="F53" s="1252"/>
      <c r="G53" s="1252"/>
      <c r="H53" s="1252"/>
      <c r="I53" s="1252"/>
      <c r="J53" s="1253"/>
      <c r="K53" s="68">
        <v>-167</v>
      </c>
      <c r="L53" s="69">
        <v>-366</v>
      </c>
      <c r="M53" s="69">
        <v>-599</v>
      </c>
      <c r="N53" s="69">
        <v>-376</v>
      </c>
      <c r="O53" s="70">
        <v>-152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570</v>
      </c>
      <c r="L56" s="80" t="s">
        <v>571</v>
      </c>
      <c r="M56" s="80" t="s">
        <v>572</v>
      </c>
      <c r="N56" s="80" t="s">
        <v>573</v>
      </c>
      <c r="O56" s="81" t="s">
        <v>574</v>
      </c>
      <c r="P56" s="48"/>
      <c r="Q56" s="48"/>
      <c r="R56" s="48"/>
      <c r="S56" s="48"/>
      <c r="T56" s="48"/>
      <c r="U56" s="48"/>
    </row>
    <row r="57" spans="1:21" ht="31.5" customHeight="1" x14ac:dyDescent="0.15">
      <c r="B57" s="1254" t="s">
        <v>24</v>
      </c>
      <c r="C57" s="1255"/>
      <c r="D57" s="1258" t="s">
        <v>25</v>
      </c>
      <c r="E57" s="1259"/>
      <c r="F57" s="1259"/>
      <c r="G57" s="1259"/>
      <c r="H57" s="1259"/>
      <c r="I57" s="1259"/>
      <c r="J57" s="1260"/>
      <c r="K57" s="82" t="s">
        <v>603</v>
      </c>
      <c r="L57" s="83" t="s">
        <v>603</v>
      </c>
      <c r="M57" s="83" t="s">
        <v>603</v>
      </c>
      <c r="N57" s="83" t="s">
        <v>604</v>
      </c>
      <c r="O57" s="84" t="s">
        <v>603</v>
      </c>
    </row>
    <row r="58" spans="1:21" ht="31.5" customHeight="1" thickBot="1" x14ac:dyDescent="0.2">
      <c r="B58" s="1256"/>
      <c r="C58" s="1257"/>
      <c r="D58" s="1261" t="s">
        <v>26</v>
      </c>
      <c r="E58" s="1262"/>
      <c r="F58" s="1262"/>
      <c r="G58" s="1262"/>
      <c r="H58" s="1262"/>
      <c r="I58" s="1262"/>
      <c r="J58" s="1263"/>
      <c r="K58" s="85" t="s">
        <v>603</v>
      </c>
      <c r="L58" s="86" t="s">
        <v>603</v>
      </c>
      <c r="M58" s="86" t="s">
        <v>603</v>
      </c>
      <c r="N58" s="86" t="s">
        <v>603</v>
      </c>
      <c r="O58" s="87" t="s">
        <v>603</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mz7GqyexubLlrcSNke6SmXUeS2rdSjTSzcTToW5ODAJZnPkH+1MpxFXwEGNc2y4PLllYKpTp8P0eOWQKNOLbA==" saltValue="EAi8Jwyt5aZGHL0gpNkxX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552</v>
      </c>
      <c r="J40" s="99" t="s">
        <v>553</v>
      </c>
      <c r="K40" s="99" t="s">
        <v>554</v>
      </c>
      <c r="L40" s="99" t="s">
        <v>555</v>
      </c>
      <c r="M40" s="100" t="s">
        <v>556</v>
      </c>
    </row>
    <row r="41" spans="2:13" ht="27.75" customHeight="1" x14ac:dyDescent="0.15">
      <c r="B41" s="1284" t="s">
        <v>29</v>
      </c>
      <c r="C41" s="1285"/>
      <c r="D41" s="101"/>
      <c r="E41" s="1286" t="s">
        <v>30</v>
      </c>
      <c r="F41" s="1286"/>
      <c r="G41" s="1286"/>
      <c r="H41" s="1287"/>
      <c r="I41" s="102">
        <v>49539</v>
      </c>
      <c r="J41" s="103">
        <v>51117</v>
      </c>
      <c r="K41" s="103">
        <v>55728</v>
      </c>
      <c r="L41" s="103">
        <v>56257</v>
      </c>
      <c r="M41" s="104">
        <v>58825</v>
      </c>
    </row>
    <row r="42" spans="2:13" ht="27.75" customHeight="1" x14ac:dyDescent="0.15">
      <c r="B42" s="1274"/>
      <c r="C42" s="1275"/>
      <c r="D42" s="105"/>
      <c r="E42" s="1278" t="s">
        <v>31</v>
      </c>
      <c r="F42" s="1278"/>
      <c r="G42" s="1278"/>
      <c r="H42" s="1279"/>
      <c r="I42" s="106">
        <v>163</v>
      </c>
      <c r="J42" s="107">
        <v>493</v>
      </c>
      <c r="K42" s="107">
        <v>632</v>
      </c>
      <c r="L42" s="107">
        <v>219</v>
      </c>
      <c r="M42" s="108">
        <v>410</v>
      </c>
    </row>
    <row r="43" spans="2:13" ht="27.75" customHeight="1" x14ac:dyDescent="0.15">
      <c r="B43" s="1274"/>
      <c r="C43" s="1275"/>
      <c r="D43" s="105"/>
      <c r="E43" s="1278" t="s">
        <v>32</v>
      </c>
      <c r="F43" s="1278"/>
      <c r="G43" s="1278"/>
      <c r="H43" s="1279"/>
      <c r="I43" s="106">
        <v>8195</v>
      </c>
      <c r="J43" s="107">
        <v>6708</v>
      </c>
      <c r="K43" s="107">
        <v>4653</v>
      </c>
      <c r="L43" s="107">
        <v>3955</v>
      </c>
      <c r="M43" s="108">
        <v>3355</v>
      </c>
    </row>
    <row r="44" spans="2:13" ht="27.75" customHeight="1" x14ac:dyDescent="0.15">
      <c r="B44" s="1274"/>
      <c r="C44" s="1275"/>
      <c r="D44" s="105"/>
      <c r="E44" s="1278" t="s">
        <v>33</v>
      </c>
      <c r="F44" s="1278"/>
      <c r="G44" s="1278"/>
      <c r="H44" s="1279"/>
      <c r="I44" s="106">
        <v>5344</v>
      </c>
      <c r="J44" s="107">
        <v>4932</v>
      </c>
      <c r="K44" s="107">
        <v>3603</v>
      </c>
      <c r="L44" s="107">
        <v>2441</v>
      </c>
      <c r="M44" s="108">
        <v>1339</v>
      </c>
    </row>
    <row r="45" spans="2:13" ht="27.75" customHeight="1" x14ac:dyDescent="0.15">
      <c r="B45" s="1274"/>
      <c r="C45" s="1275"/>
      <c r="D45" s="105"/>
      <c r="E45" s="1278" t="s">
        <v>34</v>
      </c>
      <c r="F45" s="1278"/>
      <c r="G45" s="1278"/>
      <c r="H45" s="1279"/>
      <c r="I45" s="106">
        <v>15482</v>
      </c>
      <c r="J45" s="107">
        <v>14535</v>
      </c>
      <c r="K45" s="107">
        <v>14399</v>
      </c>
      <c r="L45" s="107">
        <v>14365</v>
      </c>
      <c r="M45" s="108">
        <v>14105</v>
      </c>
    </row>
    <row r="46" spans="2:13" ht="27.75" customHeight="1" x14ac:dyDescent="0.15">
      <c r="B46" s="1274"/>
      <c r="C46" s="1275"/>
      <c r="D46" s="109"/>
      <c r="E46" s="1278" t="s">
        <v>35</v>
      </c>
      <c r="F46" s="1278"/>
      <c r="G46" s="1278"/>
      <c r="H46" s="1279"/>
      <c r="I46" s="106" t="s">
        <v>511</v>
      </c>
      <c r="J46" s="107">
        <v>23</v>
      </c>
      <c r="K46" s="107">
        <v>30</v>
      </c>
      <c r="L46" s="107" t="s">
        <v>511</v>
      </c>
      <c r="M46" s="108" t="s">
        <v>511</v>
      </c>
    </row>
    <row r="47" spans="2:13" ht="27.75" customHeight="1" x14ac:dyDescent="0.15">
      <c r="B47" s="1274"/>
      <c r="C47" s="1275"/>
      <c r="D47" s="110"/>
      <c r="E47" s="1288" t="s">
        <v>36</v>
      </c>
      <c r="F47" s="1289"/>
      <c r="G47" s="1289"/>
      <c r="H47" s="1290"/>
      <c r="I47" s="106" t="s">
        <v>511</v>
      </c>
      <c r="J47" s="107" t="s">
        <v>511</v>
      </c>
      <c r="K47" s="107" t="s">
        <v>511</v>
      </c>
      <c r="L47" s="107" t="s">
        <v>511</v>
      </c>
      <c r="M47" s="108" t="s">
        <v>511</v>
      </c>
    </row>
    <row r="48" spans="2:13" ht="27.75" customHeight="1" x14ac:dyDescent="0.15">
      <c r="B48" s="1274"/>
      <c r="C48" s="1275"/>
      <c r="D48" s="105"/>
      <c r="E48" s="1278" t="s">
        <v>37</v>
      </c>
      <c r="F48" s="1278"/>
      <c r="G48" s="1278"/>
      <c r="H48" s="1279"/>
      <c r="I48" s="106" t="s">
        <v>511</v>
      </c>
      <c r="J48" s="107" t="s">
        <v>511</v>
      </c>
      <c r="K48" s="107" t="s">
        <v>511</v>
      </c>
      <c r="L48" s="107" t="s">
        <v>511</v>
      </c>
      <c r="M48" s="108" t="s">
        <v>511</v>
      </c>
    </row>
    <row r="49" spans="2:13" ht="27.75" customHeight="1" x14ac:dyDescent="0.15">
      <c r="B49" s="1276"/>
      <c r="C49" s="1277"/>
      <c r="D49" s="105"/>
      <c r="E49" s="1278" t="s">
        <v>38</v>
      </c>
      <c r="F49" s="1278"/>
      <c r="G49" s="1278"/>
      <c r="H49" s="1279"/>
      <c r="I49" s="106" t="s">
        <v>511</v>
      </c>
      <c r="J49" s="107" t="s">
        <v>511</v>
      </c>
      <c r="K49" s="107" t="s">
        <v>511</v>
      </c>
      <c r="L49" s="107" t="s">
        <v>511</v>
      </c>
      <c r="M49" s="108" t="s">
        <v>511</v>
      </c>
    </row>
    <row r="50" spans="2:13" ht="27.75" customHeight="1" x14ac:dyDescent="0.15">
      <c r="B50" s="1272" t="s">
        <v>39</v>
      </c>
      <c r="C50" s="1273"/>
      <c r="D50" s="111"/>
      <c r="E50" s="1278" t="s">
        <v>40</v>
      </c>
      <c r="F50" s="1278"/>
      <c r="G50" s="1278"/>
      <c r="H50" s="1279"/>
      <c r="I50" s="106">
        <v>23347</v>
      </c>
      <c r="J50" s="107">
        <v>26096</v>
      </c>
      <c r="K50" s="107">
        <v>26646</v>
      </c>
      <c r="L50" s="107">
        <v>25672</v>
      </c>
      <c r="M50" s="108">
        <v>24699</v>
      </c>
    </row>
    <row r="51" spans="2:13" ht="27.75" customHeight="1" x14ac:dyDescent="0.15">
      <c r="B51" s="1274"/>
      <c r="C51" s="1275"/>
      <c r="D51" s="105"/>
      <c r="E51" s="1278" t="s">
        <v>41</v>
      </c>
      <c r="F51" s="1278"/>
      <c r="G51" s="1278"/>
      <c r="H51" s="1279"/>
      <c r="I51" s="106">
        <v>14386</v>
      </c>
      <c r="J51" s="107">
        <v>13160</v>
      </c>
      <c r="K51" s="107">
        <v>11234</v>
      </c>
      <c r="L51" s="107">
        <v>9491</v>
      </c>
      <c r="M51" s="108">
        <v>7704</v>
      </c>
    </row>
    <row r="52" spans="2:13" ht="27.75" customHeight="1" x14ac:dyDescent="0.15">
      <c r="B52" s="1276"/>
      <c r="C52" s="1277"/>
      <c r="D52" s="105"/>
      <c r="E52" s="1278" t="s">
        <v>42</v>
      </c>
      <c r="F52" s="1278"/>
      <c r="G52" s="1278"/>
      <c r="H52" s="1279"/>
      <c r="I52" s="106">
        <v>58813</v>
      </c>
      <c r="J52" s="107">
        <v>61327</v>
      </c>
      <c r="K52" s="107">
        <v>64463</v>
      </c>
      <c r="L52" s="107">
        <v>64913</v>
      </c>
      <c r="M52" s="108">
        <v>65811</v>
      </c>
    </row>
    <row r="53" spans="2:13" ht="27.75" customHeight="1" thickBot="1" x14ac:dyDescent="0.2">
      <c r="B53" s="1280" t="s">
        <v>43</v>
      </c>
      <c r="C53" s="1281"/>
      <c r="D53" s="112"/>
      <c r="E53" s="1282" t="s">
        <v>44</v>
      </c>
      <c r="F53" s="1282"/>
      <c r="G53" s="1282"/>
      <c r="H53" s="1283"/>
      <c r="I53" s="113">
        <v>-17823</v>
      </c>
      <c r="J53" s="114">
        <v>-22776</v>
      </c>
      <c r="K53" s="114">
        <v>-23296</v>
      </c>
      <c r="L53" s="114">
        <v>-22840</v>
      </c>
      <c r="M53" s="115">
        <v>-20180</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4Zs3mASXF7l2Ad0eILxy9SqD+UverMpcElUx7HWbfWHUwh6CJ+48bajgNDFq6G0rtGI027Ug7523FLToSMJRag==" saltValue="LCgZ4drUGywGsPjp/MCev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election activeCell="H1" sqref="H1:H1048576"/>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554</v>
      </c>
      <c r="G54" s="124" t="s">
        <v>555</v>
      </c>
      <c r="H54" s="125" t="s">
        <v>556</v>
      </c>
    </row>
    <row r="55" spans="2:8" ht="52.5" customHeight="1" x14ac:dyDescent="0.15">
      <c r="B55" s="126"/>
      <c r="C55" s="1299" t="s">
        <v>47</v>
      </c>
      <c r="D55" s="1299"/>
      <c r="E55" s="1300"/>
      <c r="F55" s="127">
        <v>5551</v>
      </c>
      <c r="G55" s="127">
        <v>5267</v>
      </c>
      <c r="H55" s="128">
        <v>5148</v>
      </c>
    </row>
    <row r="56" spans="2:8" ht="52.5" customHeight="1" x14ac:dyDescent="0.15">
      <c r="B56" s="129"/>
      <c r="C56" s="1301" t="s">
        <v>48</v>
      </c>
      <c r="D56" s="1301"/>
      <c r="E56" s="1302"/>
      <c r="F56" s="130">
        <v>13105</v>
      </c>
      <c r="G56" s="130">
        <v>12418</v>
      </c>
      <c r="H56" s="131">
        <v>9958</v>
      </c>
    </row>
    <row r="57" spans="2:8" ht="53.25" customHeight="1" x14ac:dyDescent="0.15">
      <c r="B57" s="129"/>
      <c r="C57" s="1303" t="s">
        <v>49</v>
      </c>
      <c r="D57" s="1303"/>
      <c r="E57" s="1304"/>
      <c r="F57" s="132">
        <v>7900</v>
      </c>
      <c r="G57" s="132">
        <v>7775</v>
      </c>
      <c r="H57" s="133">
        <v>8515</v>
      </c>
    </row>
    <row r="58" spans="2:8" ht="45.75" customHeight="1" x14ac:dyDescent="0.15">
      <c r="B58" s="134"/>
      <c r="C58" s="1291" t="s">
        <v>594</v>
      </c>
      <c r="D58" s="1292"/>
      <c r="E58" s="1293"/>
      <c r="F58" s="135">
        <v>3322</v>
      </c>
      <c r="G58" s="135">
        <v>3508</v>
      </c>
      <c r="H58" s="136">
        <v>4180</v>
      </c>
    </row>
    <row r="59" spans="2:8" ht="45.75" customHeight="1" x14ac:dyDescent="0.15">
      <c r="B59" s="134"/>
      <c r="C59" s="1291" t="s">
        <v>595</v>
      </c>
      <c r="D59" s="1292"/>
      <c r="E59" s="1293"/>
      <c r="F59" s="135">
        <v>1776</v>
      </c>
      <c r="G59" s="135">
        <v>1777</v>
      </c>
      <c r="H59" s="136">
        <v>1778</v>
      </c>
    </row>
    <row r="60" spans="2:8" ht="45.75" customHeight="1" x14ac:dyDescent="0.15">
      <c r="B60" s="134"/>
      <c r="C60" s="1291" t="s">
        <v>596</v>
      </c>
      <c r="D60" s="1292"/>
      <c r="E60" s="1293"/>
      <c r="F60" s="135">
        <v>670</v>
      </c>
      <c r="G60" s="135">
        <v>704</v>
      </c>
      <c r="H60" s="136">
        <v>690</v>
      </c>
    </row>
    <row r="61" spans="2:8" ht="45.75" customHeight="1" x14ac:dyDescent="0.15">
      <c r="B61" s="134"/>
      <c r="C61" s="1291" t="s">
        <v>597</v>
      </c>
      <c r="D61" s="1292"/>
      <c r="E61" s="1293"/>
      <c r="F61" s="135">
        <v>0</v>
      </c>
      <c r="G61" s="135">
        <v>0</v>
      </c>
      <c r="H61" s="136">
        <v>536</v>
      </c>
    </row>
    <row r="62" spans="2:8" ht="45.75" customHeight="1" thickBot="1" x14ac:dyDescent="0.2">
      <c r="B62" s="137"/>
      <c r="C62" s="1294" t="s">
        <v>598</v>
      </c>
      <c r="D62" s="1295"/>
      <c r="E62" s="1296"/>
      <c r="F62" s="138">
        <v>762</v>
      </c>
      <c r="G62" s="138">
        <v>616</v>
      </c>
      <c r="H62" s="139">
        <v>247</v>
      </c>
    </row>
    <row r="63" spans="2:8" ht="52.5" customHeight="1" thickBot="1" x14ac:dyDescent="0.2">
      <c r="B63" s="140"/>
      <c r="C63" s="1297" t="s">
        <v>50</v>
      </c>
      <c r="D63" s="1297"/>
      <c r="E63" s="1298"/>
      <c r="F63" s="141">
        <v>26555</v>
      </c>
      <c r="G63" s="141">
        <v>25459</v>
      </c>
      <c r="H63" s="142">
        <v>23621</v>
      </c>
    </row>
    <row r="64" spans="2:8" ht="15" customHeight="1" x14ac:dyDescent="0.15"/>
    <row r="65" ht="0" hidden="1" customHeight="1" x14ac:dyDescent="0.15"/>
    <row r="66" ht="0" hidden="1" customHeight="1" x14ac:dyDescent="0.15"/>
  </sheetData>
  <sheetProtection algorithmName="SHA-512" hashValue="PzT4OuR3TjB0MIDjW8xKfvv2i+eHjA7y2QLvsxvonrAncqn/EyXwxuz3FxaohJEm29JjZY3uC7dlEgJ1RBVf4A==" saltValue="v9yjyLwrJLtG5gOrSZcAk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view="pageBreakPreview" zoomScale="75" zoomScaleNormal="100" zoomScaleSheetLayoutView="7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605</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605</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606</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607</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6" t="s">
        <v>621</v>
      </c>
      <c r="AO43" s="1307"/>
      <c r="AP43" s="1307"/>
      <c r="AQ43" s="1307"/>
      <c r="AR43" s="1307"/>
      <c r="AS43" s="1307"/>
      <c r="AT43" s="1307"/>
      <c r="AU43" s="1307"/>
      <c r="AV43" s="1307"/>
      <c r="AW43" s="1307"/>
      <c r="AX43" s="1307"/>
      <c r="AY43" s="1307"/>
      <c r="AZ43" s="1307"/>
      <c r="BA43" s="1307"/>
      <c r="BB43" s="1307"/>
      <c r="BC43" s="1307"/>
      <c r="BD43" s="1307"/>
      <c r="BE43" s="1307"/>
      <c r="BF43" s="1307"/>
      <c r="BG43" s="1307"/>
      <c r="BH43" s="1307"/>
      <c r="BI43" s="1307"/>
      <c r="BJ43" s="1307"/>
      <c r="BK43" s="1307"/>
      <c r="BL43" s="1307"/>
      <c r="BM43" s="1307"/>
      <c r="BN43" s="1307"/>
      <c r="BO43" s="1307"/>
      <c r="BP43" s="1307"/>
      <c r="BQ43" s="1307"/>
      <c r="BR43" s="1307"/>
      <c r="BS43" s="1307"/>
      <c r="BT43" s="1307"/>
      <c r="BU43" s="1307"/>
      <c r="BV43" s="1307"/>
      <c r="BW43" s="1307"/>
      <c r="BX43" s="1307"/>
      <c r="BY43" s="1307"/>
      <c r="BZ43" s="1307"/>
      <c r="CA43" s="1307"/>
      <c r="CB43" s="1307"/>
      <c r="CC43" s="1307"/>
      <c r="CD43" s="1307"/>
      <c r="CE43" s="1307"/>
      <c r="CF43" s="1307"/>
      <c r="CG43" s="1307"/>
      <c r="CH43" s="1307"/>
      <c r="CI43" s="1307"/>
      <c r="CJ43" s="1307"/>
      <c r="CK43" s="1307"/>
      <c r="CL43" s="1307"/>
      <c r="CM43" s="1307"/>
      <c r="CN43" s="1307"/>
      <c r="CO43" s="1307"/>
      <c r="CP43" s="1307"/>
      <c r="CQ43" s="1307"/>
      <c r="CR43" s="1307"/>
      <c r="CS43" s="1307"/>
      <c r="CT43" s="1307"/>
      <c r="CU43" s="1307"/>
      <c r="CV43" s="1307"/>
      <c r="CW43" s="1307"/>
      <c r="CX43" s="1307"/>
      <c r="CY43" s="1307"/>
      <c r="CZ43" s="1307"/>
      <c r="DA43" s="1307"/>
      <c r="DB43" s="1307"/>
      <c r="DC43" s="1308"/>
    </row>
    <row r="44" spans="2:109" x14ac:dyDescent="0.15">
      <c r="B44" s="394"/>
      <c r="AN44" s="1309"/>
      <c r="AO44" s="1310"/>
      <c r="AP44" s="1310"/>
      <c r="AQ44" s="1310"/>
      <c r="AR44" s="1310"/>
      <c r="AS44" s="1310"/>
      <c r="AT44" s="1310"/>
      <c r="AU44" s="1310"/>
      <c r="AV44" s="1310"/>
      <c r="AW44" s="1310"/>
      <c r="AX44" s="1310"/>
      <c r="AY44" s="1310"/>
      <c r="AZ44" s="1310"/>
      <c r="BA44" s="1310"/>
      <c r="BB44" s="1310"/>
      <c r="BC44" s="1310"/>
      <c r="BD44" s="1310"/>
      <c r="BE44" s="1310"/>
      <c r="BF44" s="1310"/>
      <c r="BG44" s="1310"/>
      <c r="BH44" s="1310"/>
      <c r="BI44" s="1310"/>
      <c r="BJ44" s="1310"/>
      <c r="BK44" s="1310"/>
      <c r="BL44" s="1310"/>
      <c r="BM44" s="1310"/>
      <c r="BN44" s="1310"/>
      <c r="BO44" s="1310"/>
      <c r="BP44" s="1310"/>
      <c r="BQ44" s="1310"/>
      <c r="BR44" s="1310"/>
      <c r="BS44" s="1310"/>
      <c r="BT44" s="1310"/>
      <c r="BU44" s="1310"/>
      <c r="BV44" s="1310"/>
      <c r="BW44" s="1310"/>
      <c r="BX44" s="1310"/>
      <c r="BY44" s="1310"/>
      <c r="BZ44" s="1310"/>
      <c r="CA44" s="1310"/>
      <c r="CB44" s="1310"/>
      <c r="CC44" s="1310"/>
      <c r="CD44" s="1310"/>
      <c r="CE44" s="1310"/>
      <c r="CF44" s="1310"/>
      <c r="CG44" s="1310"/>
      <c r="CH44" s="1310"/>
      <c r="CI44" s="1310"/>
      <c r="CJ44" s="1310"/>
      <c r="CK44" s="1310"/>
      <c r="CL44" s="1310"/>
      <c r="CM44" s="1310"/>
      <c r="CN44" s="1310"/>
      <c r="CO44" s="1310"/>
      <c r="CP44" s="1310"/>
      <c r="CQ44" s="1310"/>
      <c r="CR44" s="1310"/>
      <c r="CS44" s="1310"/>
      <c r="CT44" s="1310"/>
      <c r="CU44" s="1310"/>
      <c r="CV44" s="1310"/>
      <c r="CW44" s="1310"/>
      <c r="CX44" s="1310"/>
      <c r="CY44" s="1310"/>
      <c r="CZ44" s="1310"/>
      <c r="DA44" s="1310"/>
      <c r="DB44" s="1310"/>
      <c r="DC44" s="1311"/>
    </row>
    <row r="45" spans="2:109" x14ac:dyDescent="0.15">
      <c r="B45" s="394"/>
      <c r="AN45" s="1309"/>
      <c r="AO45" s="1310"/>
      <c r="AP45" s="1310"/>
      <c r="AQ45" s="1310"/>
      <c r="AR45" s="1310"/>
      <c r="AS45" s="1310"/>
      <c r="AT45" s="1310"/>
      <c r="AU45" s="1310"/>
      <c r="AV45" s="1310"/>
      <c r="AW45" s="1310"/>
      <c r="AX45" s="1310"/>
      <c r="AY45" s="1310"/>
      <c r="AZ45" s="1310"/>
      <c r="BA45" s="1310"/>
      <c r="BB45" s="1310"/>
      <c r="BC45" s="1310"/>
      <c r="BD45" s="1310"/>
      <c r="BE45" s="1310"/>
      <c r="BF45" s="1310"/>
      <c r="BG45" s="1310"/>
      <c r="BH45" s="1310"/>
      <c r="BI45" s="1310"/>
      <c r="BJ45" s="1310"/>
      <c r="BK45" s="1310"/>
      <c r="BL45" s="1310"/>
      <c r="BM45" s="1310"/>
      <c r="BN45" s="1310"/>
      <c r="BO45" s="1310"/>
      <c r="BP45" s="1310"/>
      <c r="BQ45" s="1310"/>
      <c r="BR45" s="1310"/>
      <c r="BS45" s="1310"/>
      <c r="BT45" s="1310"/>
      <c r="BU45" s="1310"/>
      <c r="BV45" s="1310"/>
      <c r="BW45" s="1310"/>
      <c r="BX45" s="1310"/>
      <c r="BY45" s="1310"/>
      <c r="BZ45" s="1310"/>
      <c r="CA45" s="1310"/>
      <c r="CB45" s="1310"/>
      <c r="CC45" s="1310"/>
      <c r="CD45" s="1310"/>
      <c r="CE45" s="1310"/>
      <c r="CF45" s="1310"/>
      <c r="CG45" s="1310"/>
      <c r="CH45" s="1310"/>
      <c r="CI45" s="1310"/>
      <c r="CJ45" s="1310"/>
      <c r="CK45" s="1310"/>
      <c r="CL45" s="1310"/>
      <c r="CM45" s="1310"/>
      <c r="CN45" s="1310"/>
      <c r="CO45" s="1310"/>
      <c r="CP45" s="1310"/>
      <c r="CQ45" s="1310"/>
      <c r="CR45" s="1310"/>
      <c r="CS45" s="1310"/>
      <c r="CT45" s="1310"/>
      <c r="CU45" s="1310"/>
      <c r="CV45" s="1310"/>
      <c r="CW45" s="1310"/>
      <c r="CX45" s="1310"/>
      <c r="CY45" s="1310"/>
      <c r="CZ45" s="1310"/>
      <c r="DA45" s="1310"/>
      <c r="DB45" s="1310"/>
      <c r="DC45" s="1311"/>
    </row>
    <row r="46" spans="2:109" x14ac:dyDescent="0.15">
      <c r="B46" s="394"/>
      <c r="AN46" s="1309"/>
      <c r="AO46" s="1310"/>
      <c r="AP46" s="1310"/>
      <c r="AQ46" s="1310"/>
      <c r="AR46" s="1310"/>
      <c r="AS46" s="1310"/>
      <c r="AT46" s="1310"/>
      <c r="AU46" s="1310"/>
      <c r="AV46" s="1310"/>
      <c r="AW46" s="1310"/>
      <c r="AX46" s="1310"/>
      <c r="AY46" s="1310"/>
      <c r="AZ46" s="1310"/>
      <c r="BA46" s="1310"/>
      <c r="BB46" s="1310"/>
      <c r="BC46" s="1310"/>
      <c r="BD46" s="1310"/>
      <c r="BE46" s="1310"/>
      <c r="BF46" s="1310"/>
      <c r="BG46" s="1310"/>
      <c r="BH46" s="1310"/>
      <c r="BI46" s="1310"/>
      <c r="BJ46" s="1310"/>
      <c r="BK46" s="1310"/>
      <c r="BL46" s="1310"/>
      <c r="BM46" s="1310"/>
      <c r="BN46" s="1310"/>
      <c r="BO46" s="1310"/>
      <c r="BP46" s="1310"/>
      <c r="BQ46" s="1310"/>
      <c r="BR46" s="1310"/>
      <c r="BS46" s="1310"/>
      <c r="BT46" s="1310"/>
      <c r="BU46" s="1310"/>
      <c r="BV46" s="1310"/>
      <c r="BW46" s="1310"/>
      <c r="BX46" s="1310"/>
      <c r="BY46" s="1310"/>
      <c r="BZ46" s="1310"/>
      <c r="CA46" s="1310"/>
      <c r="CB46" s="1310"/>
      <c r="CC46" s="1310"/>
      <c r="CD46" s="1310"/>
      <c r="CE46" s="1310"/>
      <c r="CF46" s="1310"/>
      <c r="CG46" s="1310"/>
      <c r="CH46" s="1310"/>
      <c r="CI46" s="1310"/>
      <c r="CJ46" s="1310"/>
      <c r="CK46" s="1310"/>
      <c r="CL46" s="1310"/>
      <c r="CM46" s="1310"/>
      <c r="CN46" s="1310"/>
      <c r="CO46" s="1310"/>
      <c r="CP46" s="1310"/>
      <c r="CQ46" s="1310"/>
      <c r="CR46" s="1310"/>
      <c r="CS46" s="1310"/>
      <c r="CT46" s="1310"/>
      <c r="CU46" s="1310"/>
      <c r="CV46" s="1310"/>
      <c r="CW46" s="1310"/>
      <c r="CX46" s="1310"/>
      <c r="CY46" s="1310"/>
      <c r="CZ46" s="1310"/>
      <c r="DA46" s="1310"/>
      <c r="DB46" s="1310"/>
      <c r="DC46" s="1311"/>
    </row>
    <row r="47" spans="2:109" x14ac:dyDescent="0.15">
      <c r="B47" s="394"/>
      <c r="AN47" s="1312"/>
      <c r="AO47" s="1313"/>
      <c r="AP47" s="1313"/>
      <c r="AQ47" s="1313"/>
      <c r="AR47" s="1313"/>
      <c r="AS47" s="1313"/>
      <c r="AT47" s="1313"/>
      <c r="AU47" s="1313"/>
      <c r="AV47" s="1313"/>
      <c r="AW47" s="1313"/>
      <c r="AX47" s="1313"/>
      <c r="AY47" s="1313"/>
      <c r="AZ47" s="1313"/>
      <c r="BA47" s="1313"/>
      <c r="BB47" s="1313"/>
      <c r="BC47" s="1313"/>
      <c r="BD47" s="1313"/>
      <c r="BE47" s="1313"/>
      <c r="BF47" s="1313"/>
      <c r="BG47" s="1313"/>
      <c r="BH47" s="1313"/>
      <c r="BI47" s="1313"/>
      <c r="BJ47" s="1313"/>
      <c r="BK47" s="1313"/>
      <c r="BL47" s="1313"/>
      <c r="BM47" s="1313"/>
      <c r="BN47" s="1313"/>
      <c r="BO47" s="1313"/>
      <c r="BP47" s="1313"/>
      <c r="BQ47" s="1313"/>
      <c r="BR47" s="1313"/>
      <c r="BS47" s="1313"/>
      <c r="BT47" s="1313"/>
      <c r="BU47" s="1313"/>
      <c r="BV47" s="1313"/>
      <c r="BW47" s="1313"/>
      <c r="BX47" s="1313"/>
      <c r="BY47" s="1313"/>
      <c r="BZ47" s="1313"/>
      <c r="CA47" s="1313"/>
      <c r="CB47" s="1313"/>
      <c r="CC47" s="1313"/>
      <c r="CD47" s="1313"/>
      <c r="CE47" s="1313"/>
      <c r="CF47" s="1313"/>
      <c r="CG47" s="1313"/>
      <c r="CH47" s="1313"/>
      <c r="CI47" s="1313"/>
      <c r="CJ47" s="1313"/>
      <c r="CK47" s="1313"/>
      <c r="CL47" s="1313"/>
      <c r="CM47" s="1313"/>
      <c r="CN47" s="1313"/>
      <c r="CO47" s="1313"/>
      <c r="CP47" s="1313"/>
      <c r="CQ47" s="1313"/>
      <c r="CR47" s="1313"/>
      <c r="CS47" s="1313"/>
      <c r="CT47" s="1313"/>
      <c r="CU47" s="1313"/>
      <c r="CV47" s="1313"/>
      <c r="CW47" s="1313"/>
      <c r="CX47" s="1313"/>
      <c r="CY47" s="1313"/>
      <c r="CZ47" s="1313"/>
      <c r="DA47" s="1313"/>
      <c r="DB47" s="1313"/>
      <c r="DC47" s="1314"/>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608</v>
      </c>
    </row>
    <row r="50" spans="1:109" x14ac:dyDescent="0.15">
      <c r="B50" s="394"/>
      <c r="G50" s="1315"/>
      <c r="H50" s="1315"/>
      <c r="I50" s="1315"/>
      <c r="J50" s="1315"/>
      <c r="K50" s="404"/>
      <c r="L50" s="404"/>
      <c r="M50" s="405"/>
      <c r="N50" s="405"/>
      <c r="AN50" s="1316"/>
      <c r="AO50" s="1317"/>
      <c r="AP50" s="1317"/>
      <c r="AQ50" s="1317"/>
      <c r="AR50" s="1317"/>
      <c r="AS50" s="1317"/>
      <c r="AT50" s="1317"/>
      <c r="AU50" s="1317"/>
      <c r="AV50" s="1317"/>
      <c r="AW50" s="1317"/>
      <c r="AX50" s="1317"/>
      <c r="AY50" s="1317"/>
      <c r="AZ50" s="1317"/>
      <c r="BA50" s="1317"/>
      <c r="BB50" s="1317"/>
      <c r="BC50" s="1317"/>
      <c r="BD50" s="1317"/>
      <c r="BE50" s="1317"/>
      <c r="BF50" s="1317"/>
      <c r="BG50" s="1317"/>
      <c r="BH50" s="1317"/>
      <c r="BI50" s="1317"/>
      <c r="BJ50" s="1317"/>
      <c r="BK50" s="1317"/>
      <c r="BL50" s="1317"/>
      <c r="BM50" s="1317"/>
      <c r="BN50" s="1317"/>
      <c r="BO50" s="1318"/>
      <c r="BP50" s="1319" t="s">
        <v>552</v>
      </c>
      <c r="BQ50" s="1319"/>
      <c r="BR50" s="1319"/>
      <c r="BS50" s="1319"/>
      <c r="BT50" s="1319"/>
      <c r="BU50" s="1319"/>
      <c r="BV50" s="1319"/>
      <c r="BW50" s="1319"/>
      <c r="BX50" s="1319" t="s">
        <v>553</v>
      </c>
      <c r="BY50" s="1319"/>
      <c r="BZ50" s="1319"/>
      <c r="CA50" s="1319"/>
      <c r="CB50" s="1319"/>
      <c r="CC50" s="1319"/>
      <c r="CD50" s="1319"/>
      <c r="CE50" s="1319"/>
      <c r="CF50" s="1319" t="s">
        <v>554</v>
      </c>
      <c r="CG50" s="1319"/>
      <c r="CH50" s="1319"/>
      <c r="CI50" s="1319"/>
      <c r="CJ50" s="1319"/>
      <c r="CK50" s="1319"/>
      <c r="CL50" s="1319"/>
      <c r="CM50" s="1319"/>
      <c r="CN50" s="1319" t="s">
        <v>555</v>
      </c>
      <c r="CO50" s="1319"/>
      <c r="CP50" s="1319"/>
      <c r="CQ50" s="1319"/>
      <c r="CR50" s="1319"/>
      <c r="CS50" s="1319"/>
      <c r="CT50" s="1319"/>
      <c r="CU50" s="1319"/>
      <c r="CV50" s="1319" t="s">
        <v>556</v>
      </c>
      <c r="CW50" s="1319"/>
      <c r="CX50" s="1319"/>
      <c r="CY50" s="1319"/>
      <c r="CZ50" s="1319"/>
      <c r="DA50" s="1319"/>
      <c r="DB50" s="1319"/>
      <c r="DC50" s="1319"/>
    </row>
    <row r="51" spans="1:109" ht="13.5" customHeight="1" x14ac:dyDescent="0.15">
      <c r="B51" s="394"/>
      <c r="G51" s="1320"/>
      <c r="H51" s="1320"/>
      <c r="I51" s="1324"/>
      <c r="J51" s="1324"/>
      <c r="K51" s="1321"/>
      <c r="L51" s="1321"/>
      <c r="M51" s="1321"/>
      <c r="N51" s="1321"/>
      <c r="AM51" s="403"/>
      <c r="AN51" s="1322" t="s">
        <v>609</v>
      </c>
      <c r="AO51" s="1322"/>
      <c r="AP51" s="1322"/>
      <c r="AQ51" s="1322"/>
      <c r="AR51" s="1322"/>
      <c r="AS51" s="1322"/>
      <c r="AT51" s="1322"/>
      <c r="AU51" s="1322"/>
      <c r="AV51" s="1322"/>
      <c r="AW51" s="1322"/>
      <c r="AX51" s="1322"/>
      <c r="AY51" s="1322"/>
      <c r="AZ51" s="1322"/>
      <c r="BA51" s="1322"/>
      <c r="BB51" s="1322" t="s">
        <v>610</v>
      </c>
      <c r="BC51" s="1322"/>
      <c r="BD51" s="1322"/>
      <c r="BE51" s="1322"/>
      <c r="BF51" s="1322"/>
      <c r="BG51" s="1322"/>
      <c r="BH51" s="1322"/>
      <c r="BI51" s="1322"/>
      <c r="BJ51" s="1322"/>
      <c r="BK51" s="1322"/>
      <c r="BL51" s="1322"/>
      <c r="BM51" s="1322"/>
      <c r="BN51" s="1322"/>
      <c r="BO51" s="1322"/>
      <c r="BP51" s="1323"/>
      <c r="BQ51" s="1305"/>
      <c r="BR51" s="1305"/>
      <c r="BS51" s="1305"/>
      <c r="BT51" s="1305"/>
      <c r="BU51" s="1305"/>
      <c r="BV51" s="1305"/>
      <c r="BW51" s="1305"/>
      <c r="BX51" s="1305"/>
      <c r="BY51" s="1305"/>
      <c r="BZ51" s="1305"/>
      <c r="CA51" s="1305"/>
      <c r="CB51" s="1305"/>
      <c r="CC51" s="1305"/>
      <c r="CD51" s="1305"/>
      <c r="CE51" s="1305"/>
      <c r="CF51" s="1305"/>
      <c r="CG51" s="1305"/>
      <c r="CH51" s="1305"/>
      <c r="CI51" s="1305"/>
      <c r="CJ51" s="1305"/>
      <c r="CK51" s="1305"/>
      <c r="CL51" s="1305"/>
      <c r="CM51" s="1305"/>
      <c r="CN51" s="1305"/>
      <c r="CO51" s="1305"/>
      <c r="CP51" s="1305"/>
      <c r="CQ51" s="1305"/>
      <c r="CR51" s="1305"/>
      <c r="CS51" s="1305"/>
      <c r="CT51" s="1305"/>
      <c r="CU51" s="1305"/>
      <c r="CV51" s="1305"/>
      <c r="CW51" s="1305"/>
      <c r="CX51" s="1305"/>
      <c r="CY51" s="1305"/>
      <c r="CZ51" s="1305"/>
      <c r="DA51" s="1305"/>
      <c r="DB51" s="1305"/>
      <c r="DC51" s="1305"/>
    </row>
    <row r="52" spans="1:109" x14ac:dyDescent="0.15">
      <c r="B52" s="394"/>
      <c r="G52" s="1320"/>
      <c r="H52" s="1320"/>
      <c r="I52" s="1324"/>
      <c r="J52" s="1324"/>
      <c r="K52" s="1321"/>
      <c r="L52" s="1321"/>
      <c r="M52" s="1321"/>
      <c r="N52" s="1321"/>
      <c r="AM52" s="403"/>
      <c r="AN52" s="1322"/>
      <c r="AO52" s="1322"/>
      <c r="AP52" s="1322"/>
      <c r="AQ52" s="1322"/>
      <c r="AR52" s="1322"/>
      <c r="AS52" s="1322"/>
      <c r="AT52" s="1322"/>
      <c r="AU52" s="1322"/>
      <c r="AV52" s="1322"/>
      <c r="AW52" s="1322"/>
      <c r="AX52" s="1322"/>
      <c r="AY52" s="1322"/>
      <c r="AZ52" s="1322"/>
      <c r="BA52" s="1322"/>
      <c r="BB52" s="1322"/>
      <c r="BC52" s="1322"/>
      <c r="BD52" s="1322"/>
      <c r="BE52" s="1322"/>
      <c r="BF52" s="1322"/>
      <c r="BG52" s="1322"/>
      <c r="BH52" s="1322"/>
      <c r="BI52" s="1322"/>
      <c r="BJ52" s="1322"/>
      <c r="BK52" s="1322"/>
      <c r="BL52" s="1322"/>
      <c r="BM52" s="1322"/>
      <c r="BN52" s="1322"/>
      <c r="BO52" s="1322"/>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20"/>
      <c r="H53" s="1320"/>
      <c r="I53" s="1315"/>
      <c r="J53" s="1315"/>
      <c r="K53" s="1321"/>
      <c r="L53" s="1321"/>
      <c r="M53" s="1321"/>
      <c r="N53" s="1321"/>
      <c r="AM53" s="403"/>
      <c r="AN53" s="1322"/>
      <c r="AO53" s="1322"/>
      <c r="AP53" s="1322"/>
      <c r="AQ53" s="1322"/>
      <c r="AR53" s="1322"/>
      <c r="AS53" s="1322"/>
      <c r="AT53" s="1322"/>
      <c r="AU53" s="1322"/>
      <c r="AV53" s="1322"/>
      <c r="AW53" s="1322"/>
      <c r="AX53" s="1322"/>
      <c r="AY53" s="1322"/>
      <c r="AZ53" s="1322"/>
      <c r="BA53" s="1322"/>
      <c r="BB53" s="1322" t="s">
        <v>611</v>
      </c>
      <c r="BC53" s="1322"/>
      <c r="BD53" s="1322"/>
      <c r="BE53" s="1322"/>
      <c r="BF53" s="1322"/>
      <c r="BG53" s="1322"/>
      <c r="BH53" s="1322"/>
      <c r="BI53" s="1322"/>
      <c r="BJ53" s="1322"/>
      <c r="BK53" s="1322"/>
      <c r="BL53" s="1322"/>
      <c r="BM53" s="1322"/>
      <c r="BN53" s="1322"/>
      <c r="BO53" s="1322"/>
      <c r="BP53" s="1323"/>
      <c r="BQ53" s="1305"/>
      <c r="BR53" s="1305"/>
      <c r="BS53" s="1305"/>
      <c r="BT53" s="1305"/>
      <c r="BU53" s="1305"/>
      <c r="BV53" s="1305"/>
      <c r="BW53" s="1305"/>
      <c r="BX53" s="1305">
        <v>45.4</v>
      </c>
      <c r="BY53" s="1305"/>
      <c r="BZ53" s="1305"/>
      <c r="CA53" s="1305"/>
      <c r="CB53" s="1305"/>
      <c r="CC53" s="1305"/>
      <c r="CD53" s="1305"/>
      <c r="CE53" s="1305"/>
      <c r="CF53" s="1305">
        <v>46</v>
      </c>
      <c r="CG53" s="1305"/>
      <c r="CH53" s="1305"/>
      <c r="CI53" s="1305"/>
      <c r="CJ53" s="1305"/>
      <c r="CK53" s="1305"/>
      <c r="CL53" s="1305"/>
      <c r="CM53" s="1305"/>
      <c r="CN53" s="1305">
        <v>45.9</v>
      </c>
      <c r="CO53" s="1305"/>
      <c r="CP53" s="1305"/>
      <c r="CQ53" s="1305"/>
      <c r="CR53" s="1305"/>
      <c r="CS53" s="1305"/>
      <c r="CT53" s="1305"/>
      <c r="CU53" s="1305"/>
      <c r="CV53" s="1305">
        <v>46.1</v>
      </c>
      <c r="CW53" s="1305"/>
      <c r="CX53" s="1305"/>
      <c r="CY53" s="1305"/>
      <c r="CZ53" s="1305"/>
      <c r="DA53" s="1305"/>
      <c r="DB53" s="1305"/>
      <c r="DC53" s="1305"/>
    </row>
    <row r="54" spans="1:109" x14ac:dyDescent="0.15">
      <c r="A54" s="402"/>
      <c r="B54" s="394"/>
      <c r="G54" s="1320"/>
      <c r="H54" s="1320"/>
      <c r="I54" s="1315"/>
      <c r="J54" s="1315"/>
      <c r="K54" s="1321"/>
      <c r="L54" s="1321"/>
      <c r="M54" s="1321"/>
      <c r="N54" s="1321"/>
      <c r="AM54" s="403"/>
      <c r="AN54" s="1322"/>
      <c r="AO54" s="1322"/>
      <c r="AP54" s="1322"/>
      <c r="AQ54" s="1322"/>
      <c r="AR54" s="1322"/>
      <c r="AS54" s="1322"/>
      <c r="AT54" s="1322"/>
      <c r="AU54" s="1322"/>
      <c r="AV54" s="1322"/>
      <c r="AW54" s="1322"/>
      <c r="AX54" s="1322"/>
      <c r="AY54" s="1322"/>
      <c r="AZ54" s="1322"/>
      <c r="BA54" s="1322"/>
      <c r="BB54" s="1322"/>
      <c r="BC54" s="1322"/>
      <c r="BD54" s="1322"/>
      <c r="BE54" s="1322"/>
      <c r="BF54" s="1322"/>
      <c r="BG54" s="1322"/>
      <c r="BH54" s="1322"/>
      <c r="BI54" s="1322"/>
      <c r="BJ54" s="1322"/>
      <c r="BK54" s="1322"/>
      <c r="BL54" s="1322"/>
      <c r="BM54" s="1322"/>
      <c r="BN54" s="1322"/>
      <c r="BO54" s="1322"/>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5"/>
      <c r="H55" s="1315"/>
      <c r="I55" s="1315"/>
      <c r="J55" s="1315"/>
      <c r="K55" s="1321"/>
      <c r="L55" s="1321"/>
      <c r="M55" s="1321"/>
      <c r="N55" s="1321"/>
      <c r="AN55" s="1319" t="s">
        <v>612</v>
      </c>
      <c r="AO55" s="1319"/>
      <c r="AP55" s="1319"/>
      <c r="AQ55" s="1319"/>
      <c r="AR55" s="1319"/>
      <c r="AS55" s="1319"/>
      <c r="AT55" s="1319"/>
      <c r="AU55" s="1319"/>
      <c r="AV55" s="1319"/>
      <c r="AW55" s="1319"/>
      <c r="AX55" s="1319"/>
      <c r="AY55" s="1319"/>
      <c r="AZ55" s="1319"/>
      <c r="BA55" s="1319"/>
      <c r="BB55" s="1322" t="s">
        <v>613</v>
      </c>
      <c r="BC55" s="1322"/>
      <c r="BD55" s="1322"/>
      <c r="BE55" s="1322"/>
      <c r="BF55" s="1322"/>
      <c r="BG55" s="1322"/>
      <c r="BH55" s="1322"/>
      <c r="BI55" s="1322"/>
      <c r="BJ55" s="1322"/>
      <c r="BK55" s="1322"/>
      <c r="BL55" s="1322"/>
      <c r="BM55" s="1322"/>
      <c r="BN55" s="1322"/>
      <c r="BO55" s="1322"/>
      <c r="BP55" s="1323"/>
      <c r="BQ55" s="1305"/>
      <c r="BR55" s="1305"/>
      <c r="BS55" s="1305"/>
      <c r="BT55" s="1305"/>
      <c r="BU55" s="1305"/>
      <c r="BV55" s="1305"/>
      <c r="BW55" s="1305"/>
      <c r="BX55" s="1305">
        <v>13.7</v>
      </c>
      <c r="BY55" s="1305"/>
      <c r="BZ55" s="1305"/>
      <c r="CA55" s="1305"/>
      <c r="CB55" s="1305"/>
      <c r="CC55" s="1305"/>
      <c r="CD55" s="1305"/>
      <c r="CE55" s="1305"/>
      <c r="CF55" s="1305">
        <v>24.1</v>
      </c>
      <c r="CG55" s="1305"/>
      <c r="CH55" s="1305"/>
      <c r="CI55" s="1305"/>
      <c r="CJ55" s="1305"/>
      <c r="CK55" s="1305"/>
      <c r="CL55" s="1305"/>
      <c r="CM55" s="1305"/>
      <c r="CN55" s="1305">
        <v>20.100000000000001</v>
      </c>
      <c r="CO55" s="1305"/>
      <c r="CP55" s="1305"/>
      <c r="CQ55" s="1305"/>
      <c r="CR55" s="1305"/>
      <c r="CS55" s="1305"/>
      <c r="CT55" s="1305"/>
      <c r="CU55" s="1305"/>
      <c r="CV55" s="1305">
        <v>16</v>
      </c>
      <c r="CW55" s="1305"/>
      <c r="CX55" s="1305"/>
      <c r="CY55" s="1305"/>
      <c r="CZ55" s="1305"/>
      <c r="DA55" s="1305"/>
      <c r="DB55" s="1305"/>
      <c r="DC55" s="1305"/>
    </row>
    <row r="56" spans="1:109" x14ac:dyDescent="0.15">
      <c r="A56" s="402"/>
      <c r="B56" s="394"/>
      <c r="G56" s="1315"/>
      <c r="H56" s="1315"/>
      <c r="I56" s="1315"/>
      <c r="J56" s="1315"/>
      <c r="K56" s="1321"/>
      <c r="L56" s="1321"/>
      <c r="M56" s="1321"/>
      <c r="N56" s="1321"/>
      <c r="AN56" s="1319"/>
      <c r="AO56" s="1319"/>
      <c r="AP56" s="1319"/>
      <c r="AQ56" s="1319"/>
      <c r="AR56" s="1319"/>
      <c r="AS56" s="1319"/>
      <c r="AT56" s="1319"/>
      <c r="AU56" s="1319"/>
      <c r="AV56" s="1319"/>
      <c r="AW56" s="1319"/>
      <c r="AX56" s="1319"/>
      <c r="AY56" s="1319"/>
      <c r="AZ56" s="1319"/>
      <c r="BA56" s="1319"/>
      <c r="BB56" s="1322"/>
      <c r="BC56" s="1322"/>
      <c r="BD56" s="1322"/>
      <c r="BE56" s="1322"/>
      <c r="BF56" s="1322"/>
      <c r="BG56" s="1322"/>
      <c r="BH56" s="1322"/>
      <c r="BI56" s="1322"/>
      <c r="BJ56" s="1322"/>
      <c r="BK56" s="1322"/>
      <c r="BL56" s="1322"/>
      <c r="BM56" s="1322"/>
      <c r="BN56" s="1322"/>
      <c r="BO56" s="1322"/>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5"/>
      <c r="H57" s="1315"/>
      <c r="I57" s="1325"/>
      <c r="J57" s="1325"/>
      <c r="K57" s="1321"/>
      <c r="L57" s="1321"/>
      <c r="M57" s="1321"/>
      <c r="N57" s="1321"/>
      <c r="AM57" s="387"/>
      <c r="AN57" s="1319"/>
      <c r="AO57" s="1319"/>
      <c r="AP57" s="1319"/>
      <c r="AQ57" s="1319"/>
      <c r="AR57" s="1319"/>
      <c r="AS57" s="1319"/>
      <c r="AT57" s="1319"/>
      <c r="AU57" s="1319"/>
      <c r="AV57" s="1319"/>
      <c r="AW57" s="1319"/>
      <c r="AX57" s="1319"/>
      <c r="AY57" s="1319"/>
      <c r="AZ57" s="1319"/>
      <c r="BA57" s="1319"/>
      <c r="BB57" s="1322" t="s">
        <v>614</v>
      </c>
      <c r="BC57" s="1322"/>
      <c r="BD57" s="1322"/>
      <c r="BE57" s="1322"/>
      <c r="BF57" s="1322"/>
      <c r="BG57" s="1322"/>
      <c r="BH57" s="1322"/>
      <c r="BI57" s="1322"/>
      <c r="BJ57" s="1322"/>
      <c r="BK57" s="1322"/>
      <c r="BL57" s="1322"/>
      <c r="BM57" s="1322"/>
      <c r="BN57" s="1322"/>
      <c r="BO57" s="1322"/>
      <c r="BP57" s="1323"/>
      <c r="BQ57" s="1305"/>
      <c r="BR57" s="1305"/>
      <c r="BS57" s="1305"/>
      <c r="BT57" s="1305"/>
      <c r="BU57" s="1305"/>
      <c r="BV57" s="1305"/>
      <c r="BW57" s="1305"/>
      <c r="BX57" s="1305">
        <v>49.3</v>
      </c>
      <c r="BY57" s="1305"/>
      <c r="BZ57" s="1305"/>
      <c r="CA57" s="1305"/>
      <c r="CB57" s="1305"/>
      <c r="CC57" s="1305"/>
      <c r="CD57" s="1305"/>
      <c r="CE57" s="1305"/>
      <c r="CF57" s="1305">
        <v>57.1</v>
      </c>
      <c r="CG57" s="1305"/>
      <c r="CH57" s="1305"/>
      <c r="CI57" s="1305"/>
      <c r="CJ57" s="1305"/>
      <c r="CK57" s="1305"/>
      <c r="CL57" s="1305"/>
      <c r="CM57" s="1305"/>
      <c r="CN57" s="1305">
        <v>57.7</v>
      </c>
      <c r="CO57" s="1305"/>
      <c r="CP57" s="1305"/>
      <c r="CQ57" s="1305"/>
      <c r="CR57" s="1305"/>
      <c r="CS57" s="1305"/>
      <c r="CT57" s="1305"/>
      <c r="CU57" s="1305"/>
      <c r="CV57" s="1305">
        <v>57.1</v>
      </c>
      <c r="CW57" s="1305"/>
      <c r="CX57" s="1305"/>
      <c r="CY57" s="1305"/>
      <c r="CZ57" s="1305"/>
      <c r="DA57" s="1305"/>
      <c r="DB57" s="1305"/>
      <c r="DC57" s="1305"/>
      <c r="DD57" s="407"/>
      <c r="DE57" s="406"/>
    </row>
    <row r="58" spans="1:109" s="402" customFormat="1" x14ac:dyDescent="0.15">
      <c r="A58" s="387"/>
      <c r="B58" s="406"/>
      <c r="G58" s="1315"/>
      <c r="H58" s="1315"/>
      <c r="I58" s="1325"/>
      <c r="J58" s="1325"/>
      <c r="K58" s="1321"/>
      <c r="L58" s="1321"/>
      <c r="M58" s="1321"/>
      <c r="N58" s="1321"/>
      <c r="AM58" s="387"/>
      <c r="AN58" s="1319"/>
      <c r="AO58" s="1319"/>
      <c r="AP58" s="1319"/>
      <c r="AQ58" s="1319"/>
      <c r="AR58" s="1319"/>
      <c r="AS58" s="1319"/>
      <c r="AT58" s="1319"/>
      <c r="AU58" s="1319"/>
      <c r="AV58" s="1319"/>
      <c r="AW58" s="1319"/>
      <c r="AX58" s="1319"/>
      <c r="AY58" s="1319"/>
      <c r="AZ58" s="1319"/>
      <c r="BA58" s="1319"/>
      <c r="BB58" s="1322"/>
      <c r="BC58" s="1322"/>
      <c r="BD58" s="1322"/>
      <c r="BE58" s="1322"/>
      <c r="BF58" s="1322"/>
      <c r="BG58" s="1322"/>
      <c r="BH58" s="1322"/>
      <c r="BI58" s="1322"/>
      <c r="BJ58" s="1322"/>
      <c r="BK58" s="1322"/>
      <c r="BL58" s="1322"/>
      <c r="BM58" s="1322"/>
      <c r="BN58" s="1322"/>
      <c r="BO58" s="1322"/>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615</v>
      </c>
    </row>
    <row r="64" spans="1:109" x14ac:dyDescent="0.15">
      <c r="B64" s="394"/>
      <c r="G64" s="401"/>
      <c r="I64" s="414"/>
      <c r="J64" s="414"/>
      <c r="K64" s="414"/>
      <c r="L64" s="414"/>
      <c r="M64" s="414"/>
      <c r="N64" s="415"/>
      <c r="AM64" s="401"/>
      <c r="AN64" s="401" t="s">
        <v>607</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06" t="s">
        <v>622</v>
      </c>
      <c r="AO65" s="1307"/>
      <c r="AP65" s="1307"/>
      <c r="AQ65" s="1307"/>
      <c r="AR65" s="1307"/>
      <c r="AS65" s="1307"/>
      <c r="AT65" s="1307"/>
      <c r="AU65" s="1307"/>
      <c r="AV65" s="1307"/>
      <c r="AW65" s="1307"/>
      <c r="AX65" s="1307"/>
      <c r="AY65" s="1307"/>
      <c r="AZ65" s="1307"/>
      <c r="BA65" s="1307"/>
      <c r="BB65" s="1307"/>
      <c r="BC65" s="1307"/>
      <c r="BD65" s="1307"/>
      <c r="BE65" s="1307"/>
      <c r="BF65" s="1307"/>
      <c r="BG65" s="1307"/>
      <c r="BH65" s="1307"/>
      <c r="BI65" s="1307"/>
      <c r="BJ65" s="1307"/>
      <c r="BK65" s="1307"/>
      <c r="BL65" s="1307"/>
      <c r="BM65" s="1307"/>
      <c r="BN65" s="1307"/>
      <c r="BO65" s="1307"/>
      <c r="BP65" s="1307"/>
      <c r="BQ65" s="1307"/>
      <c r="BR65" s="1307"/>
      <c r="BS65" s="1307"/>
      <c r="BT65" s="1307"/>
      <c r="BU65" s="1307"/>
      <c r="BV65" s="1307"/>
      <c r="BW65" s="1307"/>
      <c r="BX65" s="1307"/>
      <c r="BY65" s="1307"/>
      <c r="BZ65" s="1307"/>
      <c r="CA65" s="1307"/>
      <c r="CB65" s="1307"/>
      <c r="CC65" s="1307"/>
      <c r="CD65" s="1307"/>
      <c r="CE65" s="1307"/>
      <c r="CF65" s="1307"/>
      <c r="CG65" s="1307"/>
      <c r="CH65" s="1307"/>
      <c r="CI65" s="1307"/>
      <c r="CJ65" s="1307"/>
      <c r="CK65" s="1307"/>
      <c r="CL65" s="1307"/>
      <c r="CM65" s="1307"/>
      <c r="CN65" s="1307"/>
      <c r="CO65" s="1307"/>
      <c r="CP65" s="1307"/>
      <c r="CQ65" s="1307"/>
      <c r="CR65" s="1307"/>
      <c r="CS65" s="1307"/>
      <c r="CT65" s="1307"/>
      <c r="CU65" s="1307"/>
      <c r="CV65" s="1307"/>
      <c r="CW65" s="1307"/>
      <c r="CX65" s="1307"/>
      <c r="CY65" s="1307"/>
      <c r="CZ65" s="1307"/>
      <c r="DA65" s="1307"/>
      <c r="DB65" s="1307"/>
      <c r="DC65" s="1308"/>
    </row>
    <row r="66" spans="2:107" x14ac:dyDescent="0.15">
      <c r="B66" s="394"/>
      <c r="AN66" s="1309"/>
      <c r="AO66" s="1310"/>
      <c r="AP66" s="1310"/>
      <c r="AQ66" s="1310"/>
      <c r="AR66" s="1310"/>
      <c r="AS66" s="1310"/>
      <c r="AT66" s="1310"/>
      <c r="AU66" s="1310"/>
      <c r="AV66" s="1310"/>
      <c r="AW66" s="1310"/>
      <c r="AX66" s="1310"/>
      <c r="AY66" s="1310"/>
      <c r="AZ66" s="1310"/>
      <c r="BA66" s="1310"/>
      <c r="BB66" s="1310"/>
      <c r="BC66" s="1310"/>
      <c r="BD66" s="1310"/>
      <c r="BE66" s="1310"/>
      <c r="BF66" s="1310"/>
      <c r="BG66" s="1310"/>
      <c r="BH66" s="1310"/>
      <c r="BI66" s="1310"/>
      <c r="BJ66" s="1310"/>
      <c r="BK66" s="1310"/>
      <c r="BL66" s="1310"/>
      <c r="BM66" s="1310"/>
      <c r="BN66" s="1310"/>
      <c r="BO66" s="1310"/>
      <c r="BP66" s="1310"/>
      <c r="BQ66" s="1310"/>
      <c r="BR66" s="1310"/>
      <c r="BS66" s="1310"/>
      <c r="BT66" s="1310"/>
      <c r="BU66" s="1310"/>
      <c r="BV66" s="1310"/>
      <c r="BW66" s="1310"/>
      <c r="BX66" s="1310"/>
      <c r="BY66" s="1310"/>
      <c r="BZ66" s="1310"/>
      <c r="CA66" s="1310"/>
      <c r="CB66" s="1310"/>
      <c r="CC66" s="1310"/>
      <c r="CD66" s="1310"/>
      <c r="CE66" s="1310"/>
      <c r="CF66" s="1310"/>
      <c r="CG66" s="1310"/>
      <c r="CH66" s="1310"/>
      <c r="CI66" s="1310"/>
      <c r="CJ66" s="1310"/>
      <c r="CK66" s="1310"/>
      <c r="CL66" s="1310"/>
      <c r="CM66" s="1310"/>
      <c r="CN66" s="1310"/>
      <c r="CO66" s="1310"/>
      <c r="CP66" s="1310"/>
      <c r="CQ66" s="1310"/>
      <c r="CR66" s="1310"/>
      <c r="CS66" s="1310"/>
      <c r="CT66" s="1310"/>
      <c r="CU66" s="1310"/>
      <c r="CV66" s="1310"/>
      <c r="CW66" s="1310"/>
      <c r="CX66" s="1310"/>
      <c r="CY66" s="1310"/>
      <c r="CZ66" s="1310"/>
      <c r="DA66" s="1310"/>
      <c r="DB66" s="1310"/>
      <c r="DC66" s="1311"/>
    </row>
    <row r="67" spans="2:107" x14ac:dyDescent="0.15">
      <c r="B67" s="394"/>
      <c r="AN67" s="1309"/>
      <c r="AO67" s="1310"/>
      <c r="AP67" s="1310"/>
      <c r="AQ67" s="1310"/>
      <c r="AR67" s="1310"/>
      <c r="AS67" s="1310"/>
      <c r="AT67" s="1310"/>
      <c r="AU67" s="1310"/>
      <c r="AV67" s="1310"/>
      <c r="AW67" s="1310"/>
      <c r="AX67" s="1310"/>
      <c r="AY67" s="1310"/>
      <c r="AZ67" s="1310"/>
      <c r="BA67" s="1310"/>
      <c r="BB67" s="1310"/>
      <c r="BC67" s="1310"/>
      <c r="BD67" s="1310"/>
      <c r="BE67" s="1310"/>
      <c r="BF67" s="1310"/>
      <c r="BG67" s="1310"/>
      <c r="BH67" s="1310"/>
      <c r="BI67" s="1310"/>
      <c r="BJ67" s="1310"/>
      <c r="BK67" s="1310"/>
      <c r="BL67" s="1310"/>
      <c r="BM67" s="1310"/>
      <c r="BN67" s="1310"/>
      <c r="BO67" s="1310"/>
      <c r="BP67" s="1310"/>
      <c r="BQ67" s="1310"/>
      <c r="BR67" s="1310"/>
      <c r="BS67" s="1310"/>
      <c r="BT67" s="1310"/>
      <c r="BU67" s="1310"/>
      <c r="BV67" s="1310"/>
      <c r="BW67" s="1310"/>
      <c r="BX67" s="1310"/>
      <c r="BY67" s="1310"/>
      <c r="BZ67" s="1310"/>
      <c r="CA67" s="1310"/>
      <c r="CB67" s="1310"/>
      <c r="CC67" s="1310"/>
      <c r="CD67" s="1310"/>
      <c r="CE67" s="1310"/>
      <c r="CF67" s="1310"/>
      <c r="CG67" s="1310"/>
      <c r="CH67" s="1310"/>
      <c r="CI67" s="1310"/>
      <c r="CJ67" s="1310"/>
      <c r="CK67" s="1310"/>
      <c r="CL67" s="1310"/>
      <c r="CM67" s="1310"/>
      <c r="CN67" s="1310"/>
      <c r="CO67" s="1310"/>
      <c r="CP67" s="1310"/>
      <c r="CQ67" s="1310"/>
      <c r="CR67" s="1310"/>
      <c r="CS67" s="1310"/>
      <c r="CT67" s="1310"/>
      <c r="CU67" s="1310"/>
      <c r="CV67" s="1310"/>
      <c r="CW67" s="1310"/>
      <c r="CX67" s="1310"/>
      <c r="CY67" s="1310"/>
      <c r="CZ67" s="1310"/>
      <c r="DA67" s="1310"/>
      <c r="DB67" s="1310"/>
      <c r="DC67" s="1311"/>
    </row>
    <row r="68" spans="2:107" x14ac:dyDescent="0.15">
      <c r="B68" s="394"/>
      <c r="AN68" s="1309"/>
      <c r="AO68" s="1310"/>
      <c r="AP68" s="1310"/>
      <c r="AQ68" s="1310"/>
      <c r="AR68" s="1310"/>
      <c r="AS68" s="1310"/>
      <c r="AT68" s="1310"/>
      <c r="AU68" s="1310"/>
      <c r="AV68" s="1310"/>
      <c r="AW68" s="1310"/>
      <c r="AX68" s="1310"/>
      <c r="AY68" s="1310"/>
      <c r="AZ68" s="1310"/>
      <c r="BA68" s="1310"/>
      <c r="BB68" s="1310"/>
      <c r="BC68" s="1310"/>
      <c r="BD68" s="1310"/>
      <c r="BE68" s="1310"/>
      <c r="BF68" s="1310"/>
      <c r="BG68" s="1310"/>
      <c r="BH68" s="1310"/>
      <c r="BI68" s="1310"/>
      <c r="BJ68" s="1310"/>
      <c r="BK68" s="1310"/>
      <c r="BL68" s="1310"/>
      <c r="BM68" s="1310"/>
      <c r="BN68" s="1310"/>
      <c r="BO68" s="1310"/>
      <c r="BP68" s="1310"/>
      <c r="BQ68" s="1310"/>
      <c r="BR68" s="1310"/>
      <c r="BS68" s="1310"/>
      <c r="BT68" s="1310"/>
      <c r="BU68" s="1310"/>
      <c r="BV68" s="1310"/>
      <c r="BW68" s="1310"/>
      <c r="BX68" s="1310"/>
      <c r="BY68" s="1310"/>
      <c r="BZ68" s="1310"/>
      <c r="CA68" s="1310"/>
      <c r="CB68" s="1310"/>
      <c r="CC68" s="1310"/>
      <c r="CD68" s="1310"/>
      <c r="CE68" s="1310"/>
      <c r="CF68" s="1310"/>
      <c r="CG68" s="1310"/>
      <c r="CH68" s="1310"/>
      <c r="CI68" s="1310"/>
      <c r="CJ68" s="1310"/>
      <c r="CK68" s="1310"/>
      <c r="CL68" s="1310"/>
      <c r="CM68" s="1310"/>
      <c r="CN68" s="1310"/>
      <c r="CO68" s="1310"/>
      <c r="CP68" s="1310"/>
      <c r="CQ68" s="1310"/>
      <c r="CR68" s="1310"/>
      <c r="CS68" s="1310"/>
      <c r="CT68" s="1310"/>
      <c r="CU68" s="1310"/>
      <c r="CV68" s="1310"/>
      <c r="CW68" s="1310"/>
      <c r="CX68" s="1310"/>
      <c r="CY68" s="1310"/>
      <c r="CZ68" s="1310"/>
      <c r="DA68" s="1310"/>
      <c r="DB68" s="1310"/>
      <c r="DC68" s="1311"/>
    </row>
    <row r="69" spans="2:107" x14ac:dyDescent="0.15">
      <c r="B69" s="394"/>
      <c r="AN69" s="1312"/>
      <c r="AO69" s="1313"/>
      <c r="AP69" s="1313"/>
      <c r="AQ69" s="1313"/>
      <c r="AR69" s="1313"/>
      <c r="AS69" s="1313"/>
      <c r="AT69" s="1313"/>
      <c r="AU69" s="1313"/>
      <c r="AV69" s="1313"/>
      <c r="AW69" s="1313"/>
      <c r="AX69" s="1313"/>
      <c r="AY69" s="1313"/>
      <c r="AZ69" s="1313"/>
      <c r="BA69" s="1313"/>
      <c r="BB69" s="1313"/>
      <c r="BC69" s="1313"/>
      <c r="BD69" s="1313"/>
      <c r="BE69" s="1313"/>
      <c r="BF69" s="1313"/>
      <c r="BG69" s="1313"/>
      <c r="BH69" s="1313"/>
      <c r="BI69" s="1313"/>
      <c r="BJ69" s="1313"/>
      <c r="BK69" s="1313"/>
      <c r="BL69" s="1313"/>
      <c r="BM69" s="1313"/>
      <c r="BN69" s="1313"/>
      <c r="BO69" s="1313"/>
      <c r="BP69" s="1313"/>
      <c r="BQ69" s="1313"/>
      <c r="BR69" s="1313"/>
      <c r="BS69" s="1313"/>
      <c r="BT69" s="1313"/>
      <c r="BU69" s="1313"/>
      <c r="BV69" s="1313"/>
      <c r="BW69" s="1313"/>
      <c r="BX69" s="1313"/>
      <c r="BY69" s="1313"/>
      <c r="BZ69" s="1313"/>
      <c r="CA69" s="1313"/>
      <c r="CB69" s="1313"/>
      <c r="CC69" s="1313"/>
      <c r="CD69" s="1313"/>
      <c r="CE69" s="1313"/>
      <c r="CF69" s="1313"/>
      <c r="CG69" s="1313"/>
      <c r="CH69" s="1313"/>
      <c r="CI69" s="1313"/>
      <c r="CJ69" s="1313"/>
      <c r="CK69" s="1313"/>
      <c r="CL69" s="1313"/>
      <c r="CM69" s="1313"/>
      <c r="CN69" s="1313"/>
      <c r="CO69" s="1313"/>
      <c r="CP69" s="1313"/>
      <c r="CQ69" s="1313"/>
      <c r="CR69" s="1313"/>
      <c r="CS69" s="1313"/>
      <c r="CT69" s="1313"/>
      <c r="CU69" s="1313"/>
      <c r="CV69" s="1313"/>
      <c r="CW69" s="1313"/>
      <c r="CX69" s="1313"/>
      <c r="CY69" s="1313"/>
      <c r="CZ69" s="1313"/>
      <c r="DA69" s="1313"/>
      <c r="DB69" s="1313"/>
      <c r="DC69" s="1314"/>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608</v>
      </c>
    </row>
    <row r="72" spans="2:107" x14ac:dyDescent="0.15">
      <c r="B72" s="394"/>
      <c r="G72" s="1315"/>
      <c r="H72" s="1315"/>
      <c r="I72" s="1315"/>
      <c r="J72" s="1315"/>
      <c r="K72" s="404"/>
      <c r="L72" s="404"/>
      <c r="M72" s="405"/>
      <c r="N72" s="405"/>
      <c r="AN72" s="1316"/>
      <c r="AO72" s="1317"/>
      <c r="AP72" s="1317"/>
      <c r="AQ72" s="1317"/>
      <c r="AR72" s="1317"/>
      <c r="AS72" s="1317"/>
      <c r="AT72" s="1317"/>
      <c r="AU72" s="1317"/>
      <c r="AV72" s="1317"/>
      <c r="AW72" s="1317"/>
      <c r="AX72" s="1317"/>
      <c r="AY72" s="1317"/>
      <c r="AZ72" s="1317"/>
      <c r="BA72" s="1317"/>
      <c r="BB72" s="1317"/>
      <c r="BC72" s="1317"/>
      <c r="BD72" s="1317"/>
      <c r="BE72" s="1317"/>
      <c r="BF72" s="1317"/>
      <c r="BG72" s="1317"/>
      <c r="BH72" s="1317"/>
      <c r="BI72" s="1317"/>
      <c r="BJ72" s="1317"/>
      <c r="BK72" s="1317"/>
      <c r="BL72" s="1317"/>
      <c r="BM72" s="1317"/>
      <c r="BN72" s="1317"/>
      <c r="BO72" s="1318"/>
      <c r="BP72" s="1319" t="s">
        <v>552</v>
      </c>
      <c r="BQ72" s="1319"/>
      <c r="BR72" s="1319"/>
      <c r="BS72" s="1319"/>
      <c r="BT72" s="1319"/>
      <c r="BU72" s="1319"/>
      <c r="BV72" s="1319"/>
      <c r="BW72" s="1319"/>
      <c r="BX72" s="1319" t="s">
        <v>553</v>
      </c>
      <c r="BY72" s="1319"/>
      <c r="BZ72" s="1319"/>
      <c r="CA72" s="1319"/>
      <c r="CB72" s="1319"/>
      <c r="CC72" s="1319"/>
      <c r="CD72" s="1319"/>
      <c r="CE72" s="1319"/>
      <c r="CF72" s="1319" t="s">
        <v>554</v>
      </c>
      <c r="CG72" s="1319"/>
      <c r="CH72" s="1319"/>
      <c r="CI72" s="1319"/>
      <c r="CJ72" s="1319"/>
      <c r="CK72" s="1319"/>
      <c r="CL72" s="1319"/>
      <c r="CM72" s="1319"/>
      <c r="CN72" s="1319" t="s">
        <v>555</v>
      </c>
      <c r="CO72" s="1319"/>
      <c r="CP72" s="1319"/>
      <c r="CQ72" s="1319"/>
      <c r="CR72" s="1319"/>
      <c r="CS72" s="1319"/>
      <c r="CT72" s="1319"/>
      <c r="CU72" s="1319"/>
      <c r="CV72" s="1319" t="s">
        <v>556</v>
      </c>
      <c r="CW72" s="1319"/>
      <c r="CX72" s="1319"/>
      <c r="CY72" s="1319"/>
      <c r="CZ72" s="1319"/>
      <c r="DA72" s="1319"/>
      <c r="DB72" s="1319"/>
      <c r="DC72" s="1319"/>
    </row>
    <row r="73" spans="2:107" x14ac:dyDescent="0.15">
      <c r="B73" s="394"/>
      <c r="G73" s="1320"/>
      <c r="H73" s="1320"/>
      <c r="I73" s="1320"/>
      <c r="J73" s="1320"/>
      <c r="K73" s="1326"/>
      <c r="L73" s="1326"/>
      <c r="M73" s="1326"/>
      <c r="N73" s="1326"/>
      <c r="AM73" s="403"/>
      <c r="AN73" s="1322" t="s">
        <v>609</v>
      </c>
      <c r="AO73" s="1322"/>
      <c r="AP73" s="1322"/>
      <c r="AQ73" s="1322"/>
      <c r="AR73" s="1322"/>
      <c r="AS73" s="1322"/>
      <c r="AT73" s="1322"/>
      <c r="AU73" s="1322"/>
      <c r="AV73" s="1322"/>
      <c r="AW73" s="1322"/>
      <c r="AX73" s="1322"/>
      <c r="AY73" s="1322"/>
      <c r="AZ73" s="1322"/>
      <c r="BA73" s="1322"/>
      <c r="BB73" s="1322" t="s">
        <v>613</v>
      </c>
      <c r="BC73" s="1322"/>
      <c r="BD73" s="1322"/>
      <c r="BE73" s="1322"/>
      <c r="BF73" s="1322"/>
      <c r="BG73" s="1322"/>
      <c r="BH73" s="1322"/>
      <c r="BI73" s="1322"/>
      <c r="BJ73" s="1322"/>
      <c r="BK73" s="1322"/>
      <c r="BL73" s="1322"/>
      <c r="BM73" s="1322"/>
      <c r="BN73" s="1322"/>
      <c r="BO73" s="1322"/>
      <c r="BP73" s="1305"/>
      <c r="BQ73" s="1305"/>
      <c r="BR73" s="1305"/>
      <c r="BS73" s="1305"/>
      <c r="BT73" s="1305"/>
      <c r="BU73" s="1305"/>
      <c r="BV73" s="1305"/>
      <c r="BW73" s="1305"/>
      <c r="BX73" s="1305"/>
      <c r="BY73" s="1305"/>
      <c r="BZ73" s="1305"/>
      <c r="CA73" s="1305"/>
      <c r="CB73" s="1305"/>
      <c r="CC73" s="1305"/>
      <c r="CD73" s="1305"/>
      <c r="CE73" s="1305"/>
      <c r="CF73" s="1305"/>
      <c r="CG73" s="1305"/>
      <c r="CH73" s="1305"/>
      <c r="CI73" s="1305"/>
      <c r="CJ73" s="1305"/>
      <c r="CK73" s="1305"/>
      <c r="CL73" s="1305"/>
      <c r="CM73" s="1305"/>
      <c r="CN73" s="1305"/>
      <c r="CO73" s="1305"/>
      <c r="CP73" s="1305"/>
      <c r="CQ73" s="1305"/>
      <c r="CR73" s="1305"/>
      <c r="CS73" s="1305"/>
      <c r="CT73" s="1305"/>
      <c r="CU73" s="1305"/>
      <c r="CV73" s="1305"/>
      <c r="CW73" s="1305"/>
      <c r="CX73" s="1305"/>
      <c r="CY73" s="1305"/>
      <c r="CZ73" s="1305"/>
      <c r="DA73" s="1305"/>
      <c r="DB73" s="1305"/>
      <c r="DC73" s="1305"/>
    </row>
    <row r="74" spans="2:107" x14ac:dyDescent="0.15">
      <c r="B74" s="394"/>
      <c r="G74" s="1320"/>
      <c r="H74" s="1320"/>
      <c r="I74" s="1320"/>
      <c r="J74" s="1320"/>
      <c r="K74" s="1326"/>
      <c r="L74" s="1326"/>
      <c r="M74" s="1326"/>
      <c r="N74" s="1326"/>
      <c r="AM74" s="403"/>
      <c r="AN74" s="1322"/>
      <c r="AO74" s="1322"/>
      <c r="AP74" s="1322"/>
      <c r="AQ74" s="1322"/>
      <c r="AR74" s="1322"/>
      <c r="AS74" s="1322"/>
      <c r="AT74" s="1322"/>
      <c r="AU74" s="1322"/>
      <c r="AV74" s="1322"/>
      <c r="AW74" s="1322"/>
      <c r="AX74" s="1322"/>
      <c r="AY74" s="1322"/>
      <c r="AZ74" s="1322"/>
      <c r="BA74" s="1322"/>
      <c r="BB74" s="1322"/>
      <c r="BC74" s="1322"/>
      <c r="BD74" s="1322"/>
      <c r="BE74" s="1322"/>
      <c r="BF74" s="1322"/>
      <c r="BG74" s="1322"/>
      <c r="BH74" s="1322"/>
      <c r="BI74" s="1322"/>
      <c r="BJ74" s="1322"/>
      <c r="BK74" s="1322"/>
      <c r="BL74" s="1322"/>
      <c r="BM74" s="1322"/>
      <c r="BN74" s="1322"/>
      <c r="BO74" s="1322"/>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20"/>
      <c r="H75" s="1320"/>
      <c r="I75" s="1315"/>
      <c r="J75" s="1315"/>
      <c r="K75" s="1321"/>
      <c r="L75" s="1321"/>
      <c r="M75" s="1321"/>
      <c r="N75" s="1321"/>
      <c r="AM75" s="403"/>
      <c r="AN75" s="1322"/>
      <c r="AO75" s="1322"/>
      <c r="AP75" s="1322"/>
      <c r="AQ75" s="1322"/>
      <c r="AR75" s="1322"/>
      <c r="AS75" s="1322"/>
      <c r="AT75" s="1322"/>
      <c r="AU75" s="1322"/>
      <c r="AV75" s="1322"/>
      <c r="AW75" s="1322"/>
      <c r="AX75" s="1322"/>
      <c r="AY75" s="1322"/>
      <c r="AZ75" s="1322"/>
      <c r="BA75" s="1322"/>
      <c r="BB75" s="1322" t="s">
        <v>616</v>
      </c>
      <c r="BC75" s="1322"/>
      <c r="BD75" s="1322"/>
      <c r="BE75" s="1322"/>
      <c r="BF75" s="1322"/>
      <c r="BG75" s="1322"/>
      <c r="BH75" s="1322"/>
      <c r="BI75" s="1322"/>
      <c r="BJ75" s="1322"/>
      <c r="BK75" s="1322"/>
      <c r="BL75" s="1322"/>
      <c r="BM75" s="1322"/>
      <c r="BN75" s="1322"/>
      <c r="BO75" s="1322"/>
      <c r="BP75" s="1305">
        <v>1.2</v>
      </c>
      <c r="BQ75" s="1305"/>
      <c r="BR75" s="1305"/>
      <c r="BS75" s="1305"/>
      <c r="BT75" s="1305"/>
      <c r="BU75" s="1305"/>
      <c r="BV75" s="1305"/>
      <c r="BW75" s="1305"/>
      <c r="BX75" s="1305">
        <v>0</v>
      </c>
      <c r="BY75" s="1305"/>
      <c r="BZ75" s="1305"/>
      <c r="CA75" s="1305"/>
      <c r="CB75" s="1305"/>
      <c r="CC75" s="1305"/>
      <c r="CD75" s="1305"/>
      <c r="CE75" s="1305"/>
      <c r="CF75" s="1305">
        <v>-1.1000000000000001</v>
      </c>
      <c r="CG75" s="1305"/>
      <c r="CH75" s="1305"/>
      <c r="CI75" s="1305"/>
      <c r="CJ75" s="1305"/>
      <c r="CK75" s="1305"/>
      <c r="CL75" s="1305"/>
      <c r="CM75" s="1305"/>
      <c r="CN75" s="1305">
        <v>-1.3</v>
      </c>
      <c r="CO75" s="1305"/>
      <c r="CP75" s="1305"/>
      <c r="CQ75" s="1305"/>
      <c r="CR75" s="1305"/>
      <c r="CS75" s="1305"/>
      <c r="CT75" s="1305"/>
      <c r="CU75" s="1305"/>
      <c r="CV75" s="1305">
        <v>-1.1000000000000001</v>
      </c>
      <c r="CW75" s="1305"/>
      <c r="CX75" s="1305"/>
      <c r="CY75" s="1305"/>
      <c r="CZ75" s="1305"/>
      <c r="DA75" s="1305"/>
      <c r="DB75" s="1305"/>
      <c r="DC75" s="1305"/>
    </row>
    <row r="76" spans="2:107" x14ac:dyDescent="0.15">
      <c r="B76" s="394"/>
      <c r="G76" s="1320"/>
      <c r="H76" s="1320"/>
      <c r="I76" s="1315"/>
      <c r="J76" s="1315"/>
      <c r="K76" s="1321"/>
      <c r="L76" s="1321"/>
      <c r="M76" s="1321"/>
      <c r="N76" s="1321"/>
      <c r="AM76" s="403"/>
      <c r="AN76" s="1322"/>
      <c r="AO76" s="1322"/>
      <c r="AP76" s="1322"/>
      <c r="AQ76" s="1322"/>
      <c r="AR76" s="1322"/>
      <c r="AS76" s="1322"/>
      <c r="AT76" s="1322"/>
      <c r="AU76" s="1322"/>
      <c r="AV76" s="1322"/>
      <c r="AW76" s="1322"/>
      <c r="AX76" s="1322"/>
      <c r="AY76" s="1322"/>
      <c r="AZ76" s="1322"/>
      <c r="BA76" s="1322"/>
      <c r="BB76" s="1322"/>
      <c r="BC76" s="1322"/>
      <c r="BD76" s="1322"/>
      <c r="BE76" s="1322"/>
      <c r="BF76" s="1322"/>
      <c r="BG76" s="1322"/>
      <c r="BH76" s="1322"/>
      <c r="BI76" s="1322"/>
      <c r="BJ76" s="1322"/>
      <c r="BK76" s="1322"/>
      <c r="BL76" s="1322"/>
      <c r="BM76" s="1322"/>
      <c r="BN76" s="1322"/>
      <c r="BO76" s="1322"/>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5"/>
      <c r="H77" s="1315"/>
      <c r="I77" s="1315"/>
      <c r="J77" s="1315"/>
      <c r="K77" s="1326"/>
      <c r="L77" s="1326"/>
      <c r="M77" s="1326"/>
      <c r="N77" s="1326"/>
      <c r="AN77" s="1319" t="s">
        <v>617</v>
      </c>
      <c r="AO77" s="1319"/>
      <c r="AP77" s="1319"/>
      <c r="AQ77" s="1319"/>
      <c r="AR77" s="1319"/>
      <c r="AS77" s="1319"/>
      <c r="AT77" s="1319"/>
      <c r="AU77" s="1319"/>
      <c r="AV77" s="1319"/>
      <c r="AW77" s="1319"/>
      <c r="AX77" s="1319"/>
      <c r="AY77" s="1319"/>
      <c r="AZ77" s="1319"/>
      <c r="BA77" s="1319"/>
      <c r="BB77" s="1322" t="s">
        <v>618</v>
      </c>
      <c r="BC77" s="1322"/>
      <c r="BD77" s="1322"/>
      <c r="BE77" s="1322"/>
      <c r="BF77" s="1322"/>
      <c r="BG77" s="1322"/>
      <c r="BH77" s="1322"/>
      <c r="BI77" s="1322"/>
      <c r="BJ77" s="1322"/>
      <c r="BK77" s="1322"/>
      <c r="BL77" s="1322"/>
      <c r="BM77" s="1322"/>
      <c r="BN77" s="1322"/>
      <c r="BO77" s="1322"/>
      <c r="BP77" s="1305">
        <v>0</v>
      </c>
      <c r="BQ77" s="1305"/>
      <c r="BR77" s="1305"/>
      <c r="BS77" s="1305"/>
      <c r="BT77" s="1305"/>
      <c r="BU77" s="1305"/>
      <c r="BV77" s="1305"/>
      <c r="BW77" s="1305"/>
      <c r="BX77" s="1305">
        <v>13.7</v>
      </c>
      <c r="BY77" s="1305"/>
      <c r="BZ77" s="1305"/>
      <c r="CA77" s="1305"/>
      <c r="CB77" s="1305"/>
      <c r="CC77" s="1305"/>
      <c r="CD77" s="1305"/>
      <c r="CE77" s="1305"/>
      <c r="CF77" s="1305">
        <v>24.1</v>
      </c>
      <c r="CG77" s="1305"/>
      <c r="CH77" s="1305"/>
      <c r="CI77" s="1305"/>
      <c r="CJ77" s="1305"/>
      <c r="CK77" s="1305"/>
      <c r="CL77" s="1305"/>
      <c r="CM77" s="1305"/>
      <c r="CN77" s="1305">
        <v>20.100000000000001</v>
      </c>
      <c r="CO77" s="1305"/>
      <c r="CP77" s="1305"/>
      <c r="CQ77" s="1305"/>
      <c r="CR77" s="1305"/>
      <c r="CS77" s="1305"/>
      <c r="CT77" s="1305"/>
      <c r="CU77" s="1305"/>
      <c r="CV77" s="1305">
        <v>16</v>
      </c>
      <c r="CW77" s="1305"/>
      <c r="CX77" s="1305"/>
      <c r="CY77" s="1305"/>
      <c r="CZ77" s="1305"/>
      <c r="DA77" s="1305"/>
      <c r="DB77" s="1305"/>
      <c r="DC77" s="1305"/>
    </row>
    <row r="78" spans="2:107" x14ac:dyDescent="0.15">
      <c r="B78" s="394"/>
      <c r="G78" s="1315"/>
      <c r="H78" s="1315"/>
      <c r="I78" s="1315"/>
      <c r="J78" s="1315"/>
      <c r="K78" s="1326"/>
      <c r="L78" s="1326"/>
      <c r="M78" s="1326"/>
      <c r="N78" s="1326"/>
      <c r="AN78" s="1319"/>
      <c r="AO78" s="1319"/>
      <c r="AP78" s="1319"/>
      <c r="AQ78" s="1319"/>
      <c r="AR78" s="1319"/>
      <c r="AS78" s="1319"/>
      <c r="AT78" s="1319"/>
      <c r="AU78" s="1319"/>
      <c r="AV78" s="1319"/>
      <c r="AW78" s="1319"/>
      <c r="AX78" s="1319"/>
      <c r="AY78" s="1319"/>
      <c r="AZ78" s="1319"/>
      <c r="BA78" s="1319"/>
      <c r="BB78" s="1322"/>
      <c r="BC78" s="1322"/>
      <c r="BD78" s="1322"/>
      <c r="BE78" s="1322"/>
      <c r="BF78" s="1322"/>
      <c r="BG78" s="1322"/>
      <c r="BH78" s="1322"/>
      <c r="BI78" s="1322"/>
      <c r="BJ78" s="1322"/>
      <c r="BK78" s="1322"/>
      <c r="BL78" s="1322"/>
      <c r="BM78" s="1322"/>
      <c r="BN78" s="1322"/>
      <c r="BO78" s="1322"/>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5"/>
      <c r="H79" s="1315"/>
      <c r="I79" s="1325"/>
      <c r="J79" s="1325"/>
      <c r="K79" s="1327"/>
      <c r="L79" s="1327"/>
      <c r="M79" s="1327"/>
      <c r="N79" s="1327"/>
      <c r="AN79" s="1319"/>
      <c r="AO79" s="1319"/>
      <c r="AP79" s="1319"/>
      <c r="AQ79" s="1319"/>
      <c r="AR79" s="1319"/>
      <c r="AS79" s="1319"/>
      <c r="AT79" s="1319"/>
      <c r="AU79" s="1319"/>
      <c r="AV79" s="1319"/>
      <c r="AW79" s="1319"/>
      <c r="AX79" s="1319"/>
      <c r="AY79" s="1319"/>
      <c r="AZ79" s="1319"/>
      <c r="BA79" s="1319"/>
      <c r="BB79" s="1322" t="s">
        <v>616</v>
      </c>
      <c r="BC79" s="1322"/>
      <c r="BD79" s="1322"/>
      <c r="BE79" s="1322"/>
      <c r="BF79" s="1322"/>
      <c r="BG79" s="1322"/>
      <c r="BH79" s="1322"/>
      <c r="BI79" s="1322"/>
      <c r="BJ79" s="1322"/>
      <c r="BK79" s="1322"/>
      <c r="BL79" s="1322"/>
      <c r="BM79" s="1322"/>
      <c r="BN79" s="1322"/>
      <c r="BO79" s="1322"/>
      <c r="BP79" s="1305">
        <v>3.3</v>
      </c>
      <c r="BQ79" s="1305"/>
      <c r="BR79" s="1305"/>
      <c r="BS79" s="1305"/>
      <c r="BT79" s="1305"/>
      <c r="BU79" s="1305"/>
      <c r="BV79" s="1305"/>
      <c r="BW79" s="1305"/>
      <c r="BX79" s="1305">
        <v>5.8</v>
      </c>
      <c r="BY79" s="1305"/>
      <c r="BZ79" s="1305"/>
      <c r="CA79" s="1305"/>
      <c r="CB79" s="1305"/>
      <c r="CC79" s="1305"/>
      <c r="CD79" s="1305"/>
      <c r="CE79" s="1305"/>
      <c r="CF79" s="1305">
        <v>6</v>
      </c>
      <c r="CG79" s="1305"/>
      <c r="CH79" s="1305"/>
      <c r="CI79" s="1305"/>
      <c r="CJ79" s="1305"/>
      <c r="CK79" s="1305"/>
      <c r="CL79" s="1305"/>
      <c r="CM79" s="1305"/>
      <c r="CN79" s="1305">
        <v>5.8</v>
      </c>
      <c r="CO79" s="1305"/>
      <c r="CP79" s="1305"/>
      <c r="CQ79" s="1305"/>
      <c r="CR79" s="1305"/>
      <c r="CS79" s="1305"/>
      <c r="CT79" s="1305"/>
      <c r="CU79" s="1305"/>
      <c r="CV79" s="1305">
        <v>5.3</v>
      </c>
      <c r="CW79" s="1305"/>
      <c r="CX79" s="1305"/>
      <c r="CY79" s="1305"/>
      <c r="CZ79" s="1305"/>
      <c r="DA79" s="1305"/>
      <c r="DB79" s="1305"/>
      <c r="DC79" s="1305"/>
    </row>
    <row r="80" spans="2:107" x14ac:dyDescent="0.15">
      <c r="B80" s="394"/>
      <c r="G80" s="1315"/>
      <c r="H80" s="1315"/>
      <c r="I80" s="1325"/>
      <c r="J80" s="1325"/>
      <c r="K80" s="1327"/>
      <c r="L80" s="1327"/>
      <c r="M80" s="1327"/>
      <c r="N80" s="1327"/>
      <c r="AN80" s="1319"/>
      <c r="AO80" s="1319"/>
      <c r="AP80" s="1319"/>
      <c r="AQ80" s="1319"/>
      <c r="AR80" s="1319"/>
      <c r="AS80" s="1319"/>
      <c r="AT80" s="1319"/>
      <c r="AU80" s="1319"/>
      <c r="AV80" s="1319"/>
      <c r="AW80" s="1319"/>
      <c r="AX80" s="1319"/>
      <c r="AY80" s="1319"/>
      <c r="AZ80" s="1319"/>
      <c r="BA80" s="1319"/>
      <c r="BB80" s="1322"/>
      <c r="BC80" s="1322"/>
      <c r="BD80" s="1322"/>
      <c r="BE80" s="1322"/>
      <c r="BF80" s="1322"/>
      <c r="BG80" s="1322"/>
      <c r="BH80" s="1322"/>
      <c r="BI80" s="1322"/>
      <c r="BJ80" s="1322"/>
      <c r="BK80" s="1322"/>
      <c r="BL80" s="1322"/>
      <c r="BM80" s="1322"/>
      <c r="BN80" s="1322"/>
      <c r="BO80" s="1322"/>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qsN+2/kslbnx4+3uq+PSqP5G8Ql8jRuSAP/zA7C8QdNZDnVZQOxiripvfu2WkkCiAqcGFeDP30N5ODn7NWS2EA==" saltValue="W+Dz83MsSJkp0t/vN3cJo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37" orientation="portrait"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P6ugujiipDl5bDx1E09PzKLpWzFodnCM3EkgPMBGHCBs4E9Z8n9gNFml/iw3xnmR/QhvX1NVINigpuLwULOocA==" saltValue="4SrCyl/cGt+ORSBDjZkD9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620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q770NpBSE6Wmm0BEjSUKiCVw7zJ/jY/CIYYzjvwVIE6wnLzrWdIcV7yhFJ7N90TyR8iZqL2Gkfp4fDGz2XPOQw==" saltValue="7lJqIGwAVsj22POk8e2Fn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549</v>
      </c>
      <c r="G2" s="156"/>
      <c r="H2" s="157"/>
    </row>
    <row r="3" spans="1:8" x14ac:dyDescent="0.15">
      <c r="A3" s="153" t="s">
        <v>542</v>
      </c>
      <c r="B3" s="158"/>
      <c r="C3" s="159"/>
      <c r="D3" s="160">
        <v>58852</v>
      </c>
      <c r="E3" s="161"/>
      <c r="F3" s="162">
        <v>46504</v>
      </c>
      <c r="G3" s="163"/>
      <c r="H3" s="164"/>
    </row>
    <row r="4" spans="1:8" x14ac:dyDescent="0.15">
      <c r="A4" s="165"/>
      <c r="B4" s="166"/>
      <c r="C4" s="167"/>
      <c r="D4" s="168">
        <v>24149</v>
      </c>
      <c r="E4" s="169"/>
      <c r="F4" s="170">
        <v>19984</v>
      </c>
      <c r="G4" s="171"/>
      <c r="H4" s="172"/>
    </row>
    <row r="5" spans="1:8" x14ac:dyDescent="0.15">
      <c r="A5" s="153" t="s">
        <v>544</v>
      </c>
      <c r="B5" s="158"/>
      <c r="C5" s="159"/>
      <c r="D5" s="160">
        <v>72860</v>
      </c>
      <c r="E5" s="161"/>
      <c r="F5" s="162">
        <v>52496</v>
      </c>
      <c r="G5" s="163"/>
      <c r="H5" s="164"/>
    </row>
    <row r="6" spans="1:8" x14ac:dyDescent="0.15">
      <c r="A6" s="165"/>
      <c r="B6" s="166"/>
      <c r="C6" s="167"/>
      <c r="D6" s="168">
        <v>36068</v>
      </c>
      <c r="E6" s="169"/>
      <c r="F6" s="170">
        <v>29467</v>
      </c>
      <c r="G6" s="171"/>
      <c r="H6" s="172"/>
    </row>
    <row r="7" spans="1:8" x14ac:dyDescent="0.15">
      <c r="A7" s="153" t="s">
        <v>545</v>
      </c>
      <c r="B7" s="158"/>
      <c r="C7" s="159"/>
      <c r="D7" s="160">
        <v>111459</v>
      </c>
      <c r="E7" s="161"/>
      <c r="F7" s="162">
        <v>52619</v>
      </c>
      <c r="G7" s="163"/>
      <c r="H7" s="164"/>
    </row>
    <row r="8" spans="1:8" x14ac:dyDescent="0.15">
      <c r="A8" s="165"/>
      <c r="B8" s="166"/>
      <c r="C8" s="167"/>
      <c r="D8" s="168">
        <v>72224</v>
      </c>
      <c r="E8" s="169"/>
      <c r="F8" s="170">
        <v>31149</v>
      </c>
      <c r="G8" s="171"/>
      <c r="H8" s="172"/>
    </row>
    <row r="9" spans="1:8" x14ac:dyDescent="0.15">
      <c r="A9" s="153" t="s">
        <v>546</v>
      </c>
      <c r="B9" s="158"/>
      <c r="C9" s="159"/>
      <c r="D9" s="160">
        <v>71723</v>
      </c>
      <c r="E9" s="161"/>
      <c r="F9" s="162">
        <v>51875</v>
      </c>
      <c r="G9" s="163"/>
      <c r="H9" s="164"/>
    </row>
    <row r="10" spans="1:8" x14ac:dyDescent="0.15">
      <c r="A10" s="165"/>
      <c r="B10" s="166"/>
      <c r="C10" s="167"/>
      <c r="D10" s="168">
        <v>34982</v>
      </c>
      <c r="E10" s="169"/>
      <c r="F10" s="170">
        <v>29372</v>
      </c>
      <c r="G10" s="171"/>
      <c r="H10" s="172"/>
    </row>
    <row r="11" spans="1:8" x14ac:dyDescent="0.15">
      <c r="A11" s="153" t="s">
        <v>547</v>
      </c>
      <c r="B11" s="158"/>
      <c r="C11" s="159"/>
      <c r="D11" s="160">
        <v>95230</v>
      </c>
      <c r="E11" s="161"/>
      <c r="F11" s="162">
        <v>48064</v>
      </c>
      <c r="G11" s="163"/>
      <c r="H11" s="164"/>
    </row>
    <row r="12" spans="1:8" x14ac:dyDescent="0.15">
      <c r="A12" s="165"/>
      <c r="B12" s="166"/>
      <c r="C12" s="173"/>
      <c r="D12" s="168">
        <v>58638</v>
      </c>
      <c r="E12" s="169"/>
      <c r="F12" s="170">
        <v>30373</v>
      </c>
      <c r="G12" s="171"/>
      <c r="H12" s="172"/>
    </row>
    <row r="13" spans="1:8" x14ac:dyDescent="0.15">
      <c r="A13" s="153"/>
      <c r="B13" s="158"/>
      <c r="C13" s="174"/>
      <c r="D13" s="175">
        <v>82025</v>
      </c>
      <c r="E13" s="176"/>
      <c r="F13" s="177">
        <v>50312</v>
      </c>
      <c r="G13" s="178"/>
      <c r="H13" s="164"/>
    </row>
    <row r="14" spans="1:8" x14ac:dyDescent="0.15">
      <c r="A14" s="165"/>
      <c r="B14" s="166"/>
      <c r="C14" s="167"/>
      <c r="D14" s="168">
        <v>45212</v>
      </c>
      <c r="E14" s="169"/>
      <c r="F14" s="170">
        <v>28069</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7.66</v>
      </c>
      <c r="C19" s="179">
        <f>ROUND(VALUE(SUBSTITUTE(実質収支比率等に係る経年分析!G$48,"▲","-")),2)</f>
        <v>9.73</v>
      </c>
      <c r="D19" s="179">
        <f>ROUND(VALUE(SUBSTITUTE(実質収支比率等に係る経年分析!H$48,"▲","-")),2)</f>
        <v>7.1</v>
      </c>
      <c r="E19" s="179">
        <f>ROUND(VALUE(SUBSTITUTE(実質収支比率等に係る経年分析!I$48,"▲","-")),2)</f>
        <v>10.54</v>
      </c>
      <c r="F19" s="179">
        <f>ROUND(VALUE(SUBSTITUTE(実質収支比率等に係る経年分析!J$48,"▲","-")),2)</f>
        <v>8.51</v>
      </c>
    </row>
    <row r="20" spans="1:11" x14ac:dyDescent="0.15">
      <c r="A20" s="179" t="s">
        <v>54</v>
      </c>
      <c r="B20" s="179">
        <f>ROUND(VALUE(SUBSTITUTE(実質収支比率等に係る経年分析!F$47,"▲","-")),2)</f>
        <v>12.56</v>
      </c>
      <c r="C20" s="179">
        <f>ROUND(VALUE(SUBSTITUTE(実質収支比率等に係る経年分析!G$47,"▲","-")),2)</f>
        <v>16.78</v>
      </c>
      <c r="D20" s="179">
        <f>ROUND(VALUE(SUBSTITUTE(実質収支比率等に係る経年分析!H$47,"▲","-")),2)</f>
        <v>14.47</v>
      </c>
      <c r="E20" s="179">
        <f>ROUND(VALUE(SUBSTITUTE(実質収支比率等に係る経年分析!I$47,"▲","-")),2)</f>
        <v>13.6</v>
      </c>
      <c r="F20" s="179">
        <f>ROUND(VALUE(SUBSTITUTE(実質収支比率等に係る経年分析!J$47,"▲","-")),2)</f>
        <v>13.41</v>
      </c>
    </row>
    <row r="21" spans="1:11" x14ac:dyDescent="0.15">
      <c r="A21" s="179" t="s">
        <v>55</v>
      </c>
      <c r="B21" s="179">
        <f>IF(ISNUMBER(VALUE(SUBSTITUTE(実質収支比率等に係る経年分析!F$49,"▲","-"))),ROUND(VALUE(SUBSTITUTE(実質収支比率等に係る経年分析!F$49,"▲","-")),2),NA())</f>
        <v>-0.75</v>
      </c>
      <c r="C21" s="179">
        <f>IF(ISNUMBER(VALUE(SUBSTITUTE(実質収支比率等に係る経年分析!G$49,"▲","-"))),ROUND(VALUE(SUBSTITUTE(実質収支比率等に係る経年分析!G$49,"▲","-")),2),NA())</f>
        <v>6.58</v>
      </c>
      <c r="D21" s="179">
        <f>IF(ISNUMBER(VALUE(SUBSTITUTE(実質収支比率等に係る経年分析!H$49,"▲","-"))),ROUND(VALUE(SUBSTITUTE(実質収支比率等に係る経年分析!H$49,"▲","-")),2),NA())</f>
        <v>-5.29</v>
      </c>
      <c r="E21" s="179">
        <f>IF(ISNUMBER(VALUE(SUBSTITUTE(実質収支比率等に係る経年分析!I$49,"▲","-"))),ROUND(VALUE(SUBSTITUTE(実質収支比率等に係る経年分析!I$49,"▲","-")),2),NA())</f>
        <v>2.72</v>
      </c>
      <c r="F21" s="179">
        <f>IF(ISNUMBER(VALUE(SUBSTITUTE(実質収支比率等に係る経年分析!J$49,"▲","-"))),ROUND(VALUE(SUBSTITUTE(実質収支比率等に係る経年分析!J$49,"▲","-")),2),NA())</f>
        <v>-2.4300000000000002</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0.18</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0.04</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戸別合併処理浄化槽事業特別会計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介護サービス事業特別会計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後期高齢者医療事業特別会計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0.01</v>
      </c>
    </row>
    <row r="32" spans="1:11" x14ac:dyDescent="0.15">
      <c r="A32" s="180" t="str">
        <f>IF(連結実質赤字比率に係る赤字・黒字の構成分析!C$38="",NA(),連結実質赤字比率に係る赤字・黒字の構成分析!C$38)</f>
        <v>国民健康保険事業特別会計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0.38</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0.19</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1.23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0.02</v>
      </c>
    </row>
    <row r="33" spans="1:16" x14ac:dyDescent="0.15">
      <c r="A33" s="180" t="str">
        <f>IF(連結実質赤字比率に係る赤字・黒字の構成分析!C$37="",NA(),連結実質赤字比率に係る赤字・黒字の構成分析!C$37)</f>
        <v>下水道事業会計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0.43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0.33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0.32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0.25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0.28000000000000003</v>
      </c>
    </row>
    <row r="34" spans="1:16" x14ac:dyDescent="0.15">
      <c r="A34" s="180" t="str">
        <f>IF(連結実質赤字比率に係る赤字・黒字の構成分析!C$36="",NA(),連結実質赤字比率に係る赤字・黒字の構成分析!C$36)</f>
        <v>介護保険事業特別会計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0.89</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1.33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1.48</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0.51</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5.48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5.68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5.95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5.87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5.22</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7.66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9.7200000000000006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7.1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10.53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8.5</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7741</v>
      </c>
      <c r="E42" s="181"/>
      <c r="F42" s="181"/>
      <c r="G42" s="181">
        <f>'実質公債費比率（分子）の構造'!L$52</f>
        <v>7483</v>
      </c>
      <c r="H42" s="181"/>
      <c r="I42" s="181"/>
      <c r="J42" s="181">
        <f>'実質公債費比率（分子）の構造'!M$52</f>
        <v>6836</v>
      </c>
      <c r="K42" s="181"/>
      <c r="L42" s="181"/>
      <c r="M42" s="181">
        <f>'実質公債費比率（分子）の構造'!N$52</f>
        <v>6728</v>
      </c>
      <c r="N42" s="181"/>
      <c r="O42" s="181"/>
      <c r="P42" s="181">
        <f>'実質公債費比率（分子）の構造'!O$52</f>
        <v>6746</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65</v>
      </c>
      <c r="B45" s="181">
        <f>'実質公債費比率（分子）の構造'!K$49</f>
        <v>728</v>
      </c>
      <c r="C45" s="181"/>
      <c r="D45" s="181"/>
      <c r="E45" s="181">
        <f>'実質公債費比率（分子）の構造'!L$49</f>
        <v>741</v>
      </c>
      <c r="F45" s="181"/>
      <c r="G45" s="181"/>
      <c r="H45" s="181">
        <f>'実質公債費比率（分子）の構造'!M$49</f>
        <v>289</v>
      </c>
      <c r="I45" s="181"/>
      <c r="J45" s="181"/>
      <c r="K45" s="181">
        <f>'実質公債費比率（分子）の構造'!N$49</f>
        <v>249</v>
      </c>
      <c r="L45" s="181"/>
      <c r="M45" s="181"/>
      <c r="N45" s="181">
        <f>'実質公債費比率（分子）の構造'!O$49</f>
        <v>193</v>
      </c>
      <c r="O45" s="181"/>
      <c r="P45" s="181"/>
    </row>
    <row r="46" spans="1:16" x14ac:dyDescent="0.15">
      <c r="A46" s="181" t="s">
        <v>66</v>
      </c>
      <c r="B46" s="181">
        <f>'実質公債費比率（分子）の構造'!K$48</f>
        <v>627</v>
      </c>
      <c r="C46" s="181"/>
      <c r="D46" s="181"/>
      <c r="E46" s="181">
        <f>'実質公債費比率（分子）の構造'!L$48</f>
        <v>636</v>
      </c>
      <c r="F46" s="181"/>
      <c r="G46" s="181"/>
      <c r="H46" s="181">
        <f>'実質公債費比率（分子）の構造'!M$48</f>
        <v>494</v>
      </c>
      <c r="I46" s="181"/>
      <c r="J46" s="181"/>
      <c r="K46" s="181">
        <f>'実質公債費比率（分子）の構造'!N$48</f>
        <v>386</v>
      </c>
      <c r="L46" s="181"/>
      <c r="M46" s="181"/>
      <c r="N46" s="181">
        <f>'実質公債費比率（分子）の構造'!O$48</f>
        <v>481</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6219</v>
      </c>
      <c r="C49" s="181"/>
      <c r="D49" s="181"/>
      <c r="E49" s="181">
        <f>'実質公債費比率（分子）の構造'!L$45</f>
        <v>5740</v>
      </c>
      <c r="F49" s="181"/>
      <c r="G49" s="181"/>
      <c r="H49" s="181">
        <f>'実質公債費比率（分子）の構造'!M$45</f>
        <v>5454</v>
      </c>
      <c r="I49" s="181"/>
      <c r="J49" s="181"/>
      <c r="K49" s="181">
        <f>'実質公債費比率（分子）の構造'!N$45</f>
        <v>5717</v>
      </c>
      <c r="L49" s="181"/>
      <c r="M49" s="181"/>
      <c r="N49" s="181">
        <f>'実質公債費比率（分子）の構造'!O$45</f>
        <v>5920</v>
      </c>
      <c r="O49" s="181"/>
      <c r="P49" s="181"/>
    </row>
    <row r="50" spans="1:16" x14ac:dyDescent="0.15">
      <c r="A50" s="181" t="s">
        <v>70</v>
      </c>
      <c r="B50" s="181" t="e">
        <f>NA()</f>
        <v>#N/A</v>
      </c>
      <c r="C50" s="181">
        <f>IF(ISNUMBER('実質公債費比率（分子）の構造'!K$53),'実質公債費比率（分子）の構造'!K$53,NA())</f>
        <v>-167</v>
      </c>
      <c r="D50" s="181" t="e">
        <f>NA()</f>
        <v>#N/A</v>
      </c>
      <c r="E50" s="181" t="e">
        <f>NA()</f>
        <v>#N/A</v>
      </c>
      <c r="F50" s="181">
        <f>IF(ISNUMBER('実質公債費比率（分子）の構造'!L$53),'実質公債費比率（分子）の構造'!L$53,NA())</f>
        <v>-366</v>
      </c>
      <c r="G50" s="181" t="e">
        <f>NA()</f>
        <v>#N/A</v>
      </c>
      <c r="H50" s="181" t="e">
        <f>NA()</f>
        <v>#N/A</v>
      </c>
      <c r="I50" s="181">
        <f>IF(ISNUMBER('実質公債費比率（分子）の構造'!M$53),'実質公債費比率（分子）の構造'!M$53,NA())</f>
        <v>-599</v>
      </c>
      <c r="J50" s="181" t="e">
        <f>NA()</f>
        <v>#N/A</v>
      </c>
      <c r="K50" s="181" t="e">
        <f>NA()</f>
        <v>#N/A</v>
      </c>
      <c r="L50" s="181">
        <f>IF(ISNUMBER('実質公債費比率（分子）の構造'!N$53),'実質公債費比率（分子）の構造'!N$53,NA())</f>
        <v>-376</v>
      </c>
      <c r="M50" s="181" t="e">
        <f>NA()</f>
        <v>#N/A</v>
      </c>
      <c r="N50" s="181" t="e">
        <f>NA()</f>
        <v>#N/A</v>
      </c>
      <c r="O50" s="181">
        <f>IF(ISNUMBER('実質公債費比率（分子）の構造'!O$53),'実質公債費比率（分子）の構造'!O$53,NA())</f>
        <v>-152</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58813</v>
      </c>
      <c r="E56" s="180"/>
      <c r="F56" s="180"/>
      <c r="G56" s="180">
        <f>'将来負担比率（分子）の構造'!J$52</f>
        <v>61327</v>
      </c>
      <c r="H56" s="180"/>
      <c r="I56" s="180"/>
      <c r="J56" s="180">
        <f>'将来負担比率（分子）の構造'!K$52</f>
        <v>64463</v>
      </c>
      <c r="K56" s="180"/>
      <c r="L56" s="180"/>
      <c r="M56" s="180">
        <f>'将来負担比率（分子）の構造'!L$52</f>
        <v>64913</v>
      </c>
      <c r="N56" s="180"/>
      <c r="O56" s="180"/>
      <c r="P56" s="180">
        <f>'将来負担比率（分子）の構造'!M$52</f>
        <v>65811</v>
      </c>
    </row>
    <row r="57" spans="1:16" x14ac:dyDescent="0.15">
      <c r="A57" s="180" t="s">
        <v>41</v>
      </c>
      <c r="B57" s="180"/>
      <c r="C57" s="180"/>
      <c r="D57" s="180">
        <f>'将来負担比率（分子）の構造'!I$51</f>
        <v>14386</v>
      </c>
      <c r="E57" s="180"/>
      <c r="F57" s="180"/>
      <c r="G57" s="180">
        <f>'将来負担比率（分子）の構造'!J$51</f>
        <v>13160</v>
      </c>
      <c r="H57" s="180"/>
      <c r="I57" s="180"/>
      <c r="J57" s="180">
        <f>'将来負担比率（分子）の構造'!K$51</f>
        <v>11234</v>
      </c>
      <c r="K57" s="180"/>
      <c r="L57" s="180"/>
      <c r="M57" s="180">
        <f>'将来負担比率（分子）の構造'!L$51</f>
        <v>9491</v>
      </c>
      <c r="N57" s="180"/>
      <c r="O57" s="180"/>
      <c r="P57" s="180">
        <f>'将来負担比率（分子）の構造'!M$51</f>
        <v>7704</v>
      </c>
    </row>
    <row r="58" spans="1:16" x14ac:dyDescent="0.15">
      <c r="A58" s="180" t="s">
        <v>40</v>
      </c>
      <c r="B58" s="180"/>
      <c r="C58" s="180"/>
      <c r="D58" s="180">
        <f>'将来負担比率（分子）の構造'!I$50</f>
        <v>23347</v>
      </c>
      <c r="E58" s="180"/>
      <c r="F58" s="180"/>
      <c r="G58" s="180">
        <f>'将来負担比率（分子）の構造'!J$50</f>
        <v>26096</v>
      </c>
      <c r="H58" s="180"/>
      <c r="I58" s="180"/>
      <c r="J58" s="180">
        <f>'将来負担比率（分子）の構造'!K$50</f>
        <v>26646</v>
      </c>
      <c r="K58" s="180"/>
      <c r="L58" s="180"/>
      <c r="M58" s="180">
        <f>'将来負担比率（分子）の構造'!L$50</f>
        <v>25672</v>
      </c>
      <c r="N58" s="180"/>
      <c r="O58" s="180"/>
      <c r="P58" s="180">
        <f>'将来負担比率（分子）の構造'!M$50</f>
        <v>24699</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f>'将来負担比率（分子）の構造'!J$46</f>
        <v>23</v>
      </c>
      <c r="F61" s="180"/>
      <c r="G61" s="180"/>
      <c r="H61" s="180">
        <f>'将来負担比率（分子）の構造'!K$46</f>
        <v>30</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15482</v>
      </c>
      <c r="C62" s="180"/>
      <c r="D62" s="180"/>
      <c r="E62" s="180">
        <f>'将来負担比率（分子）の構造'!J$45</f>
        <v>14535</v>
      </c>
      <c r="F62" s="180"/>
      <c r="G62" s="180"/>
      <c r="H62" s="180">
        <f>'将来負担比率（分子）の構造'!K$45</f>
        <v>14399</v>
      </c>
      <c r="I62" s="180"/>
      <c r="J62" s="180"/>
      <c r="K62" s="180">
        <f>'将来負担比率（分子）の構造'!L$45</f>
        <v>14365</v>
      </c>
      <c r="L62" s="180"/>
      <c r="M62" s="180"/>
      <c r="N62" s="180">
        <f>'将来負担比率（分子）の構造'!M$45</f>
        <v>14105</v>
      </c>
      <c r="O62" s="180"/>
      <c r="P62" s="180"/>
    </row>
    <row r="63" spans="1:16" x14ac:dyDescent="0.15">
      <c r="A63" s="180" t="s">
        <v>33</v>
      </c>
      <c r="B63" s="180">
        <f>'将来負担比率（分子）の構造'!I$44</f>
        <v>5344</v>
      </c>
      <c r="C63" s="180"/>
      <c r="D63" s="180"/>
      <c r="E63" s="180">
        <f>'将来負担比率（分子）の構造'!J$44</f>
        <v>4932</v>
      </c>
      <c r="F63" s="180"/>
      <c r="G63" s="180"/>
      <c r="H63" s="180">
        <f>'将来負担比率（分子）の構造'!K$44</f>
        <v>3603</v>
      </c>
      <c r="I63" s="180"/>
      <c r="J63" s="180"/>
      <c r="K63" s="180">
        <f>'将来負担比率（分子）の構造'!L$44</f>
        <v>2441</v>
      </c>
      <c r="L63" s="180"/>
      <c r="M63" s="180"/>
      <c r="N63" s="180">
        <f>'将来負担比率（分子）の構造'!M$44</f>
        <v>1339</v>
      </c>
      <c r="O63" s="180"/>
      <c r="P63" s="180"/>
    </row>
    <row r="64" spans="1:16" x14ac:dyDescent="0.15">
      <c r="A64" s="180" t="s">
        <v>32</v>
      </c>
      <c r="B64" s="180">
        <f>'将来負担比率（分子）の構造'!I$43</f>
        <v>8195</v>
      </c>
      <c r="C64" s="180"/>
      <c r="D64" s="180"/>
      <c r="E64" s="180">
        <f>'将来負担比率（分子）の構造'!J$43</f>
        <v>6708</v>
      </c>
      <c r="F64" s="180"/>
      <c r="G64" s="180"/>
      <c r="H64" s="180">
        <f>'将来負担比率（分子）の構造'!K$43</f>
        <v>4653</v>
      </c>
      <c r="I64" s="180"/>
      <c r="J64" s="180"/>
      <c r="K64" s="180">
        <f>'将来負担比率（分子）の構造'!L$43</f>
        <v>3955</v>
      </c>
      <c r="L64" s="180"/>
      <c r="M64" s="180"/>
      <c r="N64" s="180">
        <f>'将来負担比率（分子）の構造'!M$43</f>
        <v>3355</v>
      </c>
      <c r="O64" s="180"/>
      <c r="P64" s="180"/>
    </row>
    <row r="65" spans="1:16" x14ac:dyDescent="0.15">
      <c r="A65" s="180" t="s">
        <v>31</v>
      </c>
      <c r="B65" s="180">
        <f>'将来負担比率（分子）の構造'!I$42</f>
        <v>163</v>
      </c>
      <c r="C65" s="180"/>
      <c r="D65" s="180"/>
      <c r="E65" s="180">
        <f>'将来負担比率（分子）の構造'!J$42</f>
        <v>493</v>
      </c>
      <c r="F65" s="180"/>
      <c r="G65" s="180"/>
      <c r="H65" s="180">
        <f>'将来負担比率（分子）の構造'!K$42</f>
        <v>632</v>
      </c>
      <c r="I65" s="180"/>
      <c r="J65" s="180"/>
      <c r="K65" s="180">
        <f>'将来負担比率（分子）の構造'!L$42</f>
        <v>219</v>
      </c>
      <c r="L65" s="180"/>
      <c r="M65" s="180"/>
      <c r="N65" s="180">
        <f>'将来負担比率（分子）の構造'!M$42</f>
        <v>410</v>
      </c>
      <c r="O65" s="180"/>
      <c r="P65" s="180"/>
    </row>
    <row r="66" spans="1:16" x14ac:dyDescent="0.15">
      <c r="A66" s="180" t="s">
        <v>30</v>
      </c>
      <c r="B66" s="180">
        <f>'将来負担比率（分子）の構造'!I$41</f>
        <v>49539</v>
      </c>
      <c r="C66" s="180"/>
      <c r="D66" s="180"/>
      <c r="E66" s="180">
        <f>'将来負担比率（分子）の構造'!J$41</f>
        <v>51117</v>
      </c>
      <c r="F66" s="180"/>
      <c r="G66" s="180"/>
      <c r="H66" s="180">
        <f>'将来負担比率（分子）の構造'!K$41</f>
        <v>55728</v>
      </c>
      <c r="I66" s="180"/>
      <c r="J66" s="180"/>
      <c r="K66" s="180">
        <f>'将来負担比率（分子）の構造'!L$41</f>
        <v>56257</v>
      </c>
      <c r="L66" s="180"/>
      <c r="M66" s="180"/>
      <c r="N66" s="180">
        <f>'将来負担比率（分子）の構造'!M$41</f>
        <v>58825</v>
      </c>
      <c r="O66" s="180"/>
      <c r="P66" s="180"/>
    </row>
    <row r="67" spans="1:16" x14ac:dyDescent="0.15">
      <c r="A67" s="180" t="s">
        <v>74</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5551</v>
      </c>
      <c r="C72" s="184">
        <f>基金残高に係る経年分析!G55</f>
        <v>5267</v>
      </c>
      <c r="D72" s="184">
        <f>基金残高に係る経年分析!H55</f>
        <v>5148</v>
      </c>
    </row>
    <row r="73" spans="1:16" x14ac:dyDescent="0.15">
      <c r="A73" s="183" t="s">
        <v>77</v>
      </c>
      <c r="B73" s="184">
        <f>基金残高に係る経年分析!F56</f>
        <v>13105</v>
      </c>
      <c r="C73" s="184">
        <f>基金残高に係る経年分析!G56</f>
        <v>12418</v>
      </c>
      <c r="D73" s="184">
        <f>基金残高に係る経年分析!H56</f>
        <v>9958</v>
      </c>
    </row>
    <row r="74" spans="1:16" x14ac:dyDescent="0.15">
      <c r="A74" s="183" t="s">
        <v>78</v>
      </c>
      <c r="B74" s="184">
        <f>基金残高に係る経年分析!F57</f>
        <v>7900</v>
      </c>
      <c r="C74" s="184">
        <f>基金残高に係る経年分析!G57</f>
        <v>7775</v>
      </c>
      <c r="D74" s="184">
        <f>基金残高に係る経年分析!H57</f>
        <v>8515</v>
      </c>
    </row>
  </sheetData>
  <sheetProtection algorithmName="SHA-512" hashValue="7N6pIww4Uww7sDN8XlkSiK+TwQx+Vttr7+q+AR67kEBcYtTHT+7SPQONQ/9anskByjFcPCbVGEds7dWQfT8I2w==" saltValue="r8nqqJ6Pb5+IVCXIFGfeE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2020-09-04T09:11:36Z</cp:lastPrinted>
  <dcterms:created xsi:type="dcterms:W3CDTF">2020-02-10T02:45:17Z</dcterms:created>
  <dcterms:modified xsi:type="dcterms:W3CDTF">2020-09-25T05:41:16Z</dcterms:modified>
  <cp:category/>
</cp:coreProperties>
</file>