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O34" i="9"/>
  <c r="BW34" i="9"/>
  <c r="C34" i="9"/>
  <c r="C35" i="9" s="1"/>
  <c r="U34" i="9" l="1"/>
  <c r="U35" i="9" s="1"/>
  <c r="U36" i="9" s="1"/>
  <c r="AM34" i="9"/>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<sst xmlns="http://schemas.openxmlformats.org/spreadsheetml/2006/main" count="986" uniqueCount="542">
  <si>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</si>
  <si>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</si>
  <si>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</si>
  <si>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</si>
  <si>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</si>
  <si>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</si>
  <si>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</si>
  <si>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</si>
  <si>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</si>
  <si>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</si>
  <si>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</si>
  <si>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</si>
  <si>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</si>
  <si>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</si>
  <si>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</si>
  <si>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</si>
  <si>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</si>
  <si>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</si>
  <si>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</si>
  <si>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</si>
  <si>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</si>
  <si>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</si>
  <si>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</si>
  <si>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</si>
  <si>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</si>
  <si>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</si>
  <si>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</si>
  <si>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</si>
  <si>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</si>
  <si>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</si>
  <si>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</si>
  <si>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</si>
  <si>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</si>
  <si>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</si>
  <si>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</si>
  <si>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</si>
  <si>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</si>
  <si>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</si>
  <si>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</si>
  <si>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</si>
  <si>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</si>
  <si>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</si>
  <si>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</si>
  <si>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</si>
  <si>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</si>
  <si>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</si>
  <si>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</si>
  <si>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</si>
  <si>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</si>
  <si>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</si>
  <si>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</si>
  <si>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</si>
  <si>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</si>
  <si>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</si>
  <si>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</si>
  <si>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</si>
  <si>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</si>
  <si>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</si>
  <si>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</si>
  <si>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</si>
  <si>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</si>
  <si>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</si>
  <si>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</si>
  <si>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</si>
  <si>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</si>
  <si>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</si>
  <si>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</si>
  <si>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</si>
  <si>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</si>
  <si>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</si>
  <si>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</si>
  <si>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</si>
  <si>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</si>
  <si>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</si>
  <si>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</si>
  <si>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</si>
  <si>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</si>
  <si>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</si>
  <si>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</si>
  <si>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</si>
  <si>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</si>
  <si>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</si>
  <si>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つくばみらい市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</si>
  <si>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</si>
  <si>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</si>
  <si>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</si>
  <si>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</si>
  <si>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</si>
  <si>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</si>
  <si>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</si>
  <si>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</si>
  <si>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</si>
  <si>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</si>
  <si>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</si>
  <si>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</si>
  <si>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</si>
  <si>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</si>
  <si>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</si>
  <si>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</si>
  <si>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</si>
  <si>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</si>
  <si>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</si>
  <si>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</si>
  <si>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</si>
  <si>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</si>
  <si>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</si>
  <si>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</si>
  <si>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</si>
  <si>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</si>
  <si>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</si>
  <si>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</si>
  <si>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</si>
  <si>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</si>
  <si>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</si>
  <si>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</si>
  <si>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</si>
  <si>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</si>
  <si>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</si>
  <si>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</si>
  <si>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</si>
  <si>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</si>
  <si>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</si>
  <si>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</si>
  <si>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</si>
  <si>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</si>
  <si>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</si>
  <si>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</si>
  <si>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</si>
  <si>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</si>
  <si>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</si>
  <si>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</si>
  <si>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</si>
  <si>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</si>
  <si>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</si>
  <si>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</si>
  <si>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</si>
  <si>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</si>
  <si>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</si>
  <si>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</si>
  <si>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</si>
  <si>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</si>
  <si>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</si>
  <si>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</si>
  <si>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</si>
  <si>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</si>
  <si>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</si>
  <si>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</si>
  <si>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</si>
  <si>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</si>
  <si>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</si>
  <si>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</si>
  <si>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</si>
  <si>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</si>
  <si>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</si>
  <si>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</si>
  <si>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</si>
  <si>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</si>
  <si>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</si>
  <si>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</si>
  <si>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</si>
  <si>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</si>
  <si>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</si>
  <si>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</si>
  <si>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</si>
  <si>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</si>
  <si>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</si>
  <si>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</si>
  <si>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</si>
  <si>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</si>
  <si>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</si>
  <si>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</si>
  <si>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</si>
  <si>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</si>
  <si>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</si>
  <si>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</si>
  <si>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</si>
  <si>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</si>
  <si>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</si>
  <si>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</si>
  <si>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</si>
  <si>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</si>
  <si>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</si>
  <si>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</si>
  <si>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</si>
  <si>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</si>
  <si>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</si>
  <si>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</si>
  <si>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</si>
  <si>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</si>
  <si>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</si>
  <si>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</si>
  <si>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</si>
  <si>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</si>
  <si>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</si>
  <si>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茨城県つくばみらい市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</si>
  <si>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</si>
  <si>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</si>
  <si>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</si>
  <si>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</si>
  <si>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</si>
  <si>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</si>
  <si>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</si>
  <si>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</si>
  <si>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</si>
  <si>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</si>
  <si>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</si>
  <si>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</si>
  <si>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</si>
  <si>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</si>
  <si>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</si>
  <si>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</si>
  <si>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</si>
  <si>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</si>
  <si>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</si>
  <si>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</si>
  <si>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</si>
  <si>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</si>
  <si>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</si>
  <si>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</si>
  <si>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</si>
  <si>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</si>
  <si>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</si>
  <si>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</si>
  <si>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</si>
  <si>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</si>
  <si>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</si>
  <si>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</si>
  <si>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</si>
  <si>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</si>
  <si>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</si>
  <si>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</si>
  <si>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</si>
  <si>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</si>
  <si>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</si>
  <si>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</si>
  <si>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</si>
  <si>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</si>
  <si>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</si>
  <si>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</si>
  <si>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</si>
  <si>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</si>
  <si>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</si>
  <si>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</si>
  <si>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</si>
  <si>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</si>
  <si>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</si>
  <si>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</si>
  <si>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</si>
  <si>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</si>
  <si>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</si>
  <si>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</si>
  <si>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</si>
  <si>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</si>
  <si>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</si>
  <si>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</si>
  <si>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</si>
  <si>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</si>
  <si>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</si>
  <si>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</si>
  <si>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</si>
  <si>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</si>
  <si>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</si>
  <si>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</si>
  <si>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</si>
  <si>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</si>
  <si>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</si>
  <si>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</si>
  <si>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</si>
  <si>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</si>
  <si>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</si>
  <si>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</si>
  <si>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</si>
  <si>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</si>
  <si>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</si>
  <si>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</si>
  <si>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</si>
  <si>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</si>
  <si>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</si>
  <si>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</si>
  <si>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</si>
  <si>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</si>
  <si>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</si>
  <si>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</si>
  <si>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</si>
  <si>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</si>
  <si>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</si>
  <si>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</si>
  <si>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</si>
  <si>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</si>
  <si>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</si>
  <si>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</si>
  <si>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</si>
  <si>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</si>
  <si>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</si>
  <si>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</si>
  <si>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</si>
  <si>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</si>
  <si>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</si>
  <si>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</si>
  <si>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</si>
  <si>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</si>
  <si>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</si>
  <si>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</si>
  <si>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</si>
  <si>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</si>
  <si>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</si>
  <si>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</si>
  <si>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</si>
  <si>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</si>
  <si>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</si>
  <si>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</si>
  <si>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</si>
  <si>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</si>
  <si>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</si>
  <si>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</si>
  <si>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</si>
  <si>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</si>
  <si>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</si>
  <si>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</si>
  <si>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</si>
  <si>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</si>
  <si>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</si>
  <si>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</si>
  <si>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</si>
  <si>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</si>
  <si>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</si>
  <si>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</si>
  <si>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</si>
  <si>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</si>
  <si>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</si>
  <si>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</si>
  <si>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</si>
  <si>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</si>
  <si>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</si>
  <si>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</si>
  <si>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</si>
  <si>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</si>
  <si>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</si>
  <si>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</si>
  <si>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</si>
  <si>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</si>
  <si>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</si>
  <si>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</si>
  <si>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</si>
  <si>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茨城県つくばみらい市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</si>
  <si>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</si>
  <si>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</si>
  <si>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</si>
  <si>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</si>
  <si>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</si>
  <si>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</si>
  <si>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</si>
  <si>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</si>
  <si>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</si>
  <si>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</si>
  <si>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</si>
  <si>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</si>
  <si>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</si>
  <si>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</si>
  <si>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</si>
  <si>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</si>
  <si>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</si>
  <si>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</si>
  <si>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</si>
  <si>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</si>
  <si>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市営分譲住宅特別会計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</si>
  <si>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</si>
  <si>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</si>
  <si>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</si>
  <si>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</si>
  <si>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</si>
  <si>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</si>
  <si>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</si>
  <si>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</si>
  <si>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</si>
  <si>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</si>
  <si>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</si>
  <si>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</si>
  <si>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</si>
  <si>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</si>
  <si>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</si>
  <si>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</si>
  <si>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</si>
  <si>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</si>
  <si>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</si>
  <si>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</si>
  <si>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</si>
  <si>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</si>
  <si>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</si>
  <si>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</si>
  <si>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</si>
  <si>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</si>
  <si>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</si>
  <si>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</si>
  <si>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</si>
  <si>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</si>
  <si>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</si>
  <si>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</si>
  <si>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</si>
  <si>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</si>
  <si>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</si>
  <si>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</si>
  <si>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</si>
  <si>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</si>
  <si>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</si>
  <si>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</si>
  <si>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</si>
  <si>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</si>
  <si>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</si>
  <si>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</si>
  <si>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</si>
  <si>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</si>
  <si>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</si>
  <si>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</si>
  <si>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</si>
  <si>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</si>
  <si>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</si>
  <si>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</si>
  <si>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</si>
  <si>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</si>
  <si>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</si>
  <si>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</si>
  <si>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</si>
  <si>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</si>
  <si>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</si>
  <si>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</si>
  <si>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</si>
  <si>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</si>
  <si>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</si>
  <si>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</si>
  <si>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</si>
  <si>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</si>
  <si>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</si>
  <si>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</si>
  <si>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</si>
  <si>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</si>
  <si>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</si>
  <si>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</si>
  <si>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</si>
  <si>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</si>
  <si>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</si>
  <si>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</si>
  <si>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</si>
  <si>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</si>
  <si>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</si>
  <si>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</si>
  <si>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</si>
  <si>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</si>
  <si>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</si>
  <si>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</si>
  <si>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</si>
  <si>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</si>
  <si>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</si>
  <si>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</si>
  <si>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</si>
  <si>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</si>
  <si>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</si>
  <si>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</si>
  <si>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</si>
  <si>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</si>
  <si>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</si>
  <si>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</si>
  <si>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</si>
  <si>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</si>
  <si>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</si>
  <si>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</si>
  <si>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</si>
  <si>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</si>
  <si>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</si>
  <si>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</si>
  <si>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</si>
  <si>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</si>
  <si>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</si>
  <si>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</si>
  <si>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</si>
  <si>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</si>
  <si>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</si>
  <si>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</si>
  <si>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</si>
  <si>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</si>
  <si>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</si>
  <si>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</si>
  <si>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</si>
  <si>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</si>
  <si>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</si>
  <si>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</si>
  <si>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</si>
  <si>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</si>
  <si>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</si>
  <si>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</si>
  <si>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</si>
  <si>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</si>
  <si>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</si>
  <si>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</si>
  <si>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</si>
  <si>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</si>
  <si>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</si>
  <si>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</si>
  <si>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</si>
  <si>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</si>
  <si>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</si>
  <si>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</si>
  <si>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</si>
  <si>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</si>
  <si>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</si>
  <si>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</si>
  <si>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</si>
  <si>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</si>
  <si>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</si>
  <si>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</si>
  <si>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</si>
  <si>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</si>
  <si>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</si>
  <si>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</si>
  <si>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</si>
  <si>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</si>
  <si>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</si>
  <si>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</si>
  <si>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</si>
  <si>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</si>
  <si>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</si>
  <si>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一般会計</t>
  </si>
  <si>
    <t>国民健康保険特別会計</t>
  </si>
  <si>
    <t>介護保険特別会計</t>
  </si>
  <si>
    <t>公共下水道事業特別会計</t>
  </si>
  <si>
    <t>農業集落排水事業特別会計</t>
  </si>
  <si>
    <t>市営分譲住宅特別会計</t>
  </si>
  <si>
    <t>後期高齢者医療特別会計</t>
  </si>
  <si>
    <t>その他会計（赤字）</t>
  </si>
  <si>
    <t>その他会計（黒字）</t>
  </si>
  <si>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</si>
  <si>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</si>
  <si>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</si>
  <si>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</si>
  <si>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</si>
  <si>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</si>
  <si>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常総衛生組合</t>
    <rPh sb="0" eb="2">
      <t>ジョウソウ</t>
    </rPh>
    <rPh sb="2" eb="4">
      <t>エイセイ</t>
    </rPh>
    <rPh sb="4" eb="6">
      <t>クミアイ</t>
    </rPh>
    <phoneticPr fontId="2"/>
  </si>
  <si>
    <t>取手市外２市火葬場組合</t>
    <rPh sb="0" eb="2">
      <t>トリデ</t>
    </rPh>
    <rPh sb="2" eb="3">
      <t>シ</t>
    </rPh>
    <rPh sb="3" eb="4">
      <t>ソト</t>
    </rPh>
    <rPh sb="5" eb="6">
      <t>シ</t>
    </rPh>
    <rPh sb="6" eb="9">
      <t>カソウバ</t>
    </rPh>
    <rPh sb="9" eb="11">
      <t>クミアイ</t>
    </rPh>
    <phoneticPr fontId="2"/>
  </si>
  <si>
    <t>常総地方広域市町村圏事務組合</t>
    <rPh sb="0" eb="2">
      <t>ジョウソウ</t>
    </rPh>
    <rPh sb="2" eb="4">
      <t>チホウ</t>
    </rPh>
    <rPh sb="4" eb="6">
      <t>コウイキ</t>
    </rPh>
    <rPh sb="6" eb="9">
      <t>シチョウソン</t>
    </rPh>
    <rPh sb="9" eb="10">
      <t>ケン</t>
    </rPh>
    <rPh sb="10" eb="12">
      <t>ジム</t>
    </rPh>
    <rPh sb="12" eb="14">
      <t>クミアイ</t>
    </rPh>
    <phoneticPr fontId="2"/>
  </si>
  <si>
    <t>取手地方広域下水道組合</t>
    <rPh sb="0" eb="2">
      <t>トリデ</t>
    </rPh>
    <rPh sb="2" eb="4">
      <t>チホウ</t>
    </rPh>
    <rPh sb="4" eb="6">
      <t>コウイキ</t>
    </rPh>
    <rPh sb="6" eb="9">
      <t>ゲスイドウ</t>
    </rPh>
    <rPh sb="9" eb="11">
      <t>クミアイ</t>
    </rPh>
    <phoneticPr fontId="2"/>
  </si>
  <si>
    <t>利根川水系県南水防事務組合</t>
    <rPh sb="0" eb="3">
      <t>トネガワ</t>
    </rPh>
    <rPh sb="3" eb="5">
      <t>スイケイ</t>
    </rPh>
    <rPh sb="5" eb="7">
      <t>ケンナン</t>
    </rPh>
    <rPh sb="7" eb="9">
      <t>スイボウ</t>
    </rPh>
    <rPh sb="9" eb="11">
      <t>ジム</t>
    </rPh>
    <rPh sb="11" eb="13">
      <t>クミアイ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</si>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</sst>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32965</c:v>
                </c:pt>
                <c:pt idx="1">
                  <c:v>62242</c:v>
                </c:pt>
                <c:pt idx="2">
                  <c:v>58229</c:v>
                </c:pt>
                <c:pt idx="3">
                  <c:v>81134</c:v>
                </c:pt>
                <c:pt idx="4">
                  <c:v>82940</c:v>
                </c:pt>
              </c:numCache>
            </c:numRef>
          </c:val>
          <c:smooth val="0"/>
        </c:ser>
        <c:dLbls>
          <c:showLegendKey val="0"/>
          <c:showVal val="0"/>
          <c:showCatName val="0"/>
          <c:showSerName val="0"/>
          <c:showPercent val="0"/>
          <c:showBubbleSize val="0"/>
        </c:dLbls>
        <c:marker val="1"/>
        <c:smooth val="0"/>
        <c:axId val="186932224"/>
        <c:axId val="186938496"/>
      </c:lineChart>
      <c:catAx>
        <c:axId val="186932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938496"/>
        <c:crosses val="autoZero"/>
        <c:auto val="1"/>
        <c:lblAlgn val="ctr"/>
        <c:lblOffset val="100"/>
        <c:tickLblSkip val="1"/>
        <c:tickMarkSkip val="1"/>
        <c:noMultiLvlLbl val="0"/>
      </c:catAx>
      <c:valAx>
        <c:axId val="18693849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932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6.11</c:v>
                </c:pt>
                <c:pt idx="1">
                  <c:v>11.09</c:v>
                </c:pt>
                <c:pt idx="2">
                  <c:v>11.72</c:v>
                </c:pt>
                <c:pt idx="3">
                  <c:v>7.27</c:v>
                </c:pt>
                <c:pt idx="4">
                  <c:v>5.47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15.24</c:v>
                </c:pt>
                <c:pt idx="1">
                  <c:v>17.73</c:v>
                </c:pt>
                <c:pt idx="2">
                  <c:v>22.81</c:v>
                </c:pt>
                <c:pt idx="3">
                  <c:v>28.75</c:v>
                </c:pt>
                <c:pt idx="4">
                  <c:v>35.49</c:v>
                </c:pt>
              </c:numCache>
            </c:numRef>
          </c:val>
        </c:ser>
        <c:dLbls>
          <c:showLegendKey val="0"/>
          <c:showVal val="0"/>
          <c:showCatName val="0"/>
          <c:showSerName val="0"/>
          <c:showPercent val="0"/>
          <c:showBubbleSize val="0"/>
        </c:dLbls>
        <c:gapWidth val="250"/>
        <c:overlap val="100"/>
        <c:axId val="189348480"/>
        <c:axId val="189358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1.69</c:v>
                </c:pt>
                <c:pt idx="1">
                  <c:v>8.16</c:v>
                </c:pt>
                <c:pt idx="2">
                  <c:v>6.46</c:v>
                </c:pt>
                <c:pt idx="3">
                  <c:v>2.21</c:v>
                </c:pt>
                <c:pt idx="4">
                  <c:v>6.18</c:v>
                </c:pt>
              </c:numCache>
            </c:numRef>
          </c:val>
          <c:smooth val="0"/>
        </c:ser>
        <c:dLbls>
          <c:showLegendKey val="0"/>
          <c:showVal val="0"/>
          <c:showCatName val="0"/>
          <c:showSerName val="0"/>
          <c:showPercent val="0"/>
          <c:showBubbleSize val="0"/>
        </c:dLbls>
        <c:marker val="1"/>
        <c:smooth val="0"/>
        <c:axId val="189348480"/>
        <c:axId val="189358848"/>
      </c:lineChart>
      <c:catAx>
        <c:axId val="189348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9358848"/>
        <c:crosses val="autoZero"/>
        <c:auto val="1"/>
        <c:lblAlgn val="ctr"/>
        <c:lblOffset val="100"/>
        <c:tickLblSkip val="1"/>
        <c:tickMarkSkip val="1"/>
        <c:noMultiLvlLbl val="0"/>
      </c:catAx>
      <c:valAx>
        <c:axId val="189358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348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0.18</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0.01</c:v>
                </c:pt>
                <c:pt idx="8">
                  <c:v>#N/A</c:v>
                </c:pt>
                <c:pt idx="9">
                  <c:v>0.01</c:v>
                </c:pt>
              </c:numCache>
            </c:numRef>
          </c:val>
        </c:ser>
        <c:ser>
          <c:idx val="3"/>
          <c:order val="3"/>
          <c:tx>
            <c:strRef>
              <c:f>データシート!$A$30</c:f>
              <c:strCache>
                <c:ptCount val="1"/>
                <c:pt idx="0">
                  <c:v>市営分譲住宅特別会計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0.3</c:v>
                </c:pt>
                <c:pt idx="2">
                  <c:v>#N/A</c:v>
                </c:pt>
                <c:pt idx="3">
                  <c:v>0.32</c:v>
                </c:pt>
                <c:pt idx="4">
                  <c:v>#N/A</c:v>
                </c:pt>
                <c:pt idx="5">
                  <c:v>0.46</c:v>
                </c:pt>
                <c:pt idx="6">
                  <c:v>#N/A</c:v>
                </c:pt>
                <c:pt idx="7">
                  <c:v>0.1</c:v>
                </c:pt>
                <c:pt idx="8">
                  <c:v>#N/A</c:v>
                </c:pt>
                <c:pt idx="9">
                  <c:v>0.26</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2.89</c:v>
                </c:pt>
                <c:pt idx="2">
                  <c:v>#N/A</c:v>
                </c:pt>
                <c:pt idx="3">
                  <c:v>0.87</c:v>
                </c:pt>
                <c:pt idx="4">
                  <c:v>#N/A</c:v>
                </c:pt>
                <c:pt idx="5">
                  <c:v>1.02</c:v>
                </c:pt>
                <c:pt idx="6">
                  <c:v>#N/A</c:v>
                </c:pt>
                <c:pt idx="7">
                  <c:v>0.63</c:v>
                </c:pt>
                <c:pt idx="8">
                  <c:v>#N/A</c:v>
                </c:pt>
                <c:pt idx="9">
                  <c:v>0.77</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0.65</c:v>
                </c:pt>
                <c:pt idx="2">
                  <c:v>#N/A</c:v>
                </c:pt>
                <c:pt idx="3">
                  <c:v>0.62</c:v>
                </c:pt>
                <c:pt idx="4">
                  <c:v>#N/A</c:v>
                </c:pt>
                <c:pt idx="5">
                  <c:v>0.61</c:v>
                </c:pt>
                <c:pt idx="6">
                  <c:v>#N/A</c:v>
                </c:pt>
                <c:pt idx="7">
                  <c:v>0.92</c:v>
                </c:pt>
                <c:pt idx="8">
                  <c:v>#N/A</c:v>
                </c:pt>
                <c:pt idx="9">
                  <c:v>1.08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2.13</c:v>
                </c:pt>
                <c:pt idx="2">
                  <c:v>#N/A</c:v>
                </c:pt>
                <c:pt idx="3">
                  <c:v>2.14</c:v>
                </c:pt>
                <c:pt idx="4">
                  <c:v>#N/A</c:v>
                </c:pt>
                <c:pt idx="5">
                  <c:v>2.08</c:v>
                </c:pt>
                <c:pt idx="6">
                  <c:v>#N/A</c:v>
                </c:pt>
                <c:pt idx="7">
                  <c:v>3.05</c:v>
                </c:pt>
                <c:pt idx="8">
                  <c:v>#N/A</c:v>
                </c:pt>
                <c:pt idx="9">
                  <c:v>1.9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6.08</c:v>
                </c:pt>
                <c:pt idx="2">
                  <c:v>#N/A</c:v>
                </c:pt>
                <c:pt idx="3">
                  <c:v>11.09</c:v>
                </c:pt>
                <c:pt idx="4">
                  <c:v>#N/A</c:v>
                </c:pt>
                <c:pt idx="5">
                  <c:v>11.72</c:v>
                </c:pt>
                <c:pt idx="6">
                  <c:v>#N/A</c:v>
                </c:pt>
                <c:pt idx="7">
                  <c:v>7.26</c:v>
                </c:pt>
                <c:pt idx="8">
                  <c:v>#N/A</c:v>
                </c:pt>
                <c:pt idx="9">
                  <c:v>5.46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12.07</c:v>
                </c:pt>
                <c:pt idx="2">
                  <c:v>#N/A</c:v>
                </c:pt>
                <c:pt idx="3">
                  <c:v>13.09</c:v>
                </c:pt>
                <c:pt idx="4">
                  <c:v>#N/A</c:v>
                </c:pt>
                <c:pt idx="5">
                  <c:v>14.17</c:v>
                </c:pt>
                <c:pt idx="6">
                  <c:v>#N/A</c:v>
                </c:pt>
                <c:pt idx="7">
                  <c:v>14.86</c:v>
                </c:pt>
                <c:pt idx="8">
                  <c:v>#N/A</c:v>
                </c:pt>
                <c:pt idx="9">
                  <c:v>15.1</c:v>
                </c:pt>
              </c:numCache>
            </c:numRef>
          </c:val>
        </c:ser>
        <c:dLbls>
          <c:showLegendKey val="0"/>
          <c:showVal val="0"/>
          <c:showCatName val="0"/>
          <c:showSerName val="0"/>
          <c:showPercent val="0"/>
          <c:showBubbleSize val="0"/>
        </c:dLbls>
        <c:gapWidth val="150"/>
        <c:overlap val="100"/>
        <c:axId val="189571840"/>
        <c:axId val="189573376"/>
      </c:barChart>
      <c:catAx>
        <c:axId val="189571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573376"/>
        <c:crosses val="autoZero"/>
        <c:auto val="1"/>
        <c:lblAlgn val="ctr"/>
        <c:lblOffset val="100"/>
        <c:tickLblSkip val="1"/>
        <c:tickMarkSkip val="1"/>
        <c:noMultiLvlLbl val="0"/>
      </c:catAx>
      <c:valAx>
        <c:axId val="189573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571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1216</c:v>
                </c:pt>
                <c:pt idx="5">
                  <c:v>1253</c:v>
                </c:pt>
                <c:pt idx="8">
                  <c:v>1528</c:v>
                </c:pt>
                <c:pt idx="11">
                  <c:v>1594</c:v>
                </c:pt>
                <c:pt idx="14">
                  <c:v>1680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127</c:v>
                </c:pt>
                <c:pt idx="3">
                  <c:v>124</c:v>
                </c:pt>
                <c:pt idx="6">
                  <c:v>124</c:v>
                </c:pt>
                <c:pt idx="9">
                  <c:v>365</c:v>
                </c:pt>
                <c:pt idx="12">
                  <c:v>56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490</c:v>
                </c:pt>
                <c:pt idx="3">
                  <c:v>533</c:v>
                </c:pt>
                <c:pt idx="6">
                  <c:v>556</c:v>
                </c:pt>
                <c:pt idx="9">
                  <c:v>527</c:v>
                </c:pt>
                <c:pt idx="12">
                  <c:v>581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417</c:v>
                </c:pt>
                <c:pt idx="3">
                  <c:v>530</c:v>
                </c:pt>
                <c:pt idx="6">
                  <c:v>539</c:v>
                </c:pt>
                <c:pt idx="9">
                  <c:v>498</c:v>
                </c:pt>
                <c:pt idx="12">
                  <c:v>527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1296</c:v>
                </c:pt>
                <c:pt idx="3">
                  <c:v>1304</c:v>
                </c:pt>
                <c:pt idx="6">
                  <c:v>1336</c:v>
                </c:pt>
                <c:pt idx="9">
                  <c:v>1304</c:v>
                </c:pt>
                <c:pt idx="12">
                  <c:v>1370</c:v>
                </c:pt>
              </c:numCache>
            </c:numRef>
          </c:val>
        </c:ser>
        <c:dLbls>
          <c:showLegendKey val="0"/>
          <c:showVal val="0"/>
          <c:showCatName val="0"/>
          <c:showSerName val="0"/>
          <c:showPercent val="0"/>
          <c:showBubbleSize val="0"/>
        </c:dLbls>
        <c:gapWidth val="100"/>
        <c:overlap val="100"/>
        <c:axId val="188471168"/>
        <c:axId val="188473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1114</c:v>
                </c:pt>
                <c:pt idx="2">
                  <c:v>#N/A</c:v>
                </c:pt>
                <c:pt idx="3">
                  <c:v>#N/A</c:v>
                </c:pt>
                <c:pt idx="4">
                  <c:v>1238</c:v>
                </c:pt>
                <c:pt idx="5">
                  <c:v>#N/A</c:v>
                </c:pt>
                <c:pt idx="6">
                  <c:v>#N/A</c:v>
                </c:pt>
                <c:pt idx="7">
                  <c:v>1027</c:v>
                </c:pt>
                <c:pt idx="8">
                  <c:v>#N/A</c:v>
                </c:pt>
                <c:pt idx="9">
                  <c:v>#N/A</c:v>
                </c:pt>
                <c:pt idx="10">
                  <c:v>1100</c:v>
                </c:pt>
                <c:pt idx="11">
                  <c:v>#N/A</c:v>
                </c:pt>
                <c:pt idx="12">
                  <c:v>#N/A</c:v>
                </c:pt>
                <c:pt idx="13">
                  <c:v>854</c:v>
                </c:pt>
                <c:pt idx="14">
                  <c:v>#N/A</c:v>
                </c:pt>
              </c:numCache>
            </c:numRef>
          </c:val>
          <c:smooth val="0"/>
        </c:ser>
        <c:dLbls>
          <c:showLegendKey val="0"/>
          <c:showVal val="0"/>
          <c:showCatName val="0"/>
          <c:showSerName val="0"/>
          <c:showPercent val="0"/>
          <c:showBubbleSize val="0"/>
        </c:dLbls>
        <c:marker val="1"/>
        <c:smooth val="0"/>
        <c:axId val="188471168"/>
        <c:axId val="188473344"/>
      </c:lineChart>
      <c:catAx>
        <c:axId val="188471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473344"/>
        <c:crosses val="autoZero"/>
        <c:auto val="1"/>
        <c:lblAlgn val="ctr"/>
        <c:lblOffset val="100"/>
        <c:tickLblSkip val="1"/>
        <c:tickMarkSkip val="1"/>
        <c:noMultiLvlLbl val="0"/>
      </c:catAx>
      <c:valAx>
        <c:axId val="188473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471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16003</c:v>
                </c:pt>
                <c:pt idx="5">
                  <c:v>17559</c:v>
                </c:pt>
                <c:pt idx="8">
                  <c:v>18871</c:v>
                </c:pt>
                <c:pt idx="11">
                  <c:v>18614</c:v>
                </c:pt>
                <c:pt idx="14">
                  <c:v>20047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175</c:v>
                </c:pt>
                <c:pt idx="5">
                  <c:v>259</c:v>
                </c:pt>
                <c:pt idx="8">
                  <c:v>3760</c:v>
                </c:pt>
                <c:pt idx="11">
                  <c:v>4111</c:v>
                </c:pt>
                <c:pt idx="14">
                  <c:v>4328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3181</c:v>
                </c:pt>
                <c:pt idx="5">
                  <c:v>4062</c:v>
                </c:pt>
                <c:pt idx="8">
                  <c:v>4805</c:v>
                </c:pt>
                <c:pt idx="11">
                  <c:v>6312</c:v>
                </c:pt>
                <c:pt idx="14">
                  <c:v>7137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c:v>
                </c:pt>
                <c:pt idx="3">
                  <c:v>7</c:v>
                </c:pt>
                <c:pt idx="6">
                  <c:v>5</c:v>
                </c:pt>
                <c:pt idx="9">
                  <c:v>3</c:v>
                </c:pt>
                <c:pt idx="12">
                  <c:v>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2454</c:v>
                </c:pt>
                <c:pt idx="3">
                  <c:v>2315</c:v>
                </c:pt>
                <c:pt idx="6">
                  <c:v>2182</c:v>
                </c:pt>
                <c:pt idx="9">
                  <c:v>2108</c:v>
                </c:pt>
                <c:pt idx="12">
                  <c:v>1988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7351</c:v>
                </c:pt>
                <c:pt idx="3">
                  <c:v>8112</c:v>
                </c:pt>
                <c:pt idx="6">
                  <c:v>9132</c:v>
                </c:pt>
                <c:pt idx="9">
                  <c:v>9539</c:v>
                </c:pt>
                <c:pt idx="12">
                  <c:v>8989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6755</c:v>
                </c:pt>
                <c:pt idx="3">
                  <c:v>6796</c:v>
                </c:pt>
                <c:pt idx="6">
                  <c:v>6954</c:v>
                </c:pt>
                <c:pt idx="9">
                  <c:v>7069</c:v>
                </c:pt>
                <c:pt idx="12">
                  <c:v>6929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799</c:v>
                </c:pt>
                <c:pt idx="3">
                  <c:v>710</c:v>
                </c:pt>
                <c:pt idx="6">
                  <c:v>617</c:v>
                </c:pt>
                <c:pt idx="9">
                  <c:v>281</c:v>
                </c:pt>
                <c:pt idx="12">
                  <c:v>236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12667</c:v>
                </c:pt>
                <c:pt idx="3">
                  <c:v>13944</c:v>
                </c:pt>
                <c:pt idx="6">
                  <c:v>14595</c:v>
                </c:pt>
                <c:pt idx="9">
                  <c:v>15729</c:v>
                </c:pt>
                <c:pt idx="12">
                  <c:v>16835</c:v>
                </c:pt>
              </c:numCache>
            </c:numRef>
          </c:val>
        </c:ser>
        <c:dLbls>
          <c:showLegendKey val="0"/>
          <c:showVal val="0"/>
          <c:showCatName val="0"/>
          <c:showSerName val="0"/>
          <c:showPercent val="0"/>
          <c:showBubbleSize val="0"/>
        </c:dLbls>
        <c:gapWidth val="100"/>
        <c:overlap val="100"/>
        <c:axId val="189505536"/>
        <c:axId val="189507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10670</c:v>
                </c:pt>
                <c:pt idx="2">
                  <c:v>#N/A</c:v>
                </c:pt>
                <c:pt idx="3">
                  <c:v>#N/A</c:v>
                </c:pt>
                <c:pt idx="4">
                  <c:v>10004</c:v>
                </c:pt>
                <c:pt idx="5">
                  <c:v>#N/A</c:v>
                </c:pt>
                <c:pt idx="6">
                  <c:v>#N/A</c:v>
                </c:pt>
                <c:pt idx="7">
                  <c:v>6049</c:v>
                </c:pt>
                <c:pt idx="8">
                  <c:v>#N/A</c:v>
                </c:pt>
                <c:pt idx="9">
                  <c:v>#N/A</c:v>
                </c:pt>
                <c:pt idx="10">
                  <c:v>5691</c:v>
                </c:pt>
                <c:pt idx="11">
                  <c:v>#N/A</c:v>
                </c:pt>
                <c:pt idx="12">
                  <c:v>#N/A</c:v>
                </c:pt>
                <c:pt idx="13">
                  <c:v>3476</c:v>
                </c:pt>
                <c:pt idx="14">
                  <c:v>#N/A</c:v>
                </c:pt>
              </c:numCache>
            </c:numRef>
          </c:val>
          <c:smooth val="0"/>
        </c:ser>
        <c:dLbls>
          <c:showLegendKey val="0"/>
          <c:showVal val="0"/>
          <c:showCatName val="0"/>
          <c:showSerName val="0"/>
          <c:showPercent val="0"/>
          <c:showBubbleSize val="0"/>
        </c:dLbls>
        <c:marker val="1"/>
        <c:smooth val="0"/>
        <c:axId val="189505536"/>
        <c:axId val="189507456"/>
      </c:lineChart>
      <c:catAx>
        <c:axId val="189505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9507456"/>
        <c:crosses val="autoZero"/>
        <c:auto val="1"/>
        <c:lblAlgn val="ctr"/>
        <c:lblOffset val="100"/>
        <c:tickLblSkip val="1"/>
        <c:tickMarkSkip val="1"/>
        <c:noMultiLvlLbl val="0"/>
      </c:catAx>
      <c:valAx>
        <c:axId val="189507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505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茨城県つくばみらい市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47,918
47,569
79.14
18,365,592
17,649,457
600,697
10,974,517
16,835,097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36.1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3</a:t>
          </a:r>
          <a:r>
            <a:rPr kumimoji="1" lang="ja-JP" altLang="en-US" sz="1300">
              <a:latin typeface="ＭＳ Ｐゴシック"/>
            </a:rPr>
            <a:t>ヵ年平均で</a:t>
          </a:r>
          <a:r>
            <a:rPr kumimoji="1" lang="en-US" altLang="ja-JP" sz="1300">
              <a:latin typeface="ＭＳ Ｐゴシック"/>
            </a:rPr>
            <a:t>0.03</a:t>
          </a:r>
          <a:r>
            <a:rPr kumimoji="1" lang="ja-JP" altLang="en-US" sz="1300">
              <a:solidFill>
                <a:srgbClr val="FF0000"/>
              </a:solidFill>
              <a:latin typeface="ＭＳ Ｐゴシック"/>
            </a:rPr>
            <a:t>ポイント</a:t>
          </a:r>
          <a:r>
            <a:rPr kumimoji="1" lang="ja-JP" altLang="en-US" sz="1300">
              <a:latin typeface="ＭＳ Ｐゴシック"/>
            </a:rPr>
            <a:t>した。平成</a:t>
          </a:r>
          <a:r>
            <a:rPr kumimoji="1" lang="en-US" altLang="ja-JP" sz="1300">
              <a:latin typeface="ＭＳ Ｐゴシック"/>
            </a:rPr>
            <a:t>25</a:t>
          </a:r>
          <a:r>
            <a:rPr kumimoji="1" lang="ja-JP" altLang="en-US" sz="1300">
              <a:latin typeface="ＭＳ Ｐゴシック"/>
            </a:rPr>
            <a:t>年度の単年度では</a:t>
          </a:r>
          <a:r>
            <a:rPr kumimoji="1" lang="en-US" altLang="ja-JP" sz="1300">
              <a:latin typeface="ＭＳ Ｐゴシック"/>
            </a:rPr>
            <a:t>0.797</a:t>
          </a:r>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　</a:t>
          </a:r>
          <a:r>
            <a:rPr kumimoji="1" lang="en-US" altLang="ja-JP" sz="1300">
              <a:latin typeface="ＭＳ Ｐゴシック"/>
            </a:rPr>
            <a:t>0.765</a:t>
          </a:r>
          <a:r>
            <a:rPr kumimoji="1" lang="ja-JP" altLang="en-US" sz="1300">
              <a:latin typeface="ＭＳ Ｐゴシック"/>
            </a:rPr>
            <a:t>）と大きく上昇している。</a:t>
          </a:r>
          <a:endParaRPr kumimoji="1" lang="en-US" altLang="ja-JP" sz="1300">
            <a:latin typeface="ＭＳ Ｐゴシック"/>
          </a:endParaRPr>
        </a:p>
        <a:p>
          <a:r>
            <a:rPr kumimoji="1" lang="ja-JP" altLang="en-US" sz="1300">
              <a:latin typeface="ＭＳ Ｐゴシック"/>
            </a:rPr>
            <a:t>　類似団体内順位は高く、全国・県平</a:t>
          </a:r>
          <a:r>
            <a:rPr kumimoji="1" lang="ja-JP" altLang="en-US" sz="1300">
              <a:solidFill>
                <a:srgbClr val="FF0000"/>
              </a:solidFill>
              <a:latin typeface="ＭＳ Ｐゴシック"/>
            </a:rPr>
            <a:t>均</a:t>
          </a:r>
          <a:r>
            <a:rPr kumimoji="1" lang="ja-JP" altLang="en-US" sz="1300">
              <a:latin typeface="ＭＳ Ｐゴシック"/>
            </a:rPr>
            <a:t>に比べても、かなり高い水準を維持している。</a:t>
          </a:r>
          <a:endParaRPr kumimoji="1" lang="en-US" altLang="ja-JP" sz="1300">
            <a:latin typeface="ＭＳ Ｐゴシック"/>
          </a:endParaRPr>
        </a:p>
        <a:p>
          <a:r>
            <a:rPr kumimoji="1" lang="ja-JP" altLang="en-US" sz="1300">
              <a:latin typeface="ＭＳ Ｐゴシック"/>
            </a:rPr>
            <a:t>　しかし、例年のデータを見比べると、基準財政収入額の浮き沈みが激しい。これは、税収の法人税の部分で一部の企業の業績に左右されている為である。安定した収入を得る為には、企業誘致に力を注ぎ、歳入確保に努めていく。</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128058</xdr:rowOff>
    </xdr:from>
    <xdr:to>
      <xdr:col>7</xdr:col>
      <xdr:colOff>152400</xdr:colOff>
      <xdr:row>39</xdr:row>
      <xdr:rowOff>16933</xdr:rowOff>
    </xdr:to>
    <xdr:cxnSp macro="">
      <xdr:nvCxnSpPr>
        <xdr:cNvPr id="68" name="直線コネクタ 67"/>
        <xdr:cNvCxnSpPr/>
      </xdr:nvCxnSpPr>
      <xdr:spPr>
        <a:xfrm flipV="1">
          <a:off x="4114800" y="664315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9"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16933</xdr:rowOff>
    </xdr:from>
    <xdr:to>
      <xdr:col>6</xdr:col>
      <xdr:colOff>0</xdr:colOff>
      <xdr:row>39</xdr:row>
      <xdr:rowOff>16933</xdr:rowOff>
    </xdr:to>
    <xdr:cxnSp macro="">
      <xdr:nvCxnSpPr>
        <xdr:cNvPr id="71" name="直線コネクタ 70"/>
        <xdr:cNvCxnSpPr/>
      </xdr:nvCxnSpPr>
      <xdr:spPr>
        <a:xfrm>
          <a:off x="3225800" y="6703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148167</xdr:rowOff>
    </xdr:from>
    <xdr:to>
      <xdr:col>4</xdr:col>
      <xdr:colOff>482600</xdr:colOff>
      <xdr:row>39</xdr:row>
      <xdr:rowOff>16933</xdr:rowOff>
    </xdr:to>
    <xdr:cxnSp macro="">
      <xdr:nvCxnSpPr>
        <xdr:cNvPr id="74" name="直線コネクタ 73"/>
        <xdr:cNvCxnSpPr/>
      </xdr:nvCxnSpPr>
      <xdr:spPr>
        <a:xfrm>
          <a:off x="2336800" y="66632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87842</xdr:rowOff>
    </xdr:from>
    <xdr:to>
      <xdr:col>3</xdr:col>
      <xdr:colOff>279400</xdr:colOff>
      <xdr:row>38</xdr:row>
      <xdr:rowOff>148167</xdr:rowOff>
    </xdr:to>
    <xdr:cxnSp macro="">
      <xdr:nvCxnSpPr>
        <xdr:cNvPr id="77" name="直線コネクタ 76"/>
        <xdr:cNvCxnSpPr/>
      </xdr:nvCxnSpPr>
      <xdr:spPr>
        <a:xfrm>
          <a:off x="1447800" y="660294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79" name="テキスト ボックス 78"/>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77258</xdr:rowOff>
    </xdr:from>
    <xdr:to>
      <xdr:col>7</xdr:col>
      <xdr:colOff>203200</xdr:colOff>
      <xdr:row>39</xdr:row>
      <xdr:rowOff>7408</xdr:rowOff>
    </xdr:to>
    <xdr:sp macro="" textlink="">
      <xdr:nvSpPr>
        <xdr:cNvPr id="87" name="円/楕円 86"/>
        <xdr:cNvSpPr/>
      </xdr:nvSpPr>
      <xdr:spPr>
        <a:xfrm>
          <a:off x="49022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93785</xdr:rowOff>
    </xdr:from>
    <xdr:ext cx="762000" cy="259045"/>
    <xdr:sp macro="" textlink="">
      <xdr:nvSpPr>
        <xdr:cNvPr id="88" name="財政力該当値テキスト"/>
        <xdr:cNvSpPr txBox="1"/>
      </xdr:nvSpPr>
      <xdr:spPr>
        <a:xfrm>
          <a:off x="50419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137583</xdr:rowOff>
    </xdr:from>
    <xdr:to>
      <xdr:col>6</xdr:col>
      <xdr:colOff>50800</xdr:colOff>
      <xdr:row>39</xdr:row>
      <xdr:rowOff>67733</xdr:rowOff>
    </xdr:to>
    <xdr:sp macro="" textlink="">
      <xdr:nvSpPr>
        <xdr:cNvPr id="89" name="円/楕円 88"/>
        <xdr:cNvSpPr/>
      </xdr:nvSpPr>
      <xdr:spPr>
        <a:xfrm>
          <a:off x="4064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77910</xdr:rowOff>
    </xdr:from>
    <xdr:ext cx="736600" cy="259045"/>
    <xdr:sp macro="" textlink="">
      <xdr:nvSpPr>
        <xdr:cNvPr id="90" name="テキスト ボックス 89"/>
        <xdr:cNvSpPr txBox="1"/>
      </xdr:nvSpPr>
      <xdr:spPr>
        <a:xfrm>
          <a:off x="3733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137583</xdr:rowOff>
    </xdr:from>
    <xdr:to>
      <xdr:col>4</xdr:col>
      <xdr:colOff>533400</xdr:colOff>
      <xdr:row>39</xdr:row>
      <xdr:rowOff>67733</xdr:rowOff>
    </xdr:to>
    <xdr:sp macro="" textlink="">
      <xdr:nvSpPr>
        <xdr:cNvPr id="91" name="円/楕円 90"/>
        <xdr:cNvSpPr/>
      </xdr:nvSpPr>
      <xdr:spPr>
        <a:xfrm>
          <a:off x="3175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77910</xdr:rowOff>
    </xdr:from>
    <xdr:ext cx="762000" cy="259045"/>
    <xdr:sp macro="" textlink="">
      <xdr:nvSpPr>
        <xdr:cNvPr id="92" name="テキスト ボックス 91"/>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97367</xdr:rowOff>
    </xdr:from>
    <xdr:to>
      <xdr:col>3</xdr:col>
      <xdr:colOff>330200</xdr:colOff>
      <xdr:row>39</xdr:row>
      <xdr:rowOff>27517</xdr:rowOff>
    </xdr:to>
    <xdr:sp macro="" textlink="">
      <xdr:nvSpPr>
        <xdr:cNvPr id="93" name="円/楕円 92"/>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37694</xdr:rowOff>
    </xdr:from>
    <xdr:ext cx="762000" cy="259045"/>
    <xdr:sp macro="" textlink="">
      <xdr:nvSpPr>
        <xdr:cNvPr id="94" name="テキスト ボックス 93"/>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37042</xdr:rowOff>
    </xdr:from>
    <xdr:to>
      <xdr:col>2</xdr:col>
      <xdr:colOff>127000</xdr:colOff>
      <xdr:row>38</xdr:row>
      <xdr:rowOff>138642</xdr:rowOff>
    </xdr:to>
    <xdr:sp macro="" textlink="">
      <xdr:nvSpPr>
        <xdr:cNvPr id="95" name="円/楕円 94"/>
        <xdr:cNvSpPr/>
      </xdr:nvSpPr>
      <xdr:spPr>
        <a:xfrm>
          <a:off x="1397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148819</xdr:rowOff>
    </xdr:from>
    <xdr:ext cx="762000" cy="259045"/>
    <xdr:sp macro="" textlink="">
      <xdr:nvSpPr>
        <xdr:cNvPr id="96" name="テキスト ボックス 95"/>
        <xdr:cNvSpPr txBox="1"/>
      </xdr:nvSpPr>
      <xdr:spPr>
        <a:xfrm>
          <a:off x="1066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前年度改善したものの、今年度はその分を吐き出す形をなり、前々年度とほぼ同レベルになった。</a:t>
          </a:r>
          <a:endParaRPr kumimoji="1" lang="en-US" altLang="ja-JP" sz="1300">
            <a:latin typeface="ＭＳ Ｐゴシック"/>
          </a:endParaRPr>
        </a:p>
        <a:p>
          <a:r>
            <a:rPr kumimoji="1" lang="ja-JP" altLang="en-US" sz="1300">
              <a:latin typeface="ＭＳ Ｐゴシック"/>
            </a:rPr>
            <a:t>　他会計繰出金が</a:t>
          </a:r>
          <a:r>
            <a:rPr kumimoji="1" lang="en-US" altLang="ja-JP" sz="1300">
              <a:latin typeface="ＭＳ Ｐゴシック"/>
            </a:rPr>
            <a:t>146</a:t>
          </a:r>
          <a:r>
            <a:rPr kumimoji="1" lang="ja-JP" altLang="en-US" sz="1300">
              <a:latin typeface="ＭＳ Ｐゴシック"/>
            </a:rPr>
            <a:t>百万円増などにより、経常的歳出の増が原因である。</a:t>
          </a:r>
          <a:endParaRPr kumimoji="1" lang="en-US" altLang="ja-JP" sz="1300">
            <a:latin typeface="ＭＳ Ｐゴシック"/>
          </a:endParaRPr>
        </a:p>
        <a:p>
          <a:r>
            <a:rPr kumimoji="1" lang="ja-JP" altLang="en-US" sz="1300">
              <a:latin typeface="ＭＳ Ｐゴシック"/>
            </a:rPr>
            <a:t>　ただ、類似団体内では、半分より若干上位に位置して</a:t>
          </a:r>
          <a:r>
            <a:rPr kumimoji="1" lang="ja-JP" altLang="en-US" sz="1300">
              <a:solidFill>
                <a:srgbClr val="FF0000"/>
              </a:solidFill>
              <a:latin typeface="ＭＳ Ｐゴシック"/>
            </a:rPr>
            <a:t>おり</a:t>
          </a:r>
          <a:r>
            <a:rPr kumimoji="1" lang="ja-JP" altLang="en-US" sz="1300">
              <a:latin typeface="ＭＳ Ｐゴシック"/>
            </a:rPr>
            <a:t>、全国・県平均と比較</a:t>
          </a:r>
          <a:r>
            <a:rPr kumimoji="1" lang="ja-JP" altLang="en-US" sz="1300">
              <a:solidFill>
                <a:srgbClr val="FF0000"/>
              </a:solidFill>
              <a:latin typeface="ＭＳ Ｐゴシック"/>
            </a:rPr>
            <a:t>しても上</a:t>
          </a:r>
          <a:r>
            <a:rPr kumimoji="1" lang="ja-JP" altLang="en-US" sz="1300">
              <a:latin typeface="ＭＳ Ｐゴシック"/>
            </a:rPr>
            <a:t>回っている。</a:t>
          </a:r>
          <a:endParaRPr kumimoji="1" lang="en-US" altLang="ja-JP" sz="1300">
            <a:latin typeface="ＭＳ Ｐゴシック"/>
          </a:endParaRPr>
        </a:p>
        <a:p>
          <a:r>
            <a:rPr kumimoji="1" lang="ja-JP" altLang="en-US" sz="1300">
              <a:latin typeface="ＭＳ Ｐゴシック"/>
            </a:rPr>
            <a:t>　今後</a:t>
          </a:r>
          <a:r>
            <a:rPr kumimoji="1" lang="ja-JP" altLang="en-US" sz="1300">
              <a:solidFill>
                <a:srgbClr val="FF0000"/>
              </a:solidFill>
              <a:latin typeface="ＭＳ Ｐゴシック"/>
            </a:rPr>
            <a:t>とも</a:t>
          </a:r>
          <a:r>
            <a:rPr kumimoji="1" lang="ja-JP" altLang="en-US" sz="1300">
              <a:latin typeface="ＭＳ Ｐゴシック"/>
            </a:rPr>
            <a:t>、自主財源の確保に努めるとともに、より効果的な行財政運営に努め、経常経費の抑制を図っていく。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142603</xdr:rowOff>
    </xdr:from>
    <xdr:to>
      <xdr:col>7</xdr:col>
      <xdr:colOff>152400</xdr:colOff>
      <xdr:row>61</xdr:row>
      <xdr:rowOff>57331</xdr:rowOff>
    </xdr:to>
    <xdr:cxnSp macro="">
      <xdr:nvCxnSpPr>
        <xdr:cNvPr id="133" name="直線コネクタ 132"/>
        <xdr:cNvCxnSpPr/>
      </xdr:nvCxnSpPr>
      <xdr:spPr>
        <a:xfrm>
          <a:off x="4114800" y="10429603"/>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4"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142603</xdr:rowOff>
    </xdr:from>
    <xdr:to>
      <xdr:col>6</xdr:col>
      <xdr:colOff>0</xdr:colOff>
      <xdr:row>61</xdr:row>
      <xdr:rowOff>67673</xdr:rowOff>
    </xdr:to>
    <xdr:cxnSp macro="">
      <xdr:nvCxnSpPr>
        <xdr:cNvPr id="136" name="直線コネクタ 135"/>
        <xdr:cNvCxnSpPr/>
      </xdr:nvCxnSpPr>
      <xdr:spPr>
        <a:xfrm flipV="1">
          <a:off x="3225800" y="1042960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14531</xdr:rowOff>
    </xdr:from>
    <xdr:ext cx="736600" cy="259045"/>
    <xdr:sp macro="" textlink="">
      <xdr:nvSpPr>
        <xdr:cNvPr id="138" name="テキスト ボックス 137"/>
        <xdr:cNvSpPr txBox="1"/>
      </xdr:nvSpPr>
      <xdr:spPr>
        <a:xfrm>
          <a:off x="3733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111578</xdr:rowOff>
    </xdr:from>
    <xdr:to>
      <xdr:col>4</xdr:col>
      <xdr:colOff>482600</xdr:colOff>
      <xdr:row>61</xdr:row>
      <xdr:rowOff>67673</xdr:rowOff>
    </xdr:to>
    <xdr:cxnSp macro="">
      <xdr:nvCxnSpPr>
        <xdr:cNvPr id="139" name="直線コネクタ 138"/>
        <xdr:cNvCxnSpPr/>
      </xdr:nvCxnSpPr>
      <xdr:spPr>
        <a:xfrm>
          <a:off x="2336800" y="10398578"/>
          <a:ext cx="889000" cy="12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165299</xdr:rowOff>
    </xdr:from>
    <xdr:ext cx="762000" cy="259045"/>
    <xdr:sp macro="" textlink="">
      <xdr:nvSpPr>
        <xdr:cNvPr id="141" name="テキスト ボックス 140"/>
        <xdr:cNvSpPr txBox="1"/>
      </xdr:nvSpPr>
      <xdr:spPr>
        <a:xfrm>
          <a:off x="2844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111578</xdr:rowOff>
    </xdr:from>
    <xdr:to>
      <xdr:col>3</xdr:col>
      <xdr:colOff>279400</xdr:colOff>
      <xdr:row>62</xdr:row>
      <xdr:rowOff>58238</xdr:rowOff>
    </xdr:to>
    <xdr:cxnSp macro="">
      <xdr:nvCxnSpPr>
        <xdr:cNvPr id="142" name="直線コネクタ 141"/>
        <xdr:cNvCxnSpPr/>
      </xdr:nvCxnSpPr>
      <xdr:spPr>
        <a:xfrm flipV="1">
          <a:off x="1447800" y="10398578"/>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89461</xdr:rowOff>
    </xdr:from>
    <xdr:ext cx="762000" cy="259045"/>
    <xdr:sp macro="" textlink="">
      <xdr:nvSpPr>
        <xdr:cNvPr id="144" name="テキスト ボックス 143"/>
        <xdr:cNvSpPr txBox="1"/>
      </xdr:nvSpPr>
      <xdr:spPr>
        <a:xfrm>
          <a:off x="1955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84744</xdr:rowOff>
    </xdr:from>
    <xdr:ext cx="762000" cy="259045"/>
    <xdr:sp macro="" textlink="">
      <xdr:nvSpPr>
        <xdr:cNvPr id="146" name="テキスト ボックス 145"/>
        <xdr:cNvSpPr txBox="1"/>
      </xdr:nvSpPr>
      <xdr:spPr>
        <a:xfrm>
          <a:off x="1066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6531</xdr:rowOff>
    </xdr:from>
    <xdr:to>
      <xdr:col>7</xdr:col>
      <xdr:colOff>203200</xdr:colOff>
      <xdr:row>61</xdr:row>
      <xdr:rowOff>108131</xdr:rowOff>
    </xdr:to>
    <xdr:sp macro="" textlink="">
      <xdr:nvSpPr>
        <xdr:cNvPr id="152" name="円/楕円 151"/>
        <xdr:cNvSpPr/>
      </xdr:nvSpPr>
      <xdr:spPr>
        <a:xfrm>
          <a:off x="49022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23058</xdr:rowOff>
    </xdr:from>
    <xdr:ext cx="762000" cy="259045"/>
    <xdr:sp macro="" textlink="">
      <xdr:nvSpPr>
        <xdr:cNvPr id="153" name="財政構造の弾力性該当値テキスト"/>
        <xdr:cNvSpPr txBox="1"/>
      </xdr:nvSpPr>
      <xdr:spPr>
        <a:xfrm>
          <a:off x="5041900" y="1031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91803</xdr:rowOff>
    </xdr:from>
    <xdr:to>
      <xdr:col>6</xdr:col>
      <xdr:colOff>50800</xdr:colOff>
      <xdr:row>61</xdr:row>
      <xdr:rowOff>21953</xdr:rowOff>
    </xdr:to>
    <xdr:sp macro="" textlink="">
      <xdr:nvSpPr>
        <xdr:cNvPr id="154" name="円/楕円 153"/>
        <xdr:cNvSpPr/>
      </xdr:nvSpPr>
      <xdr:spPr>
        <a:xfrm>
          <a:off x="4064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32130</xdr:rowOff>
    </xdr:from>
    <xdr:ext cx="736600" cy="259045"/>
    <xdr:sp macro="" textlink="">
      <xdr:nvSpPr>
        <xdr:cNvPr id="155" name="テキスト ボックス 154"/>
        <xdr:cNvSpPr txBox="1"/>
      </xdr:nvSpPr>
      <xdr:spPr>
        <a:xfrm>
          <a:off x="3733800" y="10147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16873</xdr:rowOff>
    </xdr:from>
    <xdr:to>
      <xdr:col>4</xdr:col>
      <xdr:colOff>533400</xdr:colOff>
      <xdr:row>61</xdr:row>
      <xdr:rowOff>118473</xdr:rowOff>
    </xdr:to>
    <xdr:sp macro="" textlink="">
      <xdr:nvSpPr>
        <xdr:cNvPr id="156" name="円/楕円 155"/>
        <xdr:cNvSpPr/>
      </xdr:nvSpPr>
      <xdr:spPr>
        <a:xfrm>
          <a:off x="3175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128650</xdr:rowOff>
    </xdr:from>
    <xdr:ext cx="762000" cy="259045"/>
    <xdr:sp macro="" textlink="">
      <xdr:nvSpPr>
        <xdr:cNvPr id="157" name="テキスト ボックス 156"/>
        <xdr:cNvSpPr txBox="1"/>
      </xdr:nvSpPr>
      <xdr:spPr>
        <a:xfrm>
          <a:off x="2844800" y="1024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60778</xdr:rowOff>
    </xdr:from>
    <xdr:to>
      <xdr:col>3</xdr:col>
      <xdr:colOff>330200</xdr:colOff>
      <xdr:row>60</xdr:row>
      <xdr:rowOff>162378</xdr:rowOff>
    </xdr:to>
    <xdr:sp macro="" textlink="">
      <xdr:nvSpPr>
        <xdr:cNvPr id="158" name="円/楕円 157"/>
        <xdr:cNvSpPr/>
      </xdr:nvSpPr>
      <xdr:spPr>
        <a:xfrm>
          <a:off x="2286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1105</xdr:rowOff>
    </xdr:from>
    <xdr:ext cx="762000" cy="259045"/>
    <xdr:sp macro="" textlink="">
      <xdr:nvSpPr>
        <xdr:cNvPr id="159" name="テキスト ボックス 158"/>
        <xdr:cNvSpPr txBox="1"/>
      </xdr:nvSpPr>
      <xdr:spPr>
        <a:xfrm>
          <a:off x="1955800" y="10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7438</xdr:rowOff>
    </xdr:from>
    <xdr:to>
      <xdr:col>2</xdr:col>
      <xdr:colOff>127000</xdr:colOff>
      <xdr:row>62</xdr:row>
      <xdr:rowOff>109038</xdr:rowOff>
    </xdr:to>
    <xdr:sp macro="" textlink="">
      <xdr:nvSpPr>
        <xdr:cNvPr id="160" name="円/楕円 159"/>
        <xdr:cNvSpPr/>
      </xdr:nvSpPr>
      <xdr:spPr>
        <a:xfrm>
          <a:off x="1397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93815</xdr:rowOff>
    </xdr:from>
    <xdr:ext cx="762000" cy="259045"/>
    <xdr:sp macro="" textlink="">
      <xdr:nvSpPr>
        <xdr:cNvPr id="161" name="テキスト ボックス 160"/>
        <xdr:cNvSpPr txBox="1"/>
      </xdr:nvSpPr>
      <xdr:spPr>
        <a:xfrm>
          <a:off x="1066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[101,939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前年度改善したものの、今年度はその分を吐き出す形をなり、前々年度とほぼ同レベルになった。</a:t>
          </a:r>
          <a:r>
            <a:rPr kumimoji="1" lang="ja-JP" altLang="en-US" sz="1300">
              <a:latin typeface="ＭＳ Ｐゴシック"/>
            </a:rPr>
            <a:t>ここ数年上下移動を繰り返している。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ただ、類似団体との比較では、類似団体平均よりも</a:t>
          </a:r>
          <a:r>
            <a:rPr kumimoji="1" lang="en-US" altLang="ja-JP" sz="1300">
              <a:latin typeface="ＭＳ Ｐゴシック"/>
            </a:rPr>
            <a:t>45,00</a:t>
          </a:r>
          <a:r>
            <a:rPr kumimoji="1" lang="en-US" altLang="ja-JP" sz="1300">
              <a:solidFill>
                <a:srgbClr val="FF0000"/>
              </a:solidFill>
              <a:latin typeface="ＭＳ Ｐゴシック"/>
            </a:rPr>
            <a:t>0</a:t>
          </a:r>
          <a:r>
            <a:rPr kumimoji="1" lang="ja-JP" altLang="en-US" sz="1300">
              <a:latin typeface="ＭＳ Ｐゴシック"/>
            </a:rPr>
            <a:t>円</a:t>
          </a:r>
          <a:r>
            <a:rPr kumimoji="1" lang="ja-JP" altLang="en-US" sz="1300">
              <a:solidFill>
                <a:srgbClr val="FF0000"/>
              </a:solidFill>
              <a:latin typeface="ＭＳ Ｐゴシック"/>
            </a:rPr>
            <a:t>程度上回り</a:t>
          </a:r>
          <a:r>
            <a:rPr kumimoji="1" lang="ja-JP" altLang="en-US" sz="1300">
              <a:latin typeface="ＭＳ Ｐゴシック"/>
            </a:rPr>
            <a:t>、順位も上位につけており、全国・県平均よりも</a:t>
          </a:r>
          <a:r>
            <a:rPr kumimoji="1" lang="ja-JP" altLang="en-US" sz="1300">
              <a:solidFill>
                <a:srgbClr val="FF0000"/>
              </a:solidFill>
              <a:latin typeface="ＭＳ Ｐゴシック"/>
            </a:rPr>
            <a:t>上回っている</a:t>
          </a:r>
          <a:endParaRPr kumimoji="1" lang="en-US" altLang="ja-JP" sz="1300">
            <a:solidFill>
              <a:srgbClr val="FF0000"/>
            </a:solidFill>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a:solidFill>
                <a:srgbClr val="FF0000"/>
              </a:solidFill>
              <a:latin typeface="ＭＳ Ｐゴシック"/>
            </a:rPr>
            <a:t>今後とも、</a:t>
          </a:r>
          <a:r>
            <a:rPr kumimoji="1" lang="ja-JP" altLang="en-US" sz="1300">
              <a:latin typeface="ＭＳ Ｐゴシック"/>
            </a:rPr>
            <a:t>職員数のスリム化、事務経費の削減に</a:t>
          </a:r>
          <a:r>
            <a:rPr kumimoji="1" lang="ja-JP" altLang="en-US" sz="1300">
              <a:solidFill>
                <a:srgbClr val="FF0000"/>
              </a:solidFill>
              <a:latin typeface="ＭＳ Ｐゴシック"/>
            </a:rPr>
            <a:t>取り組んでいく</a:t>
          </a:r>
          <a:r>
            <a:rPr kumimoji="1" lang="ja-JP" altLang="en-US" sz="1300">
              <a:latin typeface="ＭＳ Ｐゴシック"/>
            </a:rPr>
            <a:t>。</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163719</xdr:rowOff>
    </xdr:from>
    <xdr:to>
      <xdr:col>7</xdr:col>
      <xdr:colOff>152400</xdr:colOff>
      <xdr:row>80</xdr:row>
      <xdr:rowOff>166660</xdr:rowOff>
    </xdr:to>
    <xdr:cxnSp macro="">
      <xdr:nvCxnSpPr>
        <xdr:cNvPr id="195" name="直線コネクタ 194"/>
        <xdr:cNvCxnSpPr/>
      </xdr:nvCxnSpPr>
      <xdr:spPr>
        <a:xfrm>
          <a:off x="4114800" y="13879719"/>
          <a:ext cx="838200" cy="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151437</xdr:rowOff>
    </xdr:from>
    <xdr:ext cx="762000" cy="259045"/>
    <xdr:sp macro="" textlink="">
      <xdr:nvSpPr>
        <xdr:cNvPr id="196" name="人件費・物件費等の状況平均値テキスト"/>
        <xdr:cNvSpPr txBox="1"/>
      </xdr:nvSpPr>
      <xdr:spPr>
        <a:xfrm>
          <a:off x="5041900" y="13867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163719</xdr:rowOff>
    </xdr:from>
    <xdr:to>
      <xdr:col>6</xdr:col>
      <xdr:colOff>0</xdr:colOff>
      <xdr:row>80</xdr:row>
      <xdr:rowOff>166320</xdr:rowOff>
    </xdr:to>
    <xdr:cxnSp macro="">
      <xdr:nvCxnSpPr>
        <xdr:cNvPr id="198" name="直線コネクタ 197"/>
        <xdr:cNvCxnSpPr/>
      </xdr:nvCxnSpPr>
      <xdr:spPr>
        <a:xfrm flipV="1">
          <a:off x="3225800" y="13879719"/>
          <a:ext cx="889000" cy="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68887</xdr:rowOff>
    </xdr:from>
    <xdr:ext cx="736600" cy="259045"/>
    <xdr:sp macro="" textlink="">
      <xdr:nvSpPr>
        <xdr:cNvPr id="200" name="テキスト ボックス 199"/>
        <xdr:cNvSpPr txBox="1"/>
      </xdr:nvSpPr>
      <xdr:spPr>
        <a:xfrm>
          <a:off x="3733800" y="1395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165069</xdr:rowOff>
    </xdr:from>
    <xdr:to>
      <xdr:col>4</xdr:col>
      <xdr:colOff>482600</xdr:colOff>
      <xdr:row>80</xdr:row>
      <xdr:rowOff>166320</xdr:rowOff>
    </xdr:to>
    <xdr:cxnSp macro="">
      <xdr:nvCxnSpPr>
        <xdr:cNvPr id="201" name="直線コネクタ 200"/>
        <xdr:cNvCxnSpPr/>
      </xdr:nvCxnSpPr>
      <xdr:spPr>
        <a:xfrm>
          <a:off x="2336800" y="13881069"/>
          <a:ext cx="889000" cy="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75072</xdr:rowOff>
    </xdr:from>
    <xdr:ext cx="762000" cy="259045"/>
    <xdr:sp macro="" textlink="">
      <xdr:nvSpPr>
        <xdr:cNvPr id="203" name="テキスト ボックス 202"/>
        <xdr:cNvSpPr txBox="1"/>
      </xdr:nvSpPr>
      <xdr:spPr>
        <a:xfrm>
          <a:off x="2844800" y="139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163548</xdr:rowOff>
    </xdr:from>
    <xdr:to>
      <xdr:col>3</xdr:col>
      <xdr:colOff>279400</xdr:colOff>
      <xdr:row>80</xdr:row>
      <xdr:rowOff>165069</xdr:rowOff>
    </xdr:to>
    <xdr:cxnSp macro="">
      <xdr:nvCxnSpPr>
        <xdr:cNvPr id="204" name="直線コネクタ 203"/>
        <xdr:cNvCxnSpPr/>
      </xdr:nvCxnSpPr>
      <xdr:spPr>
        <a:xfrm>
          <a:off x="1447800" y="13879548"/>
          <a:ext cx="889000" cy="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61172</xdr:rowOff>
    </xdr:from>
    <xdr:ext cx="762000" cy="259045"/>
    <xdr:sp macro="" textlink="">
      <xdr:nvSpPr>
        <xdr:cNvPr id="206" name="テキスト ボックス 205"/>
        <xdr:cNvSpPr txBox="1"/>
      </xdr:nvSpPr>
      <xdr:spPr>
        <a:xfrm>
          <a:off x="1955800" y="1394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60182</xdr:rowOff>
    </xdr:from>
    <xdr:ext cx="762000" cy="259045"/>
    <xdr:sp macro="" textlink="">
      <xdr:nvSpPr>
        <xdr:cNvPr id="208" name="テキスト ボックス 207"/>
        <xdr:cNvSpPr txBox="1"/>
      </xdr:nvSpPr>
      <xdr:spPr>
        <a:xfrm>
          <a:off x="1066800" y="1394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115860</xdr:rowOff>
    </xdr:from>
    <xdr:to>
      <xdr:col>7</xdr:col>
      <xdr:colOff>203200</xdr:colOff>
      <xdr:row>81</xdr:row>
      <xdr:rowOff>46010</xdr:rowOff>
    </xdr:to>
    <xdr:sp macro="" textlink="">
      <xdr:nvSpPr>
        <xdr:cNvPr id="214" name="円/楕円 213"/>
        <xdr:cNvSpPr/>
      </xdr:nvSpPr>
      <xdr:spPr>
        <a:xfrm>
          <a:off x="4902200" y="1383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37137</xdr:rowOff>
    </xdr:from>
    <xdr:ext cx="762000" cy="259045"/>
    <xdr:sp macro="" textlink="">
      <xdr:nvSpPr>
        <xdr:cNvPr id="215" name="人件費・物件費等の状況該当値テキスト"/>
        <xdr:cNvSpPr txBox="1"/>
      </xdr:nvSpPr>
      <xdr:spPr>
        <a:xfrm>
          <a:off x="5041900" y="137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101,939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112919</xdr:rowOff>
    </xdr:from>
    <xdr:to>
      <xdr:col>6</xdr:col>
      <xdr:colOff>50800</xdr:colOff>
      <xdr:row>81</xdr:row>
      <xdr:rowOff>43069</xdr:rowOff>
    </xdr:to>
    <xdr:sp macro="" textlink="">
      <xdr:nvSpPr>
        <xdr:cNvPr id="216" name="円/楕円 215"/>
        <xdr:cNvSpPr/>
      </xdr:nvSpPr>
      <xdr:spPr>
        <a:xfrm>
          <a:off x="4064000" y="1382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53246</xdr:rowOff>
    </xdr:from>
    <xdr:ext cx="736600" cy="259045"/>
    <xdr:sp macro="" textlink="">
      <xdr:nvSpPr>
        <xdr:cNvPr id="217" name="テキスト ボックス 216"/>
        <xdr:cNvSpPr txBox="1"/>
      </xdr:nvSpPr>
      <xdr:spPr>
        <a:xfrm>
          <a:off x="3733800" y="13597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98,283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115520</xdr:rowOff>
    </xdr:from>
    <xdr:to>
      <xdr:col>4</xdr:col>
      <xdr:colOff>533400</xdr:colOff>
      <xdr:row>81</xdr:row>
      <xdr:rowOff>45670</xdr:rowOff>
    </xdr:to>
    <xdr:sp macro="" textlink="">
      <xdr:nvSpPr>
        <xdr:cNvPr id="218" name="円/楕円 217"/>
        <xdr:cNvSpPr/>
      </xdr:nvSpPr>
      <xdr:spPr>
        <a:xfrm>
          <a:off x="3175000" y="138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55847</xdr:rowOff>
    </xdr:from>
    <xdr:ext cx="762000" cy="259045"/>
    <xdr:sp macro="" textlink="">
      <xdr:nvSpPr>
        <xdr:cNvPr id="219" name="テキスト ボックス 218"/>
        <xdr:cNvSpPr txBox="1"/>
      </xdr:nvSpPr>
      <xdr:spPr>
        <a:xfrm>
          <a:off x="2844800" y="136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101,517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114269</xdr:rowOff>
    </xdr:from>
    <xdr:to>
      <xdr:col>3</xdr:col>
      <xdr:colOff>330200</xdr:colOff>
      <xdr:row>81</xdr:row>
      <xdr:rowOff>44419</xdr:rowOff>
    </xdr:to>
    <xdr:sp macro="" textlink="">
      <xdr:nvSpPr>
        <xdr:cNvPr id="220" name="円/楕円 219"/>
        <xdr:cNvSpPr/>
      </xdr:nvSpPr>
      <xdr:spPr>
        <a:xfrm>
          <a:off x="2286000" y="1383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54596</xdr:rowOff>
    </xdr:from>
    <xdr:ext cx="762000" cy="259045"/>
    <xdr:sp macro="" textlink="">
      <xdr:nvSpPr>
        <xdr:cNvPr id="221" name="テキスト ボックス 220"/>
        <xdr:cNvSpPr txBox="1"/>
      </xdr:nvSpPr>
      <xdr:spPr>
        <a:xfrm>
          <a:off x="1955800" y="1359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99,962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112748</xdr:rowOff>
    </xdr:from>
    <xdr:to>
      <xdr:col>2</xdr:col>
      <xdr:colOff>127000</xdr:colOff>
      <xdr:row>81</xdr:row>
      <xdr:rowOff>42898</xdr:rowOff>
    </xdr:to>
    <xdr:sp macro="" textlink="">
      <xdr:nvSpPr>
        <xdr:cNvPr id="222" name="円/楕円 221"/>
        <xdr:cNvSpPr/>
      </xdr:nvSpPr>
      <xdr:spPr>
        <a:xfrm>
          <a:off x="1397000" y="1382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53075</xdr:rowOff>
    </xdr:from>
    <xdr:ext cx="762000" cy="259045"/>
    <xdr:sp macro="" textlink="">
      <xdr:nvSpPr>
        <xdr:cNvPr id="223" name="テキスト ボックス 222"/>
        <xdr:cNvSpPr txBox="1"/>
      </xdr:nvSpPr>
      <xdr:spPr>
        <a:xfrm>
          <a:off x="1066800" y="1359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24</a:t>
          </a:r>
          <a:r>
            <a:rPr kumimoji="1" lang="ja-JP" altLang="en-US" sz="1300">
              <a:latin typeface="ＭＳ Ｐゴシック"/>
            </a:rPr>
            <a:t>年度にかけて、国が給与の削減を実施したため、その間つくばみらい市の数値が</a:t>
          </a:r>
          <a:r>
            <a:rPr kumimoji="1" lang="en-US" altLang="ja-JP" sz="1300">
              <a:latin typeface="ＭＳ Ｐゴシック"/>
            </a:rPr>
            <a:t>100</a:t>
          </a:r>
          <a:r>
            <a:rPr kumimoji="1" lang="ja-JP" altLang="en-US" sz="1300">
              <a:latin typeface="ＭＳ Ｐゴシック"/>
            </a:rPr>
            <a:t>を超えていた。</a:t>
          </a:r>
          <a:endParaRPr kumimoji="1" lang="en-US" altLang="ja-JP" sz="1300">
            <a:latin typeface="ＭＳ Ｐゴシック"/>
          </a:endParaRPr>
        </a:p>
        <a:p>
          <a:r>
            <a:rPr kumimoji="1" lang="ja-JP" altLang="en-US" sz="1300">
              <a:latin typeface="ＭＳ Ｐゴシック"/>
            </a:rPr>
            <a:t>　国の給与削減が終了したことにより、以前と同レベルの値に戻った。</a:t>
          </a:r>
          <a:endParaRPr kumimoji="1" lang="en-US" altLang="ja-JP" sz="1300">
            <a:latin typeface="ＭＳ Ｐゴシック"/>
          </a:endParaRPr>
        </a:p>
        <a:p>
          <a:r>
            <a:rPr kumimoji="1" lang="ja-JP" altLang="en-US" sz="1300">
              <a:latin typeface="ＭＳ Ｐゴシック"/>
            </a:rPr>
            <a:t>　類似団体・全国・県平均ともほぼ同レベルであるが、今後も給与の適正化を図るために、手当の見直しなどを行っていく予定である。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38736</xdr:rowOff>
    </xdr:from>
    <xdr:to>
      <xdr:col>24</xdr:col>
      <xdr:colOff>558800</xdr:colOff>
      <xdr:row>89</xdr:row>
      <xdr:rowOff>25612</xdr:rowOff>
    </xdr:to>
    <xdr:cxnSp macro="">
      <xdr:nvCxnSpPr>
        <xdr:cNvPr id="257" name="直線コネクタ 256"/>
        <xdr:cNvCxnSpPr/>
      </xdr:nvCxnSpPr>
      <xdr:spPr>
        <a:xfrm flipV="1">
          <a:off x="16179800" y="14954886"/>
          <a:ext cx="8382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99500</xdr:rowOff>
    </xdr:from>
    <xdr:ext cx="762000" cy="259045"/>
    <xdr:sp macro="" textlink="">
      <xdr:nvSpPr>
        <xdr:cNvPr id="258" name="給与水準   （国との比較）平均値テキスト"/>
        <xdr:cNvSpPr txBox="1"/>
      </xdr:nvSpPr>
      <xdr:spPr>
        <a:xfrm>
          <a:off x="17106900" y="1467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5504</xdr:rowOff>
    </xdr:from>
    <xdr:to>
      <xdr:col>23</xdr:col>
      <xdr:colOff>406400</xdr:colOff>
      <xdr:row>89</xdr:row>
      <xdr:rowOff>25612</xdr:rowOff>
    </xdr:to>
    <xdr:cxnSp macro="">
      <xdr:nvCxnSpPr>
        <xdr:cNvPr id="260" name="直線コネクタ 259"/>
        <xdr:cNvCxnSpPr/>
      </xdr:nvCxnSpPr>
      <xdr:spPr>
        <a:xfrm>
          <a:off x="15290800" y="15264554"/>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165540</xdr:rowOff>
    </xdr:from>
    <xdr:ext cx="736600" cy="259045"/>
    <xdr:sp macro="" textlink="">
      <xdr:nvSpPr>
        <xdr:cNvPr id="262" name="テキスト ボックス 261"/>
        <xdr:cNvSpPr txBox="1"/>
      </xdr:nvSpPr>
      <xdr:spPr>
        <a:xfrm>
          <a:off x="15798800" y="1491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169968</xdr:rowOff>
    </xdr:from>
    <xdr:to>
      <xdr:col>22</xdr:col>
      <xdr:colOff>203200</xdr:colOff>
      <xdr:row>89</xdr:row>
      <xdr:rowOff>5504</xdr:rowOff>
    </xdr:to>
    <xdr:cxnSp macro="">
      <xdr:nvCxnSpPr>
        <xdr:cNvPr id="263" name="直線コネクタ 262"/>
        <xdr:cNvCxnSpPr/>
      </xdr:nvCxnSpPr>
      <xdr:spPr>
        <a:xfrm>
          <a:off x="14401800" y="14914668"/>
          <a:ext cx="889000" cy="34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169563</xdr:rowOff>
    </xdr:from>
    <xdr:ext cx="762000" cy="259045"/>
    <xdr:sp macro="" textlink="">
      <xdr:nvSpPr>
        <xdr:cNvPr id="265" name="テキスト ボックス 264"/>
        <xdr:cNvSpPr txBox="1"/>
      </xdr:nvSpPr>
      <xdr:spPr>
        <a:xfrm>
          <a:off x="14909800" y="1491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165946</xdr:rowOff>
    </xdr:from>
    <xdr:to>
      <xdr:col>21</xdr:col>
      <xdr:colOff>0</xdr:colOff>
      <xdr:row>86</xdr:row>
      <xdr:rowOff>169968</xdr:rowOff>
    </xdr:to>
    <xdr:cxnSp macro="">
      <xdr:nvCxnSpPr>
        <xdr:cNvPr id="266" name="直線コネクタ 265"/>
        <xdr:cNvCxnSpPr/>
      </xdr:nvCxnSpPr>
      <xdr:spPr>
        <a:xfrm>
          <a:off x="13512800" y="1491064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19279</xdr:rowOff>
    </xdr:from>
    <xdr:ext cx="762000" cy="259045"/>
    <xdr:sp macro="" textlink="">
      <xdr:nvSpPr>
        <xdr:cNvPr id="268" name="テキスト ボックス 267"/>
        <xdr:cNvSpPr txBox="1"/>
      </xdr:nvSpPr>
      <xdr:spPr>
        <a:xfrm>
          <a:off x="14020800" y="1459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170620</xdr:rowOff>
    </xdr:from>
    <xdr:ext cx="762000" cy="259045"/>
    <xdr:sp macro="" textlink="">
      <xdr:nvSpPr>
        <xdr:cNvPr id="270" name="テキスト ボックス 269"/>
        <xdr:cNvSpPr txBox="1"/>
      </xdr:nvSpPr>
      <xdr:spPr>
        <a:xfrm>
          <a:off x="13131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159386</xdr:rowOff>
    </xdr:from>
    <xdr:to>
      <xdr:col>24</xdr:col>
      <xdr:colOff>609600</xdr:colOff>
      <xdr:row>87</xdr:row>
      <xdr:rowOff>89536</xdr:rowOff>
    </xdr:to>
    <xdr:sp macro="" textlink="">
      <xdr:nvSpPr>
        <xdr:cNvPr id="276" name="円/楕円 275"/>
        <xdr:cNvSpPr/>
      </xdr:nvSpPr>
      <xdr:spPr>
        <a:xfrm>
          <a:off x="169672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131463</xdr:rowOff>
    </xdr:from>
    <xdr:ext cx="762000" cy="259045"/>
    <xdr:sp macro="" textlink="">
      <xdr:nvSpPr>
        <xdr:cNvPr id="277" name="給与水準   （国との比較）該当値テキスト"/>
        <xdr:cNvSpPr txBox="1"/>
      </xdr:nvSpPr>
      <xdr:spPr>
        <a:xfrm>
          <a:off x="17106900" y="1487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146262</xdr:rowOff>
    </xdr:from>
    <xdr:to>
      <xdr:col>23</xdr:col>
      <xdr:colOff>457200</xdr:colOff>
      <xdr:row>89</xdr:row>
      <xdr:rowOff>76412</xdr:rowOff>
    </xdr:to>
    <xdr:sp macro="" textlink="">
      <xdr:nvSpPr>
        <xdr:cNvPr id="278" name="円/楕円 277"/>
        <xdr:cNvSpPr/>
      </xdr:nvSpPr>
      <xdr:spPr>
        <a:xfrm>
          <a:off x="16129000" y="1523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61189</xdr:rowOff>
    </xdr:from>
    <xdr:ext cx="736600" cy="259045"/>
    <xdr:sp macro="" textlink="">
      <xdr:nvSpPr>
        <xdr:cNvPr id="279" name="テキスト ボックス 278"/>
        <xdr:cNvSpPr txBox="1"/>
      </xdr:nvSpPr>
      <xdr:spPr>
        <a:xfrm>
          <a:off x="15798800" y="15320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126154</xdr:rowOff>
    </xdr:from>
    <xdr:to>
      <xdr:col>22</xdr:col>
      <xdr:colOff>254000</xdr:colOff>
      <xdr:row>89</xdr:row>
      <xdr:rowOff>56304</xdr:rowOff>
    </xdr:to>
    <xdr:sp macro="" textlink="">
      <xdr:nvSpPr>
        <xdr:cNvPr id="280" name="円/楕円 279"/>
        <xdr:cNvSpPr/>
      </xdr:nvSpPr>
      <xdr:spPr>
        <a:xfrm>
          <a:off x="15240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41081</xdr:rowOff>
    </xdr:from>
    <xdr:ext cx="762000" cy="259045"/>
    <xdr:sp macro="" textlink="">
      <xdr:nvSpPr>
        <xdr:cNvPr id="281" name="テキスト ボックス 280"/>
        <xdr:cNvSpPr txBox="1"/>
      </xdr:nvSpPr>
      <xdr:spPr>
        <a:xfrm>
          <a:off x="14909800" y="153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119168</xdr:rowOff>
    </xdr:from>
    <xdr:to>
      <xdr:col>21</xdr:col>
      <xdr:colOff>50800</xdr:colOff>
      <xdr:row>87</xdr:row>
      <xdr:rowOff>49318</xdr:rowOff>
    </xdr:to>
    <xdr:sp macro="" textlink="">
      <xdr:nvSpPr>
        <xdr:cNvPr id="282" name="円/楕円 281"/>
        <xdr:cNvSpPr/>
      </xdr:nvSpPr>
      <xdr:spPr>
        <a:xfrm>
          <a:off x="14351000" y="148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34095</xdr:rowOff>
    </xdr:from>
    <xdr:ext cx="762000" cy="259045"/>
    <xdr:sp macro="" textlink="">
      <xdr:nvSpPr>
        <xdr:cNvPr id="283" name="テキスト ボックス 282"/>
        <xdr:cNvSpPr txBox="1"/>
      </xdr:nvSpPr>
      <xdr:spPr>
        <a:xfrm>
          <a:off x="14020800" y="149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115146</xdr:rowOff>
    </xdr:from>
    <xdr:to>
      <xdr:col>19</xdr:col>
      <xdr:colOff>533400</xdr:colOff>
      <xdr:row>87</xdr:row>
      <xdr:rowOff>45296</xdr:rowOff>
    </xdr:to>
    <xdr:sp macro="" textlink="">
      <xdr:nvSpPr>
        <xdr:cNvPr id="284" name="円/楕円 283"/>
        <xdr:cNvSpPr/>
      </xdr:nvSpPr>
      <xdr:spPr>
        <a:xfrm>
          <a:off x="134620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30073</xdr:rowOff>
    </xdr:from>
    <xdr:ext cx="762000" cy="259045"/>
    <xdr:sp macro="" textlink="">
      <xdr:nvSpPr>
        <xdr:cNvPr id="285" name="テキスト ボックス 284"/>
        <xdr:cNvSpPr txBox="1"/>
      </xdr:nvSpPr>
      <xdr:spPr>
        <a:xfrm>
          <a:off x="13131800" y="1494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数値としては、ここ数年ほぼ横ばいで推移している。</a:t>
          </a:r>
          <a:endParaRPr kumimoji="1" lang="en-US" altLang="ja-JP" sz="1300">
            <a:latin typeface="ＭＳ Ｐゴシック"/>
          </a:endParaRPr>
        </a:p>
        <a:p>
          <a:r>
            <a:rPr kumimoji="1" lang="ja-JP" altLang="en-US" sz="1300">
              <a:latin typeface="ＭＳ Ｐゴシック"/>
            </a:rPr>
            <a:t>　職員数は前年度</a:t>
          </a:r>
          <a:r>
            <a:rPr kumimoji="1" lang="en-US" altLang="ja-JP" sz="1300">
              <a:latin typeface="ＭＳ Ｐゴシック"/>
            </a:rPr>
            <a:t>321</a:t>
          </a:r>
          <a:r>
            <a:rPr kumimoji="1" lang="ja-JP" altLang="en-US" sz="1300">
              <a:latin typeface="ＭＳ Ｐゴシック"/>
            </a:rPr>
            <a:t>人に対し、今年度</a:t>
          </a:r>
          <a:r>
            <a:rPr kumimoji="1" lang="en-US" altLang="ja-JP" sz="1300">
              <a:latin typeface="ＭＳ Ｐゴシック"/>
            </a:rPr>
            <a:t>319</a:t>
          </a:r>
          <a:r>
            <a:rPr kumimoji="1" lang="ja-JP" altLang="en-US" sz="1300">
              <a:latin typeface="ＭＳ Ｐゴシック"/>
            </a:rPr>
            <a:t>人と若干の減となっている。</a:t>
          </a:r>
          <a:endParaRPr kumimoji="1" lang="en-US" altLang="ja-JP" sz="1300">
            <a:latin typeface="ＭＳ Ｐゴシック"/>
          </a:endParaRPr>
        </a:p>
        <a:p>
          <a:r>
            <a:rPr kumimoji="1" lang="ja-JP" altLang="en-US" sz="1300">
              <a:latin typeface="ＭＳ Ｐゴシック"/>
            </a:rPr>
            <a:t>　類似団体平均値とは、</a:t>
          </a:r>
          <a:r>
            <a:rPr kumimoji="1" lang="en-US" altLang="ja-JP" sz="1300">
              <a:latin typeface="ＭＳ Ｐゴシック"/>
            </a:rPr>
            <a:t>3</a:t>
          </a:r>
          <a:r>
            <a:rPr kumimoji="1" lang="ja-JP" altLang="en-US" sz="1300">
              <a:latin typeface="ＭＳ Ｐゴシック"/>
            </a:rPr>
            <a:t>ポイント以上も</a:t>
          </a:r>
          <a:r>
            <a:rPr kumimoji="1" lang="ja-JP" altLang="en-US" sz="1300">
              <a:solidFill>
                <a:srgbClr val="FF0000"/>
              </a:solidFill>
              <a:latin typeface="ＭＳ Ｐゴシック"/>
            </a:rPr>
            <a:t>上回る</a:t>
          </a:r>
          <a:r>
            <a:rPr kumimoji="1" lang="ja-JP" altLang="en-US" sz="1300">
              <a:latin typeface="ＭＳ Ｐゴシック"/>
            </a:rPr>
            <a:t>値であり、順位も上位につけて</a:t>
          </a:r>
          <a:r>
            <a:rPr kumimoji="1" lang="ja-JP" altLang="en-US" sz="1300">
              <a:solidFill>
                <a:srgbClr val="FF0000"/>
              </a:solidFill>
              <a:latin typeface="ＭＳ Ｐゴシック"/>
            </a:rPr>
            <a:t>おり、</a:t>
          </a:r>
          <a:r>
            <a:rPr kumimoji="1" lang="ja-JP" altLang="en-US" sz="1300">
              <a:latin typeface="ＭＳ Ｐゴシック"/>
            </a:rPr>
            <a:t>全国・県平均</a:t>
          </a:r>
          <a:r>
            <a:rPr kumimoji="1" lang="ja-JP" altLang="en-US" sz="1300">
              <a:solidFill>
                <a:srgbClr val="FF0000"/>
              </a:solidFill>
              <a:latin typeface="ＭＳ Ｐゴシック"/>
            </a:rPr>
            <a:t>と比較しても上回る</a:t>
          </a:r>
          <a:endParaRPr kumimoji="1" lang="en-US" altLang="ja-JP" sz="1300">
            <a:solidFill>
              <a:srgbClr val="FF0000"/>
            </a:solidFill>
            <a:latin typeface="ＭＳ Ｐゴシック"/>
          </a:endParaRPr>
        </a:p>
        <a:p>
          <a:r>
            <a:rPr kumimoji="1" lang="ja-JP" altLang="en-US" sz="1300">
              <a:solidFill>
                <a:srgbClr val="FF0000"/>
              </a:solidFill>
              <a:latin typeface="ＭＳ Ｐゴシック"/>
            </a:rPr>
            <a:t>　今後とも、市民への行政サービス低下には留意しつつ、</a:t>
          </a:r>
          <a:r>
            <a:rPr kumimoji="1" lang="ja-JP" altLang="en-US" sz="1300">
              <a:latin typeface="ＭＳ Ｐゴシック"/>
            </a:rPr>
            <a:t>職員定数の適正化を図って</a:t>
          </a:r>
          <a:r>
            <a:rPr kumimoji="1" lang="ja-JP" altLang="en-US" sz="1300">
              <a:solidFill>
                <a:srgbClr val="FF0000"/>
              </a:solidFill>
              <a:latin typeface="ＭＳ Ｐゴシック"/>
            </a:rPr>
            <a:t>いく</a:t>
          </a:r>
          <a:r>
            <a:rPr kumimoji="1" lang="ja-JP" altLang="en-US" sz="1300">
              <a:latin typeface="ＭＳ Ｐゴシック"/>
            </a:rPr>
            <a:t>。</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152037</xdr:rowOff>
    </xdr:from>
    <xdr:to>
      <xdr:col>24</xdr:col>
      <xdr:colOff>558800</xdr:colOff>
      <xdr:row>59</xdr:row>
      <xdr:rowOff>158931</xdr:rowOff>
    </xdr:to>
    <xdr:cxnSp macro="">
      <xdr:nvCxnSpPr>
        <xdr:cNvPr id="322" name="直線コネクタ 321"/>
        <xdr:cNvCxnSpPr/>
      </xdr:nvCxnSpPr>
      <xdr:spPr>
        <a:xfrm>
          <a:off x="16179800" y="1026758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126836</xdr:rowOff>
    </xdr:from>
    <xdr:ext cx="762000" cy="259045"/>
    <xdr:sp macro="" textlink="">
      <xdr:nvSpPr>
        <xdr:cNvPr id="323" name="定員管理の状況平均値テキスト"/>
        <xdr:cNvSpPr txBox="1"/>
      </xdr:nvSpPr>
      <xdr:spPr>
        <a:xfrm>
          <a:off x="17106900" y="1058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152037</xdr:rowOff>
    </xdr:from>
    <xdr:to>
      <xdr:col>23</xdr:col>
      <xdr:colOff>406400</xdr:colOff>
      <xdr:row>60</xdr:row>
      <xdr:rowOff>1270</xdr:rowOff>
    </xdr:to>
    <xdr:cxnSp macro="">
      <xdr:nvCxnSpPr>
        <xdr:cNvPr id="325" name="直線コネクタ 324"/>
        <xdr:cNvCxnSpPr/>
      </xdr:nvCxnSpPr>
      <xdr:spPr>
        <a:xfrm flipV="1">
          <a:off x="15290800" y="1026758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74282</xdr:rowOff>
    </xdr:from>
    <xdr:ext cx="736600" cy="259045"/>
    <xdr:sp macro="" textlink="">
      <xdr:nvSpPr>
        <xdr:cNvPr id="327" name="テキスト ボックス 326"/>
        <xdr:cNvSpPr txBox="1"/>
      </xdr:nvSpPr>
      <xdr:spPr>
        <a:xfrm>
          <a:off x="15798800" y="1070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1270</xdr:rowOff>
    </xdr:from>
    <xdr:to>
      <xdr:col>22</xdr:col>
      <xdr:colOff>203200</xdr:colOff>
      <xdr:row>60</xdr:row>
      <xdr:rowOff>4717</xdr:rowOff>
    </xdr:to>
    <xdr:cxnSp macro="">
      <xdr:nvCxnSpPr>
        <xdr:cNvPr id="328" name="直線コネクタ 327"/>
        <xdr:cNvCxnSpPr/>
      </xdr:nvCxnSpPr>
      <xdr:spPr>
        <a:xfrm flipV="1">
          <a:off x="14401800" y="1028827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83474</xdr:rowOff>
    </xdr:from>
    <xdr:ext cx="762000" cy="259045"/>
    <xdr:sp macro="" textlink="">
      <xdr:nvSpPr>
        <xdr:cNvPr id="330" name="テキスト ボックス 329"/>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4717</xdr:rowOff>
    </xdr:from>
    <xdr:to>
      <xdr:col>21</xdr:col>
      <xdr:colOff>0</xdr:colOff>
      <xdr:row>60</xdr:row>
      <xdr:rowOff>20804</xdr:rowOff>
    </xdr:to>
    <xdr:cxnSp macro="">
      <xdr:nvCxnSpPr>
        <xdr:cNvPr id="331" name="直線コネクタ 330"/>
        <xdr:cNvCxnSpPr/>
      </xdr:nvCxnSpPr>
      <xdr:spPr>
        <a:xfrm flipV="1">
          <a:off x="13512800" y="102917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89219</xdr:rowOff>
    </xdr:from>
    <xdr:ext cx="762000" cy="259045"/>
    <xdr:sp macro="" textlink="">
      <xdr:nvSpPr>
        <xdr:cNvPr id="333" name="テキスト ボックス 332"/>
        <xdr:cNvSpPr txBox="1"/>
      </xdr:nvSpPr>
      <xdr:spPr>
        <a:xfrm>
          <a:off x="14020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99561</xdr:rowOff>
    </xdr:from>
    <xdr:ext cx="762000" cy="259045"/>
    <xdr:sp macro="" textlink="">
      <xdr:nvSpPr>
        <xdr:cNvPr id="335" name="テキスト ボックス 334"/>
        <xdr:cNvSpPr txBox="1"/>
      </xdr:nvSpPr>
      <xdr:spPr>
        <a:xfrm>
          <a:off x="13131800" y="1072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108131</xdr:rowOff>
    </xdr:from>
    <xdr:to>
      <xdr:col>24</xdr:col>
      <xdr:colOff>609600</xdr:colOff>
      <xdr:row>60</xdr:row>
      <xdr:rowOff>38281</xdr:rowOff>
    </xdr:to>
    <xdr:sp macro="" textlink="">
      <xdr:nvSpPr>
        <xdr:cNvPr id="341" name="円/楕円 340"/>
        <xdr:cNvSpPr/>
      </xdr:nvSpPr>
      <xdr:spPr>
        <a:xfrm>
          <a:off x="169672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124658</xdr:rowOff>
    </xdr:from>
    <xdr:ext cx="762000" cy="259045"/>
    <xdr:sp macro="" textlink="">
      <xdr:nvSpPr>
        <xdr:cNvPr id="342" name="定員管理の状況該当値テキスト"/>
        <xdr:cNvSpPr txBox="1"/>
      </xdr:nvSpPr>
      <xdr:spPr>
        <a:xfrm>
          <a:off x="17106900" y="1006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101237</xdr:rowOff>
    </xdr:from>
    <xdr:to>
      <xdr:col>23</xdr:col>
      <xdr:colOff>457200</xdr:colOff>
      <xdr:row>60</xdr:row>
      <xdr:rowOff>31387</xdr:rowOff>
    </xdr:to>
    <xdr:sp macro="" textlink="">
      <xdr:nvSpPr>
        <xdr:cNvPr id="343" name="円/楕円 342"/>
        <xdr:cNvSpPr/>
      </xdr:nvSpPr>
      <xdr:spPr>
        <a:xfrm>
          <a:off x="16129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41564</xdr:rowOff>
    </xdr:from>
    <xdr:ext cx="736600" cy="259045"/>
    <xdr:sp macro="" textlink="">
      <xdr:nvSpPr>
        <xdr:cNvPr id="344" name="テキスト ボックス 343"/>
        <xdr:cNvSpPr txBox="1"/>
      </xdr:nvSpPr>
      <xdr:spPr>
        <a:xfrm>
          <a:off x="15798800" y="9985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121920</xdr:rowOff>
    </xdr:from>
    <xdr:to>
      <xdr:col>22</xdr:col>
      <xdr:colOff>254000</xdr:colOff>
      <xdr:row>60</xdr:row>
      <xdr:rowOff>52070</xdr:rowOff>
    </xdr:to>
    <xdr:sp macro="" textlink="">
      <xdr:nvSpPr>
        <xdr:cNvPr id="345" name="円/楕円 344"/>
        <xdr:cNvSpPr/>
      </xdr:nvSpPr>
      <xdr:spPr>
        <a:xfrm>
          <a:off x="15240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62247</xdr:rowOff>
    </xdr:from>
    <xdr:ext cx="762000" cy="259045"/>
    <xdr:sp macro="" textlink="">
      <xdr:nvSpPr>
        <xdr:cNvPr id="346" name="テキスト ボックス 345"/>
        <xdr:cNvSpPr txBox="1"/>
      </xdr:nvSpPr>
      <xdr:spPr>
        <a:xfrm>
          <a:off x="14909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125367</xdr:rowOff>
    </xdr:from>
    <xdr:to>
      <xdr:col>21</xdr:col>
      <xdr:colOff>50800</xdr:colOff>
      <xdr:row>60</xdr:row>
      <xdr:rowOff>55517</xdr:rowOff>
    </xdr:to>
    <xdr:sp macro="" textlink="">
      <xdr:nvSpPr>
        <xdr:cNvPr id="347" name="円/楕円 346"/>
        <xdr:cNvSpPr/>
      </xdr:nvSpPr>
      <xdr:spPr>
        <a:xfrm>
          <a:off x="14351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65694</xdr:rowOff>
    </xdr:from>
    <xdr:ext cx="762000" cy="259045"/>
    <xdr:sp macro="" textlink="">
      <xdr:nvSpPr>
        <xdr:cNvPr id="348" name="テキスト ボックス 347"/>
        <xdr:cNvSpPr txBox="1"/>
      </xdr:nvSpPr>
      <xdr:spPr>
        <a:xfrm>
          <a:off x="14020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141454</xdr:rowOff>
    </xdr:from>
    <xdr:to>
      <xdr:col>19</xdr:col>
      <xdr:colOff>533400</xdr:colOff>
      <xdr:row>60</xdr:row>
      <xdr:rowOff>71604</xdr:rowOff>
    </xdr:to>
    <xdr:sp macro="" textlink="">
      <xdr:nvSpPr>
        <xdr:cNvPr id="349" name="円/楕円 348"/>
        <xdr:cNvSpPr/>
      </xdr:nvSpPr>
      <xdr:spPr>
        <a:xfrm>
          <a:off x="13462000" y="102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81781</xdr:rowOff>
    </xdr:from>
    <xdr:ext cx="762000" cy="259045"/>
    <xdr:sp macro="" textlink="">
      <xdr:nvSpPr>
        <xdr:cNvPr id="350" name="テキスト ボックス 349"/>
        <xdr:cNvSpPr txBox="1"/>
      </xdr:nvSpPr>
      <xdr:spPr>
        <a:xfrm>
          <a:off x="13131800" y="1002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1.6</a:t>
          </a:r>
          <a:r>
            <a:rPr kumimoji="1" lang="ja-JP" altLang="en-US" sz="1300">
              <a:latin typeface="ＭＳ Ｐゴシック"/>
            </a:rPr>
            <a:t>ポイント改善され</a:t>
          </a:r>
          <a:r>
            <a:rPr kumimoji="1" lang="en-US" altLang="ja-JP" sz="1300">
              <a:latin typeface="ＭＳ Ｐゴシック"/>
            </a:rPr>
            <a:t>10.4</a:t>
          </a:r>
          <a:r>
            <a:rPr kumimoji="1" lang="ja-JP" altLang="en-US" sz="1300">
              <a:solidFill>
                <a:srgbClr val="FF0000"/>
              </a:solidFill>
              <a:latin typeface="ＭＳ Ｐゴシック"/>
            </a:rPr>
            <a:t>％</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単年度指標では、</a:t>
          </a:r>
          <a:r>
            <a:rPr kumimoji="1" lang="en-US" altLang="ja-JP" sz="1300">
              <a:latin typeface="ＭＳ Ｐゴシック"/>
            </a:rPr>
            <a:t>8.9</a:t>
          </a:r>
          <a:r>
            <a:rPr kumimoji="1" lang="ja-JP" altLang="en-US" sz="1300">
              <a:solidFill>
                <a:srgbClr val="FF0000"/>
              </a:solidFill>
              <a:latin typeface="ＭＳ Ｐゴシック"/>
            </a:rPr>
            <a:t>％</a:t>
          </a:r>
          <a:r>
            <a:rPr kumimoji="1" lang="ja-JP" altLang="en-US" sz="1300">
              <a:latin typeface="ＭＳ Ｐゴシック"/>
            </a:rPr>
            <a:t>であり、大きく改善傾向にある。</a:t>
          </a:r>
          <a:endParaRPr kumimoji="1" lang="en-US" altLang="ja-JP" sz="1300">
            <a:latin typeface="ＭＳ Ｐゴシック"/>
          </a:endParaRPr>
        </a:p>
        <a:p>
          <a:r>
            <a:rPr kumimoji="1" lang="ja-JP" altLang="en-US" sz="1300">
              <a:latin typeface="ＭＳ Ｐゴシック"/>
            </a:rPr>
            <a:t>　類似団体平均よりも、</a:t>
          </a:r>
          <a:r>
            <a:rPr kumimoji="1" lang="ja-JP" altLang="en-US" sz="1300">
              <a:solidFill>
                <a:srgbClr val="FF0000"/>
              </a:solidFill>
              <a:latin typeface="ＭＳ Ｐゴシック"/>
            </a:rPr>
            <a:t>上回る</a:t>
          </a:r>
          <a:r>
            <a:rPr kumimoji="1" lang="ja-JP" altLang="en-US" sz="1300">
              <a:latin typeface="ＭＳ Ｐゴシック"/>
            </a:rPr>
            <a:t>数値ではあるが、全国・県平均と比較すると、まだ低い値であり、さらなる改善が求められる。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138067</xdr:rowOff>
    </xdr:from>
    <xdr:to>
      <xdr:col>24</xdr:col>
      <xdr:colOff>558800</xdr:colOff>
      <xdr:row>38</xdr:row>
      <xdr:rowOff>21772</xdr:rowOff>
    </xdr:to>
    <xdr:cxnSp macro="">
      <xdr:nvCxnSpPr>
        <xdr:cNvPr id="386" name="直線コネクタ 385"/>
        <xdr:cNvCxnSpPr/>
      </xdr:nvCxnSpPr>
      <xdr:spPr>
        <a:xfrm flipV="1">
          <a:off x="16179800" y="6481717"/>
          <a:ext cx="8382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114499</xdr:rowOff>
    </xdr:from>
    <xdr:ext cx="762000" cy="259045"/>
    <xdr:sp macro="" textlink="">
      <xdr:nvSpPr>
        <xdr:cNvPr id="387" name="公債費負担の状況平均値テキスト"/>
        <xdr:cNvSpPr txBox="1"/>
      </xdr:nvSpPr>
      <xdr:spPr>
        <a:xfrm>
          <a:off x="17106900" y="6458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21772</xdr:rowOff>
    </xdr:from>
    <xdr:to>
      <xdr:col>23</xdr:col>
      <xdr:colOff>406400</xdr:colOff>
      <xdr:row>38</xdr:row>
      <xdr:rowOff>32113</xdr:rowOff>
    </xdr:to>
    <xdr:cxnSp macro="">
      <xdr:nvCxnSpPr>
        <xdr:cNvPr id="389" name="直線コネクタ 388"/>
        <xdr:cNvCxnSpPr/>
      </xdr:nvCxnSpPr>
      <xdr:spPr>
        <a:xfrm flipV="1">
          <a:off x="15290800" y="653687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84926</xdr:rowOff>
    </xdr:from>
    <xdr:ext cx="736600" cy="259045"/>
    <xdr:sp macro="" textlink="">
      <xdr:nvSpPr>
        <xdr:cNvPr id="391" name="テキスト ボックス 390"/>
        <xdr:cNvSpPr txBox="1"/>
      </xdr:nvSpPr>
      <xdr:spPr>
        <a:xfrm>
          <a:off x="15798800" y="660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32113</xdr:rowOff>
    </xdr:from>
    <xdr:to>
      <xdr:col>22</xdr:col>
      <xdr:colOff>203200</xdr:colOff>
      <xdr:row>38</xdr:row>
      <xdr:rowOff>80373</xdr:rowOff>
    </xdr:to>
    <xdr:cxnSp macro="">
      <xdr:nvCxnSpPr>
        <xdr:cNvPr id="392" name="直線コネクタ 391"/>
        <xdr:cNvCxnSpPr/>
      </xdr:nvCxnSpPr>
      <xdr:spPr>
        <a:xfrm flipV="1">
          <a:off x="14401800" y="65472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119397</xdr:rowOff>
    </xdr:from>
    <xdr:ext cx="762000" cy="259045"/>
    <xdr:sp macro="" textlink="">
      <xdr:nvSpPr>
        <xdr:cNvPr id="394" name="テキスト ボックス 393"/>
        <xdr:cNvSpPr txBox="1"/>
      </xdr:nvSpPr>
      <xdr:spPr>
        <a:xfrm>
          <a:off x="14909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80373</xdr:rowOff>
    </xdr:from>
    <xdr:to>
      <xdr:col>21</xdr:col>
      <xdr:colOff>0</xdr:colOff>
      <xdr:row>38</xdr:row>
      <xdr:rowOff>104503</xdr:rowOff>
    </xdr:to>
    <xdr:cxnSp macro="">
      <xdr:nvCxnSpPr>
        <xdr:cNvPr id="395" name="直線コネクタ 394"/>
        <xdr:cNvCxnSpPr/>
      </xdr:nvCxnSpPr>
      <xdr:spPr>
        <a:xfrm flipV="1">
          <a:off x="13512800" y="659547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150421</xdr:rowOff>
    </xdr:from>
    <xdr:ext cx="762000" cy="259045"/>
    <xdr:sp macro="" textlink="">
      <xdr:nvSpPr>
        <xdr:cNvPr id="397" name="テキスト ボックス 396"/>
        <xdr:cNvSpPr txBox="1"/>
      </xdr:nvSpPr>
      <xdr:spPr>
        <a:xfrm>
          <a:off x="14020800" y="666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13443</xdr:rowOff>
    </xdr:from>
    <xdr:ext cx="762000" cy="259045"/>
    <xdr:sp macro="" textlink="">
      <xdr:nvSpPr>
        <xdr:cNvPr id="399" name="テキスト ボックス 398"/>
        <xdr:cNvSpPr txBox="1"/>
      </xdr:nvSpPr>
      <xdr:spPr>
        <a:xfrm>
          <a:off x="13131800" y="669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87267</xdr:rowOff>
    </xdr:from>
    <xdr:to>
      <xdr:col>24</xdr:col>
      <xdr:colOff>609600</xdr:colOff>
      <xdr:row>38</xdr:row>
      <xdr:rowOff>17418</xdr:rowOff>
    </xdr:to>
    <xdr:sp macro="" textlink="">
      <xdr:nvSpPr>
        <xdr:cNvPr id="405" name="円/楕円 404"/>
        <xdr:cNvSpPr/>
      </xdr:nvSpPr>
      <xdr:spPr>
        <a:xfrm>
          <a:off x="16967200" y="64309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103794</xdr:rowOff>
    </xdr:from>
    <xdr:ext cx="762000" cy="259045"/>
    <xdr:sp macro="" textlink="">
      <xdr:nvSpPr>
        <xdr:cNvPr id="406" name="公債費負担の状況該当値テキスト"/>
        <xdr:cNvSpPr txBox="1"/>
      </xdr:nvSpPr>
      <xdr:spPr>
        <a:xfrm>
          <a:off x="17106900" y="627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142422</xdr:rowOff>
    </xdr:from>
    <xdr:to>
      <xdr:col>23</xdr:col>
      <xdr:colOff>457200</xdr:colOff>
      <xdr:row>38</xdr:row>
      <xdr:rowOff>72572</xdr:rowOff>
    </xdr:to>
    <xdr:sp macro="" textlink="">
      <xdr:nvSpPr>
        <xdr:cNvPr id="407" name="円/楕円 406"/>
        <xdr:cNvSpPr/>
      </xdr:nvSpPr>
      <xdr:spPr>
        <a:xfrm>
          <a:off x="16129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82749</xdr:rowOff>
    </xdr:from>
    <xdr:ext cx="736600" cy="259045"/>
    <xdr:sp macro="" textlink="">
      <xdr:nvSpPr>
        <xdr:cNvPr id="408" name="テキスト ボックス 407"/>
        <xdr:cNvSpPr txBox="1"/>
      </xdr:nvSpPr>
      <xdr:spPr>
        <a:xfrm>
          <a:off x="15798800" y="625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152763</xdr:rowOff>
    </xdr:from>
    <xdr:to>
      <xdr:col>22</xdr:col>
      <xdr:colOff>254000</xdr:colOff>
      <xdr:row>38</xdr:row>
      <xdr:rowOff>82913</xdr:rowOff>
    </xdr:to>
    <xdr:sp macro="" textlink="">
      <xdr:nvSpPr>
        <xdr:cNvPr id="409" name="円/楕円 408"/>
        <xdr:cNvSpPr/>
      </xdr:nvSpPr>
      <xdr:spPr>
        <a:xfrm>
          <a:off x="152400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93090</xdr:rowOff>
    </xdr:from>
    <xdr:ext cx="762000" cy="259045"/>
    <xdr:sp macro="" textlink="">
      <xdr:nvSpPr>
        <xdr:cNvPr id="410" name="テキスト ボックス 409"/>
        <xdr:cNvSpPr txBox="1"/>
      </xdr:nvSpPr>
      <xdr:spPr>
        <a:xfrm>
          <a:off x="14909800" y="626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29573</xdr:rowOff>
    </xdr:from>
    <xdr:to>
      <xdr:col>21</xdr:col>
      <xdr:colOff>50800</xdr:colOff>
      <xdr:row>38</xdr:row>
      <xdr:rowOff>131173</xdr:rowOff>
    </xdr:to>
    <xdr:sp macro="" textlink="">
      <xdr:nvSpPr>
        <xdr:cNvPr id="411" name="円/楕円 410"/>
        <xdr:cNvSpPr/>
      </xdr:nvSpPr>
      <xdr:spPr>
        <a:xfrm>
          <a:off x="14351000" y="654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141350</xdr:rowOff>
    </xdr:from>
    <xdr:ext cx="762000" cy="259045"/>
    <xdr:sp macro="" textlink="">
      <xdr:nvSpPr>
        <xdr:cNvPr id="412" name="テキスト ボックス 411"/>
        <xdr:cNvSpPr txBox="1"/>
      </xdr:nvSpPr>
      <xdr:spPr>
        <a:xfrm>
          <a:off x="14020800" y="631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53703</xdr:rowOff>
    </xdr:from>
    <xdr:to>
      <xdr:col>19</xdr:col>
      <xdr:colOff>533400</xdr:colOff>
      <xdr:row>38</xdr:row>
      <xdr:rowOff>155303</xdr:rowOff>
    </xdr:to>
    <xdr:sp macro="" textlink="">
      <xdr:nvSpPr>
        <xdr:cNvPr id="413" name="円/楕円 412"/>
        <xdr:cNvSpPr/>
      </xdr:nvSpPr>
      <xdr:spPr>
        <a:xfrm>
          <a:off x="13462000" y="65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165480</xdr:rowOff>
    </xdr:from>
    <xdr:ext cx="762000" cy="259045"/>
    <xdr:sp macro="" textlink="">
      <xdr:nvSpPr>
        <xdr:cNvPr id="414" name="テキスト ボックス 413"/>
        <xdr:cNvSpPr txBox="1"/>
      </xdr:nvSpPr>
      <xdr:spPr>
        <a:xfrm>
          <a:off x="13131800" y="633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24</a:t>
          </a:r>
          <a:r>
            <a:rPr kumimoji="1" lang="ja-JP" altLang="en-US" sz="1300">
              <a:latin typeface="ＭＳ Ｐゴシック"/>
            </a:rPr>
            <a:t>ポイント改善され、さらにはここ数年、かなりの率で改善されている。</a:t>
          </a:r>
          <a:endParaRPr kumimoji="1" lang="en-US" altLang="ja-JP" sz="1300">
            <a:latin typeface="ＭＳ Ｐゴシック"/>
          </a:endParaRPr>
        </a:p>
        <a:p>
          <a:r>
            <a:rPr kumimoji="1" lang="ja-JP" altLang="en-US" sz="1300">
              <a:latin typeface="ＭＳ Ｐゴシック"/>
            </a:rPr>
            <a:t>　財政調整基金の増加が主な要因であるが、地方債現在高も伸びてきているので、今後の借入については、注意が必要である。</a:t>
          </a:r>
          <a:endParaRPr kumimoji="1" lang="en-US" altLang="ja-JP" sz="1300">
            <a:latin typeface="ＭＳ Ｐゴシック"/>
          </a:endParaRPr>
        </a:p>
        <a:p>
          <a:r>
            <a:rPr kumimoji="1" lang="ja-JP" altLang="en-US" sz="1300">
              <a:latin typeface="ＭＳ Ｐゴシック"/>
            </a:rPr>
            <a:t>　類似団体・全国・県平均の</a:t>
          </a:r>
          <a:r>
            <a:rPr kumimoji="1" lang="ja-JP" altLang="en-US" sz="1300">
              <a:solidFill>
                <a:sysClr val="windowText" lastClr="000000"/>
              </a:solidFill>
              <a:latin typeface="ＭＳ Ｐゴシック"/>
            </a:rPr>
            <a:t>いずれの</a:t>
          </a:r>
          <a:r>
            <a:rPr kumimoji="1" lang="ja-JP" altLang="en-US" sz="1300">
              <a:latin typeface="ＭＳ Ｐゴシック"/>
            </a:rPr>
            <a:t>平均よりも、上回っているので、今後</a:t>
          </a:r>
          <a:r>
            <a:rPr kumimoji="1" lang="ja-JP" altLang="en-US" sz="1300">
              <a:solidFill>
                <a:srgbClr val="FF0000"/>
              </a:solidFill>
              <a:latin typeface="ＭＳ Ｐゴシック"/>
            </a:rPr>
            <a:t>と</a:t>
          </a:r>
          <a:r>
            <a:rPr kumimoji="1" lang="ja-JP" altLang="en-US" sz="1300">
              <a:latin typeface="ＭＳ Ｐゴシック"/>
            </a:rPr>
            <a:t>も健全な財政運営に努めていく。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42958</xdr:rowOff>
    </xdr:from>
    <xdr:to>
      <xdr:col>24</xdr:col>
      <xdr:colOff>558800</xdr:colOff>
      <xdr:row>14</xdr:row>
      <xdr:rowOff>91218</xdr:rowOff>
    </xdr:to>
    <xdr:cxnSp macro="">
      <xdr:nvCxnSpPr>
        <xdr:cNvPr id="448" name="直線コネクタ 447"/>
        <xdr:cNvCxnSpPr/>
      </xdr:nvCxnSpPr>
      <xdr:spPr>
        <a:xfrm flipV="1">
          <a:off x="16179800" y="244325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27735</xdr:rowOff>
    </xdr:from>
    <xdr:ext cx="762000" cy="259045"/>
    <xdr:sp macro="" textlink="">
      <xdr:nvSpPr>
        <xdr:cNvPr id="449" name="将来負担の状況平均値テキスト"/>
        <xdr:cNvSpPr txBox="1"/>
      </xdr:nvSpPr>
      <xdr:spPr>
        <a:xfrm>
          <a:off x="17106900" y="2428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91218</xdr:rowOff>
    </xdr:from>
    <xdr:to>
      <xdr:col>23</xdr:col>
      <xdr:colOff>406400</xdr:colOff>
      <xdr:row>14</xdr:row>
      <xdr:rowOff>100065</xdr:rowOff>
    </xdr:to>
    <xdr:cxnSp macro="">
      <xdr:nvCxnSpPr>
        <xdr:cNvPr id="451" name="直線コネクタ 450"/>
        <xdr:cNvCxnSpPr/>
      </xdr:nvCxnSpPr>
      <xdr:spPr>
        <a:xfrm flipV="1">
          <a:off x="15290800" y="2491518"/>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159169</xdr:rowOff>
    </xdr:from>
    <xdr:ext cx="736600" cy="259045"/>
    <xdr:sp macro="" textlink="">
      <xdr:nvSpPr>
        <xdr:cNvPr id="453" name="テキスト ボックス 452"/>
        <xdr:cNvSpPr txBox="1"/>
      </xdr:nvSpPr>
      <xdr:spPr>
        <a:xfrm>
          <a:off x="15798800" y="2559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100065</xdr:rowOff>
    </xdr:from>
    <xdr:to>
      <xdr:col>22</xdr:col>
      <xdr:colOff>203200</xdr:colOff>
      <xdr:row>15</xdr:row>
      <xdr:rowOff>18902</xdr:rowOff>
    </xdr:to>
    <xdr:cxnSp macro="">
      <xdr:nvCxnSpPr>
        <xdr:cNvPr id="454" name="直線コネクタ 453"/>
        <xdr:cNvCxnSpPr/>
      </xdr:nvCxnSpPr>
      <xdr:spPr>
        <a:xfrm flipV="1">
          <a:off x="14401800" y="2500365"/>
          <a:ext cx="889000" cy="9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12050</xdr:rowOff>
    </xdr:from>
    <xdr:ext cx="762000" cy="259045"/>
    <xdr:sp macro="" textlink="">
      <xdr:nvSpPr>
        <xdr:cNvPr id="456" name="テキスト ボックス 455"/>
        <xdr:cNvSpPr txBox="1"/>
      </xdr:nvSpPr>
      <xdr:spPr>
        <a:xfrm>
          <a:off x="14909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18902</xdr:rowOff>
    </xdr:from>
    <xdr:to>
      <xdr:col>21</xdr:col>
      <xdr:colOff>0</xdr:colOff>
      <xdr:row>15</xdr:row>
      <xdr:rowOff>41423</xdr:rowOff>
    </xdr:to>
    <xdr:cxnSp macro="">
      <xdr:nvCxnSpPr>
        <xdr:cNvPr id="457" name="直線コネクタ 456"/>
        <xdr:cNvCxnSpPr/>
      </xdr:nvCxnSpPr>
      <xdr:spPr>
        <a:xfrm flipV="1">
          <a:off x="13512800" y="2590652"/>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123063</xdr:rowOff>
    </xdr:from>
    <xdr:to>
      <xdr:col>21</xdr:col>
      <xdr:colOff>50800</xdr:colOff>
      <xdr:row>15</xdr:row>
      <xdr:rowOff>53213</xdr:rowOff>
    </xdr:to>
    <xdr:sp macro="" textlink="">
      <xdr:nvSpPr>
        <xdr:cNvPr id="458" name="フローチャート : 判断 457"/>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63390</xdr:rowOff>
    </xdr:from>
    <xdr:ext cx="762000" cy="259045"/>
    <xdr:sp macro="" textlink="">
      <xdr:nvSpPr>
        <xdr:cNvPr id="459" name="テキスト ボックス 458"/>
        <xdr:cNvSpPr txBox="1"/>
      </xdr:nvSpPr>
      <xdr:spPr>
        <a:xfrm>
          <a:off x="14020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60" name="フローチャート : 判断 459"/>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82027</xdr:rowOff>
    </xdr:from>
    <xdr:ext cx="762000" cy="259045"/>
    <xdr:sp macro="" textlink="">
      <xdr:nvSpPr>
        <xdr:cNvPr id="461" name="テキスト ボックス 460"/>
        <xdr:cNvSpPr txBox="1"/>
      </xdr:nvSpPr>
      <xdr:spPr>
        <a:xfrm>
          <a:off x="13131800" y="26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13</xdr:row>
      <xdr:rowOff>163608</xdr:rowOff>
    </xdr:from>
    <xdr:to>
      <xdr:col>24</xdr:col>
      <xdr:colOff>609600</xdr:colOff>
      <xdr:row>14</xdr:row>
      <xdr:rowOff>93758</xdr:rowOff>
    </xdr:to>
    <xdr:sp macro="" textlink="">
      <xdr:nvSpPr>
        <xdr:cNvPr id="467" name="円/楕円 466"/>
        <xdr:cNvSpPr/>
      </xdr:nvSpPr>
      <xdr:spPr>
        <a:xfrm>
          <a:off x="16967200" y="239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84885</xdr:rowOff>
    </xdr:from>
    <xdr:ext cx="762000" cy="259045"/>
    <xdr:sp macro="" textlink="">
      <xdr:nvSpPr>
        <xdr:cNvPr id="468" name="将来負担の状況該当値テキスト"/>
        <xdr:cNvSpPr txBox="1"/>
      </xdr:nvSpPr>
      <xdr:spPr>
        <a:xfrm>
          <a:off x="17106900" y="2313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40418</xdr:rowOff>
    </xdr:from>
    <xdr:to>
      <xdr:col>23</xdr:col>
      <xdr:colOff>457200</xdr:colOff>
      <xdr:row>14</xdr:row>
      <xdr:rowOff>142018</xdr:rowOff>
    </xdr:to>
    <xdr:sp macro="" textlink="">
      <xdr:nvSpPr>
        <xdr:cNvPr id="469" name="円/楕円 468"/>
        <xdr:cNvSpPr/>
      </xdr:nvSpPr>
      <xdr:spPr>
        <a:xfrm>
          <a:off x="16129000" y="244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152195</xdr:rowOff>
    </xdr:from>
    <xdr:ext cx="736600" cy="259045"/>
    <xdr:sp macro="" textlink="">
      <xdr:nvSpPr>
        <xdr:cNvPr id="470" name="テキスト ボックス 469"/>
        <xdr:cNvSpPr txBox="1"/>
      </xdr:nvSpPr>
      <xdr:spPr>
        <a:xfrm>
          <a:off x="15798800" y="2209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49265</xdr:rowOff>
    </xdr:from>
    <xdr:to>
      <xdr:col>22</xdr:col>
      <xdr:colOff>254000</xdr:colOff>
      <xdr:row>14</xdr:row>
      <xdr:rowOff>150865</xdr:rowOff>
    </xdr:to>
    <xdr:sp macro="" textlink="">
      <xdr:nvSpPr>
        <xdr:cNvPr id="471" name="円/楕円 470"/>
        <xdr:cNvSpPr/>
      </xdr:nvSpPr>
      <xdr:spPr>
        <a:xfrm>
          <a:off x="15240000" y="244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161042</xdr:rowOff>
    </xdr:from>
    <xdr:ext cx="762000" cy="259045"/>
    <xdr:sp macro="" textlink="">
      <xdr:nvSpPr>
        <xdr:cNvPr id="472" name="テキスト ボックス 471"/>
        <xdr:cNvSpPr txBox="1"/>
      </xdr:nvSpPr>
      <xdr:spPr>
        <a:xfrm>
          <a:off x="14909800" y="221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139552</xdr:rowOff>
    </xdr:from>
    <xdr:to>
      <xdr:col>21</xdr:col>
      <xdr:colOff>50800</xdr:colOff>
      <xdr:row>15</xdr:row>
      <xdr:rowOff>69702</xdr:rowOff>
    </xdr:to>
    <xdr:sp macro="" textlink="">
      <xdr:nvSpPr>
        <xdr:cNvPr id="473" name="円/楕円 472"/>
        <xdr:cNvSpPr/>
      </xdr:nvSpPr>
      <xdr:spPr>
        <a:xfrm>
          <a:off x="14351000" y="253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54479</xdr:rowOff>
    </xdr:from>
    <xdr:ext cx="762000" cy="259045"/>
    <xdr:sp macro="" textlink="">
      <xdr:nvSpPr>
        <xdr:cNvPr id="474" name="テキスト ボックス 473"/>
        <xdr:cNvSpPr txBox="1"/>
      </xdr:nvSpPr>
      <xdr:spPr>
        <a:xfrm>
          <a:off x="14020800" y="262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162073</xdr:rowOff>
    </xdr:from>
    <xdr:to>
      <xdr:col>19</xdr:col>
      <xdr:colOff>533400</xdr:colOff>
      <xdr:row>15</xdr:row>
      <xdr:rowOff>92223</xdr:rowOff>
    </xdr:to>
    <xdr:sp macro="" textlink="">
      <xdr:nvSpPr>
        <xdr:cNvPr id="475" name="円/楕円 474"/>
        <xdr:cNvSpPr/>
      </xdr:nvSpPr>
      <xdr:spPr>
        <a:xfrm>
          <a:off x="13462000" y="256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102400</xdr:rowOff>
    </xdr:from>
    <xdr:ext cx="762000" cy="259045"/>
    <xdr:sp macro="" textlink="">
      <xdr:nvSpPr>
        <xdr:cNvPr id="476" name="テキスト ボックス 475"/>
        <xdr:cNvSpPr txBox="1"/>
      </xdr:nvSpPr>
      <xdr:spPr>
        <a:xfrm>
          <a:off x="13131800" y="233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茨城県つくばみらい市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47,918
47,569
79.14
18,365,592
17,649,457
600,697
10,974,517
16,835,097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36.1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前年度より正職員</a:t>
          </a:r>
          <a:r>
            <a:rPr kumimoji="1" lang="en-US" altLang="ja-JP" sz="1300">
              <a:latin typeface="ＭＳ Ｐゴシック"/>
            </a:rPr>
            <a:t>2</a:t>
          </a:r>
          <a:r>
            <a:rPr kumimoji="1" lang="ja-JP" altLang="en-US" sz="1300">
              <a:latin typeface="ＭＳ Ｐゴシック"/>
            </a:rPr>
            <a:t>名減により、若干指標は改善されているが、</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年度からほぼ横ばいで推移している。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類似団体内順位も半分より上であり、全国・県平均値よりも低い値である。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今後も、この数値を悪化させることのないよう、人件費の抑制に努めていく。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90424</xdr:rowOff>
    </xdr:from>
    <xdr:to>
      <xdr:col>7</xdr:col>
      <xdr:colOff>15875</xdr:colOff>
      <xdr:row>36</xdr:row>
      <xdr:rowOff>113284</xdr:rowOff>
    </xdr:to>
    <xdr:cxnSp macro="">
      <xdr:nvCxnSpPr>
        <xdr:cNvPr id="63" name="直線コネクタ 62"/>
        <xdr:cNvCxnSpPr/>
      </xdr:nvCxnSpPr>
      <xdr:spPr>
        <a:xfrm flipV="1">
          <a:off x="3987800" y="62626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113284</xdr:rowOff>
    </xdr:from>
    <xdr:to>
      <xdr:col>5</xdr:col>
      <xdr:colOff>549275</xdr:colOff>
      <xdr:row>36</xdr:row>
      <xdr:rowOff>140716</xdr:rowOff>
    </xdr:to>
    <xdr:cxnSp macro="">
      <xdr:nvCxnSpPr>
        <xdr:cNvPr id="66" name="直線コネクタ 65"/>
        <xdr:cNvCxnSpPr/>
      </xdr:nvCxnSpPr>
      <xdr:spPr>
        <a:xfrm flipV="1">
          <a:off x="3098800" y="62854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68" name="テキスト ボックス 6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76708</xdr:rowOff>
    </xdr:from>
    <xdr:to>
      <xdr:col>4</xdr:col>
      <xdr:colOff>346075</xdr:colOff>
      <xdr:row>36</xdr:row>
      <xdr:rowOff>140716</xdr:rowOff>
    </xdr:to>
    <xdr:cxnSp macro="">
      <xdr:nvCxnSpPr>
        <xdr:cNvPr id="69" name="直線コネクタ 68"/>
        <xdr:cNvCxnSpPr/>
      </xdr:nvCxnSpPr>
      <xdr:spPr>
        <a:xfrm>
          <a:off x="2209800" y="62489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76708</xdr:rowOff>
    </xdr:from>
    <xdr:to>
      <xdr:col>3</xdr:col>
      <xdr:colOff>142875</xdr:colOff>
      <xdr:row>37</xdr:row>
      <xdr:rowOff>101854</xdr:rowOff>
    </xdr:to>
    <xdr:cxnSp macro="">
      <xdr:nvCxnSpPr>
        <xdr:cNvPr id="72" name="直線コネクタ 71"/>
        <xdr:cNvCxnSpPr/>
      </xdr:nvCxnSpPr>
      <xdr:spPr>
        <a:xfrm flipV="1">
          <a:off x="1320800" y="6248908"/>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160291</xdr:rowOff>
    </xdr:from>
    <xdr:ext cx="762000" cy="259045"/>
    <xdr:sp macro="" textlink="">
      <xdr:nvSpPr>
        <xdr:cNvPr id="76" name="テキスト ボックス 75"/>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39624</xdr:rowOff>
    </xdr:from>
    <xdr:to>
      <xdr:col>7</xdr:col>
      <xdr:colOff>66675</xdr:colOff>
      <xdr:row>36</xdr:row>
      <xdr:rowOff>141224</xdr:rowOff>
    </xdr:to>
    <xdr:sp macro="" textlink="">
      <xdr:nvSpPr>
        <xdr:cNvPr id="82" name="円/楕円 81"/>
        <xdr:cNvSpPr/>
      </xdr:nvSpPr>
      <xdr:spPr>
        <a:xfrm>
          <a:off x="4775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56151</xdr:rowOff>
    </xdr:from>
    <xdr:ext cx="762000" cy="259045"/>
    <xdr:sp macro="" textlink="">
      <xdr:nvSpPr>
        <xdr:cNvPr id="83" name="人件費該当値テキスト"/>
        <xdr:cNvSpPr txBox="1"/>
      </xdr:nvSpPr>
      <xdr:spPr>
        <a:xfrm>
          <a:off x="4914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62484</xdr:rowOff>
    </xdr:from>
    <xdr:to>
      <xdr:col>5</xdr:col>
      <xdr:colOff>600075</xdr:colOff>
      <xdr:row>36</xdr:row>
      <xdr:rowOff>164084</xdr:rowOff>
    </xdr:to>
    <xdr:sp macro="" textlink="">
      <xdr:nvSpPr>
        <xdr:cNvPr id="84" name="円/楕円 83"/>
        <xdr:cNvSpPr/>
      </xdr:nvSpPr>
      <xdr:spPr>
        <a:xfrm>
          <a:off x="3937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2811</xdr:rowOff>
    </xdr:from>
    <xdr:ext cx="736600" cy="259045"/>
    <xdr:sp macro="" textlink="">
      <xdr:nvSpPr>
        <xdr:cNvPr id="85" name="テキスト ボックス 84"/>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89916</xdr:rowOff>
    </xdr:from>
    <xdr:to>
      <xdr:col>4</xdr:col>
      <xdr:colOff>396875</xdr:colOff>
      <xdr:row>37</xdr:row>
      <xdr:rowOff>20066</xdr:rowOff>
    </xdr:to>
    <xdr:sp macro="" textlink="">
      <xdr:nvSpPr>
        <xdr:cNvPr id="86" name="円/楕円 85"/>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30243</xdr:rowOff>
    </xdr:from>
    <xdr:ext cx="762000" cy="259045"/>
    <xdr:sp macro="" textlink="">
      <xdr:nvSpPr>
        <xdr:cNvPr id="87" name="テキスト ボックス 86"/>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25908</xdr:rowOff>
    </xdr:from>
    <xdr:to>
      <xdr:col>3</xdr:col>
      <xdr:colOff>193675</xdr:colOff>
      <xdr:row>36</xdr:row>
      <xdr:rowOff>127508</xdr:rowOff>
    </xdr:to>
    <xdr:sp macro="" textlink="">
      <xdr:nvSpPr>
        <xdr:cNvPr id="88" name="円/楕円 87"/>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137685</xdr:rowOff>
    </xdr:from>
    <xdr:ext cx="762000" cy="259045"/>
    <xdr:sp macro="" textlink="">
      <xdr:nvSpPr>
        <xdr:cNvPr id="89" name="テキスト ボックス 88"/>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51054</xdr:rowOff>
    </xdr:from>
    <xdr:to>
      <xdr:col>1</xdr:col>
      <xdr:colOff>676275</xdr:colOff>
      <xdr:row>37</xdr:row>
      <xdr:rowOff>152654</xdr:rowOff>
    </xdr:to>
    <xdr:sp macro="" textlink="">
      <xdr:nvSpPr>
        <xdr:cNvPr id="90" name="円/楕円 89"/>
        <xdr:cNvSpPr/>
      </xdr:nvSpPr>
      <xdr:spPr>
        <a:xfrm>
          <a:off x="1270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162831</xdr:rowOff>
    </xdr:from>
    <xdr:ext cx="762000" cy="259045"/>
    <xdr:sp macro="" textlink="">
      <xdr:nvSpPr>
        <xdr:cNvPr id="91" name="テキスト ボックス 90"/>
        <xdr:cNvSpPr txBox="1"/>
      </xdr:nvSpPr>
      <xdr:spPr>
        <a:xfrm>
          <a:off x="939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22</a:t>
          </a:r>
          <a:r>
            <a:rPr kumimoji="1" lang="ja-JP" altLang="en-US" sz="1300">
              <a:latin typeface="ＭＳ Ｐゴシック"/>
            </a:rPr>
            <a:t>年度から若干ではあるが、悪化している。</a:t>
          </a:r>
          <a:endParaRPr kumimoji="1" lang="en-US" altLang="ja-JP" sz="1300">
            <a:latin typeface="ＭＳ Ｐゴシック"/>
          </a:endParaRPr>
        </a:p>
        <a:p>
          <a:r>
            <a:rPr kumimoji="1" lang="ja-JP" altLang="en-US" sz="1300">
              <a:latin typeface="ＭＳ Ｐゴシック"/>
            </a:rPr>
            <a:t>　委託業務の増によるものである。</a:t>
          </a:r>
          <a:endParaRPr kumimoji="1" lang="en-US" altLang="ja-JP" sz="1300">
            <a:latin typeface="ＭＳ Ｐゴシック"/>
          </a:endParaRPr>
        </a:p>
        <a:p>
          <a:r>
            <a:rPr kumimoji="1" lang="ja-JP" altLang="en-US" sz="1300">
              <a:latin typeface="ＭＳ Ｐゴシック"/>
            </a:rPr>
            <a:t>　類似団体内順位も、半分以下であり、、全国平均よりも低い値である。</a:t>
          </a:r>
          <a:endParaRPr kumimoji="1" lang="en-US" altLang="ja-JP" sz="1300">
            <a:latin typeface="ＭＳ Ｐゴシック"/>
          </a:endParaRPr>
        </a:p>
        <a:p>
          <a:r>
            <a:rPr kumimoji="1" lang="ja-JP" altLang="en-US" sz="1300">
              <a:latin typeface="ＭＳ Ｐゴシック"/>
            </a:rPr>
            <a:t>　今後は、事務経費の削減を図り、類似団体平均値を超えるように努めていく。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48079</xdr:rowOff>
    </xdr:from>
    <xdr:to>
      <xdr:col>24</xdr:col>
      <xdr:colOff>31750</xdr:colOff>
      <xdr:row>17</xdr:row>
      <xdr:rowOff>135164</xdr:rowOff>
    </xdr:to>
    <xdr:cxnSp macro="">
      <xdr:nvCxnSpPr>
        <xdr:cNvPr id="126" name="直線コネクタ 125"/>
        <xdr:cNvCxnSpPr/>
      </xdr:nvCxnSpPr>
      <xdr:spPr>
        <a:xfrm>
          <a:off x="15671800" y="2962729"/>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65513</xdr:rowOff>
    </xdr:from>
    <xdr:ext cx="762000" cy="259045"/>
    <xdr:sp macro="" textlink="">
      <xdr:nvSpPr>
        <xdr:cNvPr id="127"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154214</xdr:rowOff>
    </xdr:from>
    <xdr:to>
      <xdr:col>22</xdr:col>
      <xdr:colOff>565150</xdr:colOff>
      <xdr:row>17</xdr:row>
      <xdr:rowOff>48079</xdr:rowOff>
    </xdr:to>
    <xdr:cxnSp macro="">
      <xdr:nvCxnSpPr>
        <xdr:cNvPr id="129" name="直線コネクタ 128"/>
        <xdr:cNvCxnSpPr/>
      </xdr:nvCxnSpPr>
      <xdr:spPr>
        <a:xfrm>
          <a:off x="14782800" y="28974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117220</xdr:rowOff>
    </xdr:from>
    <xdr:ext cx="736600" cy="259045"/>
    <xdr:sp macro="" textlink="">
      <xdr:nvSpPr>
        <xdr:cNvPr id="131" name="テキスト ボックス 130"/>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67129</xdr:rowOff>
    </xdr:from>
    <xdr:to>
      <xdr:col>21</xdr:col>
      <xdr:colOff>361950</xdr:colOff>
      <xdr:row>16</xdr:row>
      <xdr:rowOff>154214</xdr:rowOff>
    </xdr:to>
    <xdr:cxnSp macro="">
      <xdr:nvCxnSpPr>
        <xdr:cNvPr id="132" name="直線コネクタ 131"/>
        <xdr:cNvCxnSpPr/>
      </xdr:nvCxnSpPr>
      <xdr:spPr>
        <a:xfrm>
          <a:off x="13893800" y="28103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4" name="テキスト ボックス 133"/>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67129</xdr:rowOff>
    </xdr:from>
    <xdr:to>
      <xdr:col>20</xdr:col>
      <xdr:colOff>158750</xdr:colOff>
      <xdr:row>16</xdr:row>
      <xdr:rowOff>110671</xdr:rowOff>
    </xdr:to>
    <xdr:cxnSp macro="">
      <xdr:nvCxnSpPr>
        <xdr:cNvPr id="135" name="直線コネクタ 134"/>
        <xdr:cNvCxnSpPr/>
      </xdr:nvCxnSpPr>
      <xdr:spPr>
        <a:xfrm flipV="1">
          <a:off x="13004800" y="28103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30134</xdr:rowOff>
    </xdr:from>
    <xdr:ext cx="762000" cy="259045"/>
    <xdr:sp macro="" textlink="">
      <xdr:nvSpPr>
        <xdr:cNvPr id="137" name="テキスト ボックス 136"/>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39" name="テキスト ボックス 138"/>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84364</xdr:rowOff>
    </xdr:from>
    <xdr:to>
      <xdr:col>24</xdr:col>
      <xdr:colOff>82550</xdr:colOff>
      <xdr:row>18</xdr:row>
      <xdr:rowOff>14514</xdr:rowOff>
    </xdr:to>
    <xdr:sp macro="" textlink="">
      <xdr:nvSpPr>
        <xdr:cNvPr id="145" name="円/楕円 144"/>
        <xdr:cNvSpPr/>
      </xdr:nvSpPr>
      <xdr:spPr>
        <a:xfrm>
          <a:off x="164592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56441</xdr:rowOff>
    </xdr:from>
    <xdr:ext cx="762000" cy="259045"/>
    <xdr:sp macro="" textlink="">
      <xdr:nvSpPr>
        <xdr:cNvPr id="146" name="物件費該当値テキスト"/>
        <xdr:cNvSpPr txBox="1"/>
      </xdr:nvSpPr>
      <xdr:spPr>
        <a:xfrm>
          <a:off x="165989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168729</xdr:rowOff>
    </xdr:from>
    <xdr:to>
      <xdr:col>22</xdr:col>
      <xdr:colOff>615950</xdr:colOff>
      <xdr:row>17</xdr:row>
      <xdr:rowOff>98879</xdr:rowOff>
    </xdr:to>
    <xdr:sp macro="" textlink="">
      <xdr:nvSpPr>
        <xdr:cNvPr id="147" name="円/楕円 146"/>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83656</xdr:rowOff>
    </xdr:from>
    <xdr:ext cx="736600" cy="259045"/>
    <xdr:sp macro="" textlink="">
      <xdr:nvSpPr>
        <xdr:cNvPr id="148" name="テキスト ボックス 147"/>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103414</xdr:rowOff>
    </xdr:from>
    <xdr:to>
      <xdr:col>21</xdr:col>
      <xdr:colOff>412750</xdr:colOff>
      <xdr:row>17</xdr:row>
      <xdr:rowOff>33564</xdr:rowOff>
    </xdr:to>
    <xdr:sp macro="" textlink="">
      <xdr:nvSpPr>
        <xdr:cNvPr id="149" name="円/楕円 148"/>
        <xdr:cNvSpPr/>
      </xdr:nvSpPr>
      <xdr:spPr>
        <a:xfrm>
          <a:off x="14732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50" name="テキスト ボックス 149"/>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16329</xdr:rowOff>
    </xdr:from>
    <xdr:to>
      <xdr:col>20</xdr:col>
      <xdr:colOff>209550</xdr:colOff>
      <xdr:row>16</xdr:row>
      <xdr:rowOff>117929</xdr:rowOff>
    </xdr:to>
    <xdr:sp macro="" textlink="">
      <xdr:nvSpPr>
        <xdr:cNvPr id="151" name="円/楕円 150"/>
        <xdr:cNvSpPr/>
      </xdr:nvSpPr>
      <xdr:spPr>
        <a:xfrm>
          <a:off x="13843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102706</xdr:rowOff>
    </xdr:from>
    <xdr:ext cx="762000" cy="259045"/>
    <xdr:sp macro="" textlink="">
      <xdr:nvSpPr>
        <xdr:cNvPr id="152" name="テキスト ボックス 151"/>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59871</xdr:rowOff>
    </xdr:from>
    <xdr:to>
      <xdr:col>19</xdr:col>
      <xdr:colOff>6350</xdr:colOff>
      <xdr:row>16</xdr:row>
      <xdr:rowOff>161471</xdr:rowOff>
    </xdr:to>
    <xdr:sp macro="" textlink="">
      <xdr:nvSpPr>
        <xdr:cNvPr id="153" name="円/楕円 152"/>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146248</xdr:rowOff>
    </xdr:from>
    <xdr:ext cx="762000" cy="259045"/>
    <xdr:sp macro="" textlink="">
      <xdr:nvSpPr>
        <xdr:cNvPr id="154" name="テキスト ボックス 153"/>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0.8</a:t>
          </a:r>
          <a:r>
            <a:rPr kumimoji="1" lang="ja-JP" altLang="en-US" sz="1300">
              <a:latin typeface="ＭＳ Ｐゴシック"/>
            </a:rPr>
            <a:t>ポイント悪化したが、類似団体内順位はまだ上位である。</a:t>
          </a:r>
          <a:endParaRPr kumimoji="1" lang="en-US" altLang="ja-JP" sz="1300">
            <a:latin typeface="ＭＳ Ｐゴシック"/>
          </a:endParaRPr>
        </a:p>
        <a:p>
          <a:r>
            <a:rPr kumimoji="1" lang="ja-JP" altLang="en-US" sz="1300">
              <a:latin typeface="ＭＳ Ｐゴシック"/>
            </a:rPr>
            <a:t>　全国平均の半分程の値であり、県平均よりも</a:t>
          </a:r>
          <a:r>
            <a:rPr kumimoji="1" lang="en-US" altLang="ja-JP" sz="1300">
              <a:latin typeface="ＭＳ Ｐゴシック"/>
            </a:rPr>
            <a:t>3</a:t>
          </a:r>
          <a:r>
            <a:rPr kumimoji="1" lang="ja-JP" altLang="en-US" sz="1300">
              <a:latin typeface="ＭＳ Ｐゴシック"/>
            </a:rPr>
            <a:t>ポイント以上</a:t>
          </a:r>
          <a:r>
            <a:rPr kumimoji="1" lang="ja-JP" altLang="en-US" sz="1300">
              <a:solidFill>
                <a:srgbClr val="FF0000"/>
              </a:solidFill>
              <a:latin typeface="ＭＳ Ｐゴシック"/>
            </a:rPr>
            <a:t>も上回る</a:t>
          </a:r>
          <a:r>
            <a:rPr kumimoji="1" lang="ja-JP" altLang="en-US" sz="1300">
              <a:latin typeface="ＭＳ Ｐゴシック"/>
            </a:rPr>
            <a:t>値である。</a:t>
          </a:r>
          <a:endParaRPr kumimoji="1" lang="en-US" altLang="ja-JP" sz="1300">
            <a:latin typeface="ＭＳ Ｐゴシック"/>
          </a:endParaRPr>
        </a:p>
        <a:p>
          <a:r>
            <a:rPr kumimoji="1" lang="ja-JP" altLang="en-US" sz="1300">
              <a:latin typeface="ＭＳ Ｐゴシック"/>
            </a:rPr>
            <a:t>　今後も、扶助費の上昇により、財政を圧迫することのないよう、健全な財政運営に努めていく。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114300</xdr:rowOff>
    </xdr:to>
    <xdr:cxnSp macro="">
      <xdr:nvCxnSpPr>
        <xdr:cNvPr id="187" name="直線コネクタ 186"/>
        <xdr:cNvCxnSpPr/>
      </xdr:nvCxnSpPr>
      <xdr:spPr>
        <a:xfrm>
          <a:off x="3987800" y="92710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165100</xdr:rowOff>
    </xdr:to>
    <xdr:cxnSp macro="">
      <xdr:nvCxnSpPr>
        <xdr:cNvPr id="190" name="直線コネクタ 189"/>
        <xdr:cNvCxnSpPr/>
      </xdr:nvCxnSpPr>
      <xdr:spPr>
        <a:xfrm flipV="1">
          <a:off x="3098800" y="9271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2" name="テキスト ボックス 19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63500</xdr:rowOff>
    </xdr:from>
    <xdr:to>
      <xdr:col>4</xdr:col>
      <xdr:colOff>346075</xdr:colOff>
      <xdr:row>54</xdr:row>
      <xdr:rowOff>165100</xdr:rowOff>
    </xdr:to>
    <xdr:cxnSp macro="">
      <xdr:nvCxnSpPr>
        <xdr:cNvPr id="193" name="直線コネクタ 192"/>
        <xdr:cNvCxnSpPr/>
      </xdr:nvCxnSpPr>
      <xdr:spPr>
        <a:xfrm>
          <a:off x="2209800" y="9321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25400</xdr:rowOff>
    </xdr:from>
    <xdr:to>
      <xdr:col>3</xdr:col>
      <xdr:colOff>142875</xdr:colOff>
      <xdr:row>54</xdr:row>
      <xdr:rowOff>63500</xdr:rowOff>
    </xdr:to>
    <xdr:cxnSp macro="">
      <xdr:nvCxnSpPr>
        <xdr:cNvPr id="196" name="直線コネクタ 195"/>
        <xdr:cNvCxnSpPr/>
      </xdr:nvCxnSpPr>
      <xdr:spPr>
        <a:xfrm>
          <a:off x="1320800" y="928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198" name="テキスト ボックス 197"/>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0" name="テキスト ボックス 199"/>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63500</xdr:rowOff>
    </xdr:from>
    <xdr:to>
      <xdr:col>7</xdr:col>
      <xdr:colOff>66675</xdr:colOff>
      <xdr:row>54</xdr:row>
      <xdr:rowOff>165100</xdr:rowOff>
    </xdr:to>
    <xdr:sp macro="" textlink="">
      <xdr:nvSpPr>
        <xdr:cNvPr id="206" name="円/楕円 205"/>
        <xdr:cNvSpPr/>
      </xdr:nvSpPr>
      <xdr:spPr>
        <a:xfrm>
          <a:off x="47752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80027</xdr:rowOff>
    </xdr:from>
    <xdr:ext cx="762000" cy="259045"/>
    <xdr:sp macro="" textlink="">
      <xdr:nvSpPr>
        <xdr:cNvPr id="207" name="扶助費該当値テキスト"/>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8" name="円/楕円 207"/>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09" name="テキスト ボックス 208"/>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114300</xdr:rowOff>
    </xdr:from>
    <xdr:to>
      <xdr:col>4</xdr:col>
      <xdr:colOff>396875</xdr:colOff>
      <xdr:row>55</xdr:row>
      <xdr:rowOff>44450</xdr:rowOff>
    </xdr:to>
    <xdr:sp macro="" textlink="">
      <xdr:nvSpPr>
        <xdr:cNvPr id="210" name="円/楕円 209"/>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211" name="テキスト ボックス 210"/>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12700</xdr:rowOff>
    </xdr:from>
    <xdr:to>
      <xdr:col>3</xdr:col>
      <xdr:colOff>193675</xdr:colOff>
      <xdr:row>54</xdr:row>
      <xdr:rowOff>114300</xdr:rowOff>
    </xdr:to>
    <xdr:sp macro="" textlink="">
      <xdr:nvSpPr>
        <xdr:cNvPr id="212" name="円/楕円 211"/>
        <xdr:cNvSpPr/>
      </xdr:nvSpPr>
      <xdr:spPr>
        <a:xfrm>
          <a:off x="2159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124477</xdr:rowOff>
    </xdr:from>
    <xdr:ext cx="762000" cy="259045"/>
    <xdr:sp macro="" textlink="">
      <xdr:nvSpPr>
        <xdr:cNvPr id="213" name="テキスト ボックス 212"/>
        <xdr:cNvSpPr txBox="1"/>
      </xdr:nvSpPr>
      <xdr:spPr>
        <a:xfrm>
          <a:off x="1828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146050</xdr:rowOff>
    </xdr:from>
    <xdr:to>
      <xdr:col>1</xdr:col>
      <xdr:colOff>676275</xdr:colOff>
      <xdr:row>54</xdr:row>
      <xdr:rowOff>76200</xdr:rowOff>
    </xdr:to>
    <xdr:sp macro="" textlink="">
      <xdr:nvSpPr>
        <xdr:cNvPr id="214" name="円/楕円 213"/>
        <xdr:cNvSpPr/>
      </xdr:nvSpPr>
      <xdr:spPr>
        <a:xfrm>
          <a:off x="1270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86377</xdr:rowOff>
    </xdr:from>
    <xdr:ext cx="762000" cy="259045"/>
    <xdr:sp macro="" textlink="">
      <xdr:nvSpPr>
        <xdr:cNvPr id="215" name="テキスト ボックス 214"/>
        <xdr:cNvSpPr txBox="1"/>
      </xdr:nvSpPr>
      <xdr:spPr>
        <a:xfrm>
          <a:off x="939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1.8</a:t>
          </a:r>
          <a:r>
            <a:rPr kumimoji="1" lang="ja-JP" altLang="en-US" sz="1300">
              <a:latin typeface="ＭＳ Ｐゴシック"/>
            </a:rPr>
            <a:t>ポイント悪化し</a:t>
          </a:r>
          <a:r>
            <a:rPr kumimoji="1" lang="en-US" altLang="ja-JP" sz="1300">
              <a:latin typeface="ＭＳ Ｐゴシック"/>
            </a:rPr>
            <a:t>19</a:t>
          </a:r>
          <a:r>
            <a:rPr kumimoji="1" lang="ja-JP" altLang="en-US" sz="1300">
              <a:solidFill>
                <a:srgbClr val="FF0000"/>
              </a:solidFill>
              <a:latin typeface="ＭＳ Ｐゴシック"/>
            </a:rPr>
            <a:t>％</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ここ数年でも、なかなか改善がみられていない。</a:t>
          </a:r>
          <a:endParaRPr kumimoji="1" lang="en-US" altLang="ja-JP" sz="1300">
            <a:latin typeface="ＭＳ Ｐゴシック"/>
          </a:endParaRPr>
        </a:p>
        <a:p>
          <a:r>
            <a:rPr kumimoji="1" lang="ja-JP" altLang="en-US" sz="1300">
              <a:latin typeface="ＭＳ Ｐゴシック"/>
            </a:rPr>
            <a:t>　類似団体内順位でも、かなり低い順位であり、全国・県平均と比較しても大きく下回っている。</a:t>
          </a:r>
          <a:endParaRPr kumimoji="1" lang="en-US" altLang="ja-JP" sz="1300">
            <a:latin typeface="ＭＳ Ｐゴシック"/>
          </a:endParaRPr>
        </a:p>
        <a:p>
          <a:r>
            <a:rPr kumimoji="1" lang="ja-JP" altLang="en-US" sz="1300">
              <a:latin typeface="ＭＳ Ｐゴシック"/>
            </a:rPr>
            <a:t>　他会計への繰出金が多額となっていることが理由であるので、今後は繰出金の削減に努めていく。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66040</xdr:rowOff>
    </xdr:from>
    <xdr:to>
      <xdr:col>24</xdr:col>
      <xdr:colOff>31750</xdr:colOff>
      <xdr:row>59</xdr:row>
      <xdr:rowOff>31750</xdr:rowOff>
    </xdr:to>
    <xdr:cxnSp macro="">
      <xdr:nvCxnSpPr>
        <xdr:cNvPr id="248" name="直線コネクタ 247"/>
        <xdr:cNvCxnSpPr/>
      </xdr:nvCxnSpPr>
      <xdr:spPr>
        <a:xfrm>
          <a:off x="15671800" y="100101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49"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66040</xdr:rowOff>
    </xdr:from>
    <xdr:to>
      <xdr:col>22</xdr:col>
      <xdr:colOff>565150</xdr:colOff>
      <xdr:row>58</xdr:row>
      <xdr:rowOff>134620</xdr:rowOff>
    </xdr:to>
    <xdr:cxnSp macro="">
      <xdr:nvCxnSpPr>
        <xdr:cNvPr id="251" name="直線コネクタ 250"/>
        <xdr:cNvCxnSpPr/>
      </xdr:nvCxnSpPr>
      <xdr:spPr>
        <a:xfrm flipV="1">
          <a:off x="14782800" y="10010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3" name="テキスト ボックス 252"/>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81280</xdr:rowOff>
    </xdr:from>
    <xdr:to>
      <xdr:col>21</xdr:col>
      <xdr:colOff>361950</xdr:colOff>
      <xdr:row>58</xdr:row>
      <xdr:rowOff>134620</xdr:rowOff>
    </xdr:to>
    <xdr:cxnSp macro="">
      <xdr:nvCxnSpPr>
        <xdr:cNvPr id="254" name="直線コネクタ 253"/>
        <xdr:cNvCxnSpPr/>
      </xdr:nvCxnSpPr>
      <xdr:spPr>
        <a:xfrm>
          <a:off x="13893800" y="10025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56" name="テキスト ボックス 255"/>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27940</xdr:rowOff>
    </xdr:from>
    <xdr:to>
      <xdr:col>20</xdr:col>
      <xdr:colOff>158750</xdr:colOff>
      <xdr:row>58</xdr:row>
      <xdr:rowOff>81280</xdr:rowOff>
    </xdr:to>
    <xdr:cxnSp macro="">
      <xdr:nvCxnSpPr>
        <xdr:cNvPr id="257" name="直線コネクタ 256"/>
        <xdr:cNvCxnSpPr/>
      </xdr:nvCxnSpPr>
      <xdr:spPr>
        <a:xfrm>
          <a:off x="13004800" y="9972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59" name="テキスト ボックス 258"/>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61" name="テキスト ボックス 260"/>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152400</xdr:rowOff>
    </xdr:from>
    <xdr:to>
      <xdr:col>24</xdr:col>
      <xdr:colOff>82550</xdr:colOff>
      <xdr:row>59</xdr:row>
      <xdr:rowOff>82550</xdr:rowOff>
    </xdr:to>
    <xdr:sp macro="" textlink="">
      <xdr:nvSpPr>
        <xdr:cNvPr id="267" name="円/楕円 266"/>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124477</xdr:rowOff>
    </xdr:from>
    <xdr:ext cx="762000" cy="259045"/>
    <xdr:sp macro="" textlink="">
      <xdr:nvSpPr>
        <xdr:cNvPr id="268" name="その他該当値テキスト"/>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15240</xdr:rowOff>
    </xdr:from>
    <xdr:to>
      <xdr:col>22</xdr:col>
      <xdr:colOff>615950</xdr:colOff>
      <xdr:row>58</xdr:row>
      <xdr:rowOff>116840</xdr:rowOff>
    </xdr:to>
    <xdr:sp macro="" textlink="">
      <xdr:nvSpPr>
        <xdr:cNvPr id="269" name="円/楕円 268"/>
        <xdr:cNvSpPr/>
      </xdr:nvSpPr>
      <xdr:spPr>
        <a:xfrm>
          <a:off x="15621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101617</xdr:rowOff>
    </xdr:from>
    <xdr:ext cx="736600" cy="259045"/>
    <xdr:sp macro="" textlink="">
      <xdr:nvSpPr>
        <xdr:cNvPr id="270" name="テキスト ボックス 269"/>
        <xdr:cNvSpPr txBox="1"/>
      </xdr:nvSpPr>
      <xdr:spPr>
        <a:xfrm>
          <a:off x="15290800" y="100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83820</xdr:rowOff>
    </xdr:from>
    <xdr:to>
      <xdr:col>21</xdr:col>
      <xdr:colOff>412750</xdr:colOff>
      <xdr:row>59</xdr:row>
      <xdr:rowOff>13970</xdr:rowOff>
    </xdr:to>
    <xdr:sp macro="" textlink="">
      <xdr:nvSpPr>
        <xdr:cNvPr id="271" name="円/楕円 270"/>
        <xdr:cNvSpPr/>
      </xdr:nvSpPr>
      <xdr:spPr>
        <a:xfrm>
          <a:off x="14732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170197</xdr:rowOff>
    </xdr:from>
    <xdr:ext cx="762000" cy="259045"/>
    <xdr:sp macro="" textlink="">
      <xdr:nvSpPr>
        <xdr:cNvPr id="272" name="テキスト ボックス 271"/>
        <xdr:cNvSpPr txBox="1"/>
      </xdr:nvSpPr>
      <xdr:spPr>
        <a:xfrm>
          <a:off x="14401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30480</xdr:rowOff>
    </xdr:from>
    <xdr:to>
      <xdr:col>20</xdr:col>
      <xdr:colOff>209550</xdr:colOff>
      <xdr:row>58</xdr:row>
      <xdr:rowOff>132080</xdr:rowOff>
    </xdr:to>
    <xdr:sp macro="" textlink="">
      <xdr:nvSpPr>
        <xdr:cNvPr id="273" name="円/楕円 272"/>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116857</xdr:rowOff>
    </xdr:from>
    <xdr:ext cx="762000" cy="259045"/>
    <xdr:sp macro="" textlink="">
      <xdr:nvSpPr>
        <xdr:cNvPr id="274" name="テキスト ボックス 273"/>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148590</xdr:rowOff>
    </xdr:from>
    <xdr:to>
      <xdr:col>19</xdr:col>
      <xdr:colOff>6350</xdr:colOff>
      <xdr:row>58</xdr:row>
      <xdr:rowOff>78740</xdr:rowOff>
    </xdr:to>
    <xdr:sp macro="" textlink="">
      <xdr:nvSpPr>
        <xdr:cNvPr id="275" name="円/楕円 274"/>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63517</xdr:rowOff>
    </xdr:from>
    <xdr:ext cx="762000" cy="259045"/>
    <xdr:sp macro="" textlink="">
      <xdr:nvSpPr>
        <xdr:cNvPr id="276" name="テキスト ボックス 275"/>
        <xdr:cNvSpPr txBox="1"/>
      </xdr:nvSpPr>
      <xdr:spPr>
        <a:xfrm>
          <a:off x="12623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一部事務組合負担金</a:t>
          </a:r>
          <a:r>
            <a:rPr kumimoji="1" lang="ja-JP" altLang="en-US" sz="1300">
              <a:solidFill>
                <a:srgbClr val="FF0000"/>
              </a:solidFill>
              <a:latin typeface="ＭＳ Ｐゴシック"/>
            </a:rPr>
            <a:t>の</a:t>
          </a:r>
          <a:r>
            <a:rPr kumimoji="1" lang="ja-JP" altLang="en-US" sz="1300">
              <a:latin typeface="ＭＳ Ｐゴシック"/>
            </a:rPr>
            <a:t>減により、</a:t>
          </a:r>
          <a:r>
            <a:rPr kumimoji="1" lang="en-US" altLang="ja-JP" sz="1300">
              <a:latin typeface="ＭＳ Ｐゴシック"/>
            </a:rPr>
            <a:t>1</a:t>
          </a:r>
          <a:r>
            <a:rPr kumimoji="1" lang="ja-JP" altLang="en-US" sz="1300">
              <a:latin typeface="ＭＳ Ｐゴシック"/>
            </a:rPr>
            <a:t>ポイント以上改善になった</a:t>
          </a:r>
          <a:r>
            <a:rPr kumimoji="1" lang="ja-JP" altLang="en-US" sz="1300">
              <a:solidFill>
                <a:srgbClr val="FF0000"/>
              </a:solidFill>
              <a:latin typeface="ＭＳ Ｐゴシック"/>
            </a:rPr>
            <a:t>が、依然として</a:t>
          </a:r>
          <a:r>
            <a:rPr kumimoji="1" lang="ja-JP" altLang="en-US" sz="1300">
              <a:latin typeface="ＭＳ Ｐゴシック"/>
            </a:rPr>
            <a:t>類似団体・全国・県平均値よりも、低い値である。</a:t>
          </a:r>
          <a:endParaRPr kumimoji="1" lang="en-US" altLang="ja-JP" sz="1300">
            <a:latin typeface="ＭＳ Ｐゴシック"/>
          </a:endParaRPr>
        </a:p>
        <a:p>
          <a:r>
            <a:rPr kumimoji="1" lang="ja-JP" altLang="en-US" sz="1300">
              <a:latin typeface="ＭＳ Ｐゴシック"/>
            </a:rPr>
            <a:t>　補助金に対しては、補助金審議会での見直しをかけ、今まで以上の精査に努めていく。</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33274</xdr:rowOff>
    </xdr:from>
    <xdr:to>
      <xdr:col>24</xdr:col>
      <xdr:colOff>31750</xdr:colOff>
      <xdr:row>37</xdr:row>
      <xdr:rowOff>83566</xdr:rowOff>
    </xdr:to>
    <xdr:cxnSp macro="">
      <xdr:nvCxnSpPr>
        <xdr:cNvPr id="306" name="直線コネクタ 305"/>
        <xdr:cNvCxnSpPr/>
      </xdr:nvCxnSpPr>
      <xdr:spPr>
        <a:xfrm flipV="1">
          <a:off x="15671800" y="637692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15003</xdr:rowOff>
    </xdr:from>
    <xdr:ext cx="762000" cy="259045"/>
    <xdr:sp macro="" textlink="">
      <xdr:nvSpPr>
        <xdr:cNvPr id="307" name="補助費等平均値テキスト"/>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83566</xdr:rowOff>
    </xdr:from>
    <xdr:to>
      <xdr:col>22</xdr:col>
      <xdr:colOff>565150</xdr:colOff>
      <xdr:row>37</xdr:row>
      <xdr:rowOff>106426</xdr:rowOff>
    </xdr:to>
    <xdr:cxnSp macro="">
      <xdr:nvCxnSpPr>
        <xdr:cNvPr id="309" name="直線コネクタ 308"/>
        <xdr:cNvCxnSpPr/>
      </xdr:nvCxnSpPr>
      <xdr:spPr>
        <a:xfrm flipV="1">
          <a:off x="14782800" y="64272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114825</xdr:rowOff>
    </xdr:from>
    <xdr:ext cx="736600" cy="259045"/>
    <xdr:sp macro="" textlink="">
      <xdr:nvSpPr>
        <xdr:cNvPr id="311" name="テキスト ボックス 310"/>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106426</xdr:rowOff>
    </xdr:from>
    <xdr:to>
      <xdr:col>21</xdr:col>
      <xdr:colOff>361950</xdr:colOff>
      <xdr:row>37</xdr:row>
      <xdr:rowOff>124714</xdr:rowOff>
    </xdr:to>
    <xdr:cxnSp macro="">
      <xdr:nvCxnSpPr>
        <xdr:cNvPr id="312" name="直線コネクタ 311"/>
        <xdr:cNvCxnSpPr/>
      </xdr:nvCxnSpPr>
      <xdr:spPr>
        <a:xfrm flipV="1">
          <a:off x="13893800" y="64500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114825</xdr:rowOff>
    </xdr:from>
    <xdr:ext cx="762000" cy="259045"/>
    <xdr:sp macro="" textlink="">
      <xdr:nvSpPr>
        <xdr:cNvPr id="314" name="テキスト ボックス 313"/>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124714</xdr:rowOff>
    </xdr:from>
    <xdr:to>
      <xdr:col>20</xdr:col>
      <xdr:colOff>158750</xdr:colOff>
      <xdr:row>38</xdr:row>
      <xdr:rowOff>104140</xdr:rowOff>
    </xdr:to>
    <xdr:cxnSp macro="">
      <xdr:nvCxnSpPr>
        <xdr:cNvPr id="315" name="直線コネクタ 314"/>
        <xdr:cNvCxnSpPr/>
      </xdr:nvCxnSpPr>
      <xdr:spPr>
        <a:xfrm flipV="1">
          <a:off x="13004800" y="6468364"/>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17" name="テキスト ボックス 316"/>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123969</xdr:rowOff>
    </xdr:from>
    <xdr:ext cx="762000" cy="259045"/>
    <xdr:sp macro="" textlink="">
      <xdr:nvSpPr>
        <xdr:cNvPr id="319" name="テキスト ボックス 318"/>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153924</xdr:rowOff>
    </xdr:from>
    <xdr:to>
      <xdr:col>24</xdr:col>
      <xdr:colOff>82550</xdr:colOff>
      <xdr:row>37</xdr:row>
      <xdr:rowOff>84074</xdr:rowOff>
    </xdr:to>
    <xdr:sp macro="" textlink="">
      <xdr:nvSpPr>
        <xdr:cNvPr id="325" name="円/楕円 324"/>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126001</xdr:rowOff>
    </xdr:from>
    <xdr:ext cx="762000" cy="259045"/>
    <xdr:sp macro="" textlink="">
      <xdr:nvSpPr>
        <xdr:cNvPr id="326" name="補助費等該当値テキスト"/>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32766</xdr:rowOff>
    </xdr:from>
    <xdr:to>
      <xdr:col>22</xdr:col>
      <xdr:colOff>615950</xdr:colOff>
      <xdr:row>37</xdr:row>
      <xdr:rowOff>134366</xdr:rowOff>
    </xdr:to>
    <xdr:sp macro="" textlink="">
      <xdr:nvSpPr>
        <xdr:cNvPr id="327" name="円/楕円 326"/>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119143</xdr:rowOff>
    </xdr:from>
    <xdr:ext cx="736600" cy="259045"/>
    <xdr:sp macro="" textlink="">
      <xdr:nvSpPr>
        <xdr:cNvPr id="328" name="テキスト ボックス 327"/>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55626</xdr:rowOff>
    </xdr:from>
    <xdr:to>
      <xdr:col>21</xdr:col>
      <xdr:colOff>412750</xdr:colOff>
      <xdr:row>37</xdr:row>
      <xdr:rowOff>157226</xdr:rowOff>
    </xdr:to>
    <xdr:sp macro="" textlink="">
      <xdr:nvSpPr>
        <xdr:cNvPr id="329" name="円/楕円 328"/>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142003</xdr:rowOff>
    </xdr:from>
    <xdr:ext cx="762000" cy="259045"/>
    <xdr:sp macro="" textlink="">
      <xdr:nvSpPr>
        <xdr:cNvPr id="330" name="テキスト ボックス 329"/>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73914</xdr:rowOff>
    </xdr:from>
    <xdr:to>
      <xdr:col>20</xdr:col>
      <xdr:colOff>209550</xdr:colOff>
      <xdr:row>38</xdr:row>
      <xdr:rowOff>4064</xdr:rowOff>
    </xdr:to>
    <xdr:sp macro="" textlink="">
      <xdr:nvSpPr>
        <xdr:cNvPr id="331" name="円/楕円 330"/>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160291</xdr:rowOff>
    </xdr:from>
    <xdr:ext cx="762000" cy="259045"/>
    <xdr:sp macro="" textlink="">
      <xdr:nvSpPr>
        <xdr:cNvPr id="332" name="テキスト ボックス 331"/>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53340</xdr:rowOff>
    </xdr:from>
    <xdr:to>
      <xdr:col>19</xdr:col>
      <xdr:colOff>6350</xdr:colOff>
      <xdr:row>38</xdr:row>
      <xdr:rowOff>154940</xdr:rowOff>
    </xdr:to>
    <xdr:sp macro="" textlink="">
      <xdr:nvSpPr>
        <xdr:cNvPr id="333" name="円/楕円 332"/>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139717</xdr:rowOff>
    </xdr:from>
    <xdr:ext cx="762000" cy="259045"/>
    <xdr:sp macro="" textlink="">
      <xdr:nvSpPr>
        <xdr:cNvPr id="334" name="テキスト ボックス 333"/>
        <xdr:cNvSpPr txBox="1"/>
      </xdr:nvSpPr>
      <xdr:spPr>
        <a:xfrm>
          <a:off x="12623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ここ数年ほぼ横ばいで推移している。</a:t>
          </a:r>
          <a:endParaRPr kumimoji="1" lang="en-US" altLang="ja-JP" sz="1300">
            <a:latin typeface="ＭＳ Ｐゴシック"/>
          </a:endParaRPr>
        </a:p>
        <a:p>
          <a:r>
            <a:rPr kumimoji="1" lang="ja-JP" altLang="en-US" sz="1300">
              <a:latin typeface="ＭＳ Ｐゴシック"/>
            </a:rPr>
            <a:t>　しかし、小学校建設・コミュニティセンター建設と大型インフラ整備により、平成</a:t>
          </a:r>
          <a:r>
            <a:rPr kumimoji="1" lang="en-US" altLang="ja-JP" sz="1300">
              <a:latin typeface="ＭＳ Ｐゴシック"/>
            </a:rPr>
            <a:t>26</a:t>
          </a:r>
          <a:r>
            <a:rPr kumimoji="1" lang="ja-JP" altLang="en-US" sz="1300">
              <a:latin typeface="ＭＳ Ｐゴシック"/>
            </a:rPr>
            <a:t>年度にはかなりの借入が予定されている。</a:t>
          </a:r>
          <a:endParaRPr kumimoji="1" lang="en-US" altLang="ja-JP" sz="1300">
            <a:latin typeface="ＭＳ Ｐゴシック"/>
          </a:endParaRPr>
        </a:p>
        <a:p>
          <a:r>
            <a:rPr kumimoji="1" lang="ja-JP" altLang="en-US" sz="1300">
              <a:latin typeface="ＭＳ Ｐゴシック"/>
            </a:rPr>
            <a:t>　現段階では、類似団体上位であり、全国・県平均よりも</a:t>
          </a:r>
          <a:r>
            <a:rPr kumimoji="1" lang="ja-JP" altLang="en-US" sz="1300">
              <a:solidFill>
                <a:srgbClr val="FF0000"/>
              </a:solidFill>
              <a:latin typeface="ＭＳ Ｐゴシック"/>
            </a:rPr>
            <a:t>上回る</a:t>
          </a:r>
          <a:r>
            <a:rPr kumimoji="1" lang="ja-JP" altLang="en-US" sz="1300">
              <a:latin typeface="ＭＳ Ｐゴシック"/>
            </a:rPr>
            <a:t>値であるが、今後は必要最小限の発行に留めるように努めなければならない。</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48895</xdr:rowOff>
    </xdr:from>
    <xdr:to>
      <xdr:col>7</xdr:col>
      <xdr:colOff>15875</xdr:colOff>
      <xdr:row>74</xdr:row>
      <xdr:rowOff>62230</xdr:rowOff>
    </xdr:to>
    <xdr:cxnSp macro="">
      <xdr:nvCxnSpPr>
        <xdr:cNvPr id="366" name="直線コネクタ 365"/>
        <xdr:cNvCxnSpPr/>
      </xdr:nvCxnSpPr>
      <xdr:spPr>
        <a:xfrm>
          <a:off x="3987800" y="1273619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120667</xdr:rowOff>
    </xdr:from>
    <xdr:ext cx="762000" cy="259045"/>
    <xdr:sp macro="" textlink="">
      <xdr:nvSpPr>
        <xdr:cNvPr id="367" name="公債費平均値テキスト"/>
        <xdr:cNvSpPr txBox="1"/>
      </xdr:nvSpPr>
      <xdr:spPr>
        <a:xfrm>
          <a:off x="4914900" y="12807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48895</xdr:rowOff>
    </xdr:from>
    <xdr:to>
      <xdr:col>5</xdr:col>
      <xdr:colOff>549275</xdr:colOff>
      <xdr:row>74</xdr:row>
      <xdr:rowOff>52705</xdr:rowOff>
    </xdr:to>
    <xdr:cxnSp macro="">
      <xdr:nvCxnSpPr>
        <xdr:cNvPr id="369" name="直線コネクタ 368"/>
        <xdr:cNvCxnSpPr/>
      </xdr:nvCxnSpPr>
      <xdr:spPr>
        <a:xfrm flipV="1">
          <a:off x="3098800" y="127361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71137</xdr:rowOff>
    </xdr:from>
    <xdr:ext cx="736600" cy="259045"/>
    <xdr:sp macro="" textlink="">
      <xdr:nvSpPr>
        <xdr:cNvPr id="371" name="テキスト ボックス 370"/>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45085</xdr:rowOff>
    </xdr:from>
    <xdr:to>
      <xdr:col>4</xdr:col>
      <xdr:colOff>346075</xdr:colOff>
      <xdr:row>74</xdr:row>
      <xdr:rowOff>52705</xdr:rowOff>
    </xdr:to>
    <xdr:cxnSp macro="">
      <xdr:nvCxnSpPr>
        <xdr:cNvPr id="372" name="直線コネクタ 371"/>
        <xdr:cNvCxnSpPr/>
      </xdr:nvCxnSpPr>
      <xdr:spPr>
        <a:xfrm>
          <a:off x="2209800" y="1273238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76852</xdr:rowOff>
    </xdr:from>
    <xdr:ext cx="762000" cy="259045"/>
    <xdr:sp macro="" textlink="">
      <xdr:nvSpPr>
        <xdr:cNvPr id="374" name="テキスト ボックス 373"/>
        <xdr:cNvSpPr txBox="1"/>
      </xdr:nvSpPr>
      <xdr:spPr>
        <a:xfrm>
          <a:off x="2717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45085</xdr:rowOff>
    </xdr:from>
    <xdr:to>
      <xdr:col>3</xdr:col>
      <xdr:colOff>142875</xdr:colOff>
      <xdr:row>74</xdr:row>
      <xdr:rowOff>71755</xdr:rowOff>
    </xdr:to>
    <xdr:cxnSp macro="">
      <xdr:nvCxnSpPr>
        <xdr:cNvPr id="375" name="直線コネクタ 374"/>
        <xdr:cNvCxnSpPr/>
      </xdr:nvCxnSpPr>
      <xdr:spPr>
        <a:xfrm flipV="1">
          <a:off x="1320800" y="127323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74947</xdr:rowOff>
    </xdr:from>
    <xdr:ext cx="762000" cy="259045"/>
    <xdr:sp macro="" textlink="">
      <xdr:nvSpPr>
        <xdr:cNvPr id="377" name="テキスト ボックス 376"/>
        <xdr:cNvSpPr txBox="1"/>
      </xdr:nvSpPr>
      <xdr:spPr>
        <a:xfrm>
          <a:off x="1828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97807</xdr:rowOff>
    </xdr:from>
    <xdr:ext cx="762000" cy="259045"/>
    <xdr:sp macro="" textlink="">
      <xdr:nvSpPr>
        <xdr:cNvPr id="379" name="テキスト ボックス 378"/>
        <xdr:cNvSpPr txBox="1"/>
      </xdr:nvSpPr>
      <xdr:spPr>
        <a:xfrm>
          <a:off x="939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11430</xdr:rowOff>
    </xdr:from>
    <xdr:to>
      <xdr:col>7</xdr:col>
      <xdr:colOff>66675</xdr:colOff>
      <xdr:row>74</xdr:row>
      <xdr:rowOff>113030</xdr:rowOff>
    </xdr:to>
    <xdr:sp macro="" textlink="">
      <xdr:nvSpPr>
        <xdr:cNvPr id="385" name="円/楕円 384"/>
        <xdr:cNvSpPr/>
      </xdr:nvSpPr>
      <xdr:spPr>
        <a:xfrm>
          <a:off x="4775200" y="1269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91457</xdr:rowOff>
    </xdr:from>
    <xdr:ext cx="762000" cy="259045"/>
    <xdr:sp macro="" textlink="">
      <xdr:nvSpPr>
        <xdr:cNvPr id="386" name="公債費該当値テキスト"/>
        <xdr:cNvSpPr txBox="1"/>
      </xdr:nvSpPr>
      <xdr:spPr>
        <a:xfrm>
          <a:off x="4914900" y="1260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169545</xdr:rowOff>
    </xdr:from>
    <xdr:to>
      <xdr:col>5</xdr:col>
      <xdr:colOff>600075</xdr:colOff>
      <xdr:row>74</xdr:row>
      <xdr:rowOff>99695</xdr:rowOff>
    </xdr:to>
    <xdr:sp macro="" textlink="">
      <xdr:nvSpPr>
        <xdr:cNvPr id="387" name="円/楕円 386"/>
        <xdr:cNvSpPr/>
      </xdr:nvSpPr>
      <xdr:spPr>
        <a:xfrm>
          <a:off x="3937000" y="1268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109872</xdr:rowOff>
    </xdr:from>
    <xdr:ext cx="736600" cy="259045"/>
    <xdr:sp macro="" textlink="">
      <xdr:nvSpPr>
        <xdr:cNvPr id="388" name="テキスト ボックス 387"/>
        <xdr:cNvSpPr txBox="1"/>
      </xdr:nvSpPr>
      <xdr:spPr>
        <a:xfrm>
          <a:off x="3606800" y="12454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1905</xdr:rowOff>
    </xdr:from>
    <xdr:to>
      <xdr:col>4</xdr:col>
      <xdr:colOff>396875</xdr:colOff>
      <xdr:row>74</xdr:row>
      <xdr:rowOff>103505</xdr:rowOff>
    </xdr:to>
    <xdr:sp macro="" textlink="">
      <xdr:nvSpPr>
        <xdr:cNvPr id="389" name="円/楕円 388"/>
        <xdr:cNvSpPr/>
      </xdr:nvSpPr>
      <xdr:spPr>
        <a:xfrm>
          <a:off x="3048000" y="126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113682</xdr:rowOff>
    </xdr:from>
    <xdr:ext cx="762000" cy="259045"/>
    <xdr:sp macro="" textlink="">
      <xdr:nvSpPr>
        <xdr:cNvPr id="390" name="テキスト ボックス 389"/>
        <xdr:cNvSpPr txBox="1"/>
      </xdr:nvSpPr>
      <xdr:spPr>
        <a:xfrm>
          <a:off x="2717800" y="1245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165735</xdr:rowOff>
    </xdr:from>
    <xdr:to>
      <xdr:col>3</xdr:col>
      <xdr:colOff>193675</xdr:colOff>
      <xdr:row>74</xdr:row>
      <xdr:rowOff>95885</xdr:rowOff>
    </xdr:to>
    <xdr:sp macro="" textlink="">
      <xdr:nvSpPr>
        <xdr:cNvPr id="391" name="円/楕円 390"/>
        <xdr:cNvSpPr/>
      </xdr:nvSpPr>
      <xdr:spPr>
        <a:xfrm>
          <a:off x="2159000" y="1268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106062</xdr:rowOff>
    </xdr:from>
    <xdr:ext cx="762000" cy="259045"/>
    <xdr:sp macro="" textlink="">
      <xdr:nvSpPr>
        <xdr:cNvPr id="392" name="テキスト ボックス 391"/>
        <xdr:cNvSpPr txBox="1"/>
      </xdr:nvSpPr>
      <xdr:spPr>
        <a:xfrm>
          <a:off x="1828800" y="1245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20955</xdr:rowOff>
    </xdr:from>
    <xdr:to>
      <xdr:col>1</xdr:col>
      <xdr:colOff>676275</xdr:colOff>
      <xdr:row>74</xdr:row>
      <xdr:rowOff>122555</xdr:rowOff>
    </xdr:to>
    <xdr:sp macro="" textlink="">
      <xdr:nvSpPr>
        <xdr:cNvPr id="393" name="円/楕円 392"/>
        <xdr:cNvSpPr/>
      </xdr:nvSpPr>
      <xdr:spPr>
        <a:xfrm>
          <a:off x="1270000" y="1270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132732</xdr:rowOff>
    </xdr:from>
    <xdr:ext cx="762000" cy="259045"/>
    <xdr:sp macro="" textlink="">
      <xdr:nvSpPr>
        <xdr:cNvPr id="394" name="テキスト ボックス 393"/>
        <xdr:cNvSpPr txBox="1"/>
      </xdr:nvSpPr>
      <xdr:spPr>
        <a:xfrm>
          <a:off x="939800" y="1247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ここ数年低い水準で、上がり下がりを繰り返している。</a:t>
          </a:r>
          <a:endParaRPr kumimoji="1" lang="en-US" altLang="ja-JP" sz="1300">
            <a:latin typeface="ＭＳ Ｐゴシック"/>
          </a:endParaRPr>
        </a:p>
        <a:p>
          <a:r>
            <a:rPr kumimoji="1" lang="ja-JP" altLang="en-US" sz="1300">
              <a:latin typeface="ＭＳ Ｐゴシック"/>
            </a:rPr>
            <a:t>　類似団体・全国・県平均よりも低い水準である。物件費・補助費等が、平均より低い水準となっているためである。</a:t>
          </a:r>
          <a:endParaRPr kumimoji="1" lang="en-US" altLang="ja-JP" sz="1300">
            <a:latin typeface="ＭＳ Ｐゴシック"/>
          </a:endParaRPr>
        </a:p>
        <a:p>
          <a:r>
            <a:rPr kumimoji="1" lang="ja-JP" altLang="en-US" sz="1300">
              <a:latin typeface="ＭＳ Ｐゴシック"/>
            </a:rPr>
            <a:t>　今後は、これらの歳出抑制に努める必要が</a:t>
          </a:r>
          <a:r>
            <a:rPr kumimoji="1" lang="ja-JP" altLang="en-US" sz="1300">
              <a:solidFill>
                <a:srgbClr val="FF0000"/>
              </a:solidFill>
              <a:latin typeface="ＭＳ Ｐゴシック"/>
            </a:rPr>
            <a:t>あ</a:t>
          </a:r>
          <a:r>
            <a:rPr kumimoji="1" lang="ja-JP" altLang="en-US" sz="1300">
              <a:latin typeface="ＭＳ Ｐゴシック"/>
            </a:rPr>
            <a:t>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165100</xdr:rowOff>
    </xdr:from>
    <xdr:to>
      <xdr:col>24</xdr:col>
      <xdr:colOff>31750</xdr:colOff>
      <xdr:row>78</xdr:row>
      <xdr:rowOff>62230</xdr:rowOff>
    </xdr:to>
    <xdr:cxnSp macro="">
      <xdr:nvCxnSpPr>
        <xdr:cNvPr id="427" name="直線コネクタ 426"/>
        <xdr:cNvCxnSpPr/>
      </xdr:nvCxnSpPr>
      <xdr:spPr>
        <a:xfrm>
          <a:off x="15671800" y="1336675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165116</xdr:rowOff>
    </xdr:from>
    <xdr:ext cx="762000" cy="259045"/>
    <xdr:sp macro="" textlink="">
      <xdr:nvSpPr>
        <xdr:cNvPr id="428" name="公債費以外平均値テキスト"/>
        <xdr:cNvSpPr txBox="1"/>
      </xdr:nvSpPr>
      <xdr:spPr>
        <a:xfrm>
          <a:off x="16598900" y="13023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165100</xdr:rowOff>
    </xdr:from>
    <xdr:to>
      <xdr:col>22</xdr:col>
      <xdr:colOff>565150</xdr:colOff>
      <xdr:row>78</xdr:row>
      <xdr:rowOff>92711</xdr:rowOff>
    </xdr:to>
    <xdr:cxnSp macro="">
      <xdr:nvCxnSpPr>
        <xdr:cNvPr id="430" name="直線コネクタ 429"/>
        <xdr:cNvCxnSpPr/>
      </xdr:nvCxnSpPr>
      <xdr:spPr>
        <a:xfrm flipV="1">
          <a:off x="14782800" y="1336675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138430</xdr:rowOff>
    </xdr:from>
    <xdr:to>
      <xdr:col>21</xdr:col>
      <xdr:colOff>361950</xdr:colOff>
      <xdr:row>78</xdr:row>
      <xdr:rowOff>92711</xdr:rowOff>
    </xdr:to>
    <xdr:cxnSp macro="">
      <xdr:nvCxnSpPr>
        <xdr:cNvPr id="433" name="直線コネクタ 432"/>
        <xdr:cNvCxnSpPr/>
      </xdr:nvCxnSpPr>
      <xdr:spPr>
        <a:xfrm>
          <a:off x="13893800" y="1334008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73677</xdr:rowOff>
    </xdr:from>
    <xdr:ext cx="762000" cy="259045"/>
    <xdr:sp macro="" textlink="">
      <xdr:nvSpPr>
        <xdr:cNvPr id="435" name="テキスト ボックス 434"/>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138430</xdr:rowOff>
    </xdr:from>
    <xdr:to>
      <xdr:col>20</xdr:col>
      <xdr:colOff>158750</xdr:colOff>
      <xdr:row>79</xdr:row>
      <xdr:rowOff>62230</xdr:rowOff>
    </xdr:to>
    <xdr:cxnSp macro="">
      <xdr:nvCxnSpPr>
        <xdr:cNvPr id="436" name="直線コネクタ 435"/>
        <xdr:cNvCxnSpPr/>
      </xdr:nvCxnSpPr>
      <xdr:spPr>
        <a:xfrm flipV="1">
          <a:off x="13004800" y="1334008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38" name="テキスト ボックス 437"/>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104157</xdr:rowOff>
    </xdr:from>
    <xdr:ext cx="762000" cy="259045"/>
    <xdr:sp macro="" textlink="">
      <xdr:nvSpPr>
        <xdr:cNvPr id="440" name="テキスト ボックス 439"/>
        <xdr:cNvSpPr txBox="1"/>
      </xdr:nvSpPr>
      <xdr:spPr>
        <a:xfrm>
          <a:off x="12623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11430</xdr:rowOff>
    </xdr:from>
    <xdr:to>
      <xdr:col>24</xdr:col>
      <xdr:colOff>82550</xdr:colOff>
      <xdr:row>78</xdr:row>
      <xdr:rowOff>113030</xdr:rowOff>
    </xdr:to>
    <xdr:sp macro="" textlink="">
      <xdr:nvSpPr>
        <xdr:cNvPr id="446" name="円/楕円 445"/>
        <xdr:cNvSpPr/>
      </xdr:nvSpPr>
      <xdr:spPr>
        <a:xfrm>
          <a:off x="164592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154957</xdr:rowOff>
    </xdr:from>
    <xdr:ext cx="762000" cy="259045"/>
    <xdr:sp macro="" textlink="">
      <xdr:nvSpPr>
        <xdr:cNvPr id="447" name="公債費以外該当値テキスト"/>
        <xdr:cNvSpPr txBox="1"/>
      </xdr:nvSpPr>
      <xdr:spPr>
        <a:xfrm>
          <a:off x="165989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114300</xdr:rowOff>
    </xdr:from>
    <xdr:to>
      <xdr:col>22</xdr:col>
      <xdr:colOff>615950</xdr:colOff>
      <xdr:row>78</xdr:row>
      <xdr:rowOff>44450</xdr:rowOff>
    </xdr:to>
    <xdr:sp macro="" textlink="">
      <xdr:nvSpPr>
        <xdr:cNvPr id="448" name="円/楕円 447"/>
        <xdr:cNvSpPr/>
      </xdr:nvSpPr>
      <xdr:spPr>
        <a:xfrm>
          <a:off x="15621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29227</xdr:rowOff>
    </xdr:from>
    <xdr:ext cx="736600" cy="259045"/>
    <xdr:sp macro="" textlink="">
      <xdr:nvSpPr>
        <xdr:cNvPr id="449" name="テキスト ボックス 448"/>
        <xdr:cNvSpPr txBox="1"/>
      </xdr:nvSpPr>
      <xdr:spPr>
        <a:xfrm>
          <a:off x="15290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41911</xdr:rowOff>
    </xdr:from>
    <xdr:to>
      <xdr:col>21</xdr:col>
      <xdr:colOff>412750</xdr:colOff>
      <xdr:row>78</xdr:row>
      <xdr:rowOff>143511</xdr:rowOff>
    </xdr:to>
    <xdr:sp macro="" textlink="">
      <xdr:nvSpPr>
        <xdr:cNvPr id="450" name="円/楕円 449"/>
        <xdr:cNvSpPr/>
      </xdr:nvSpPr>
      <xdr:spPr>
        <a:xfrm>
          <a:off x="14732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128288</xdr:rowOff>
    </xdr:from>
    <xdr:ext cx="762000" cy="259045"/>
    <xdr:sp macro="" textlink="">
      <xdr:nvSpPr>
        <xdr:cNvPr id="451" name="テキスト ボックス 450"/>
        <xdr:cNvSpPr txBox="1"/>
      </xdr:nvSpPr>
      <xdr:spPr>
        <a:xfrm>
          <a:off x="14401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87630</xdr:rowOff>
    </xdr:from>
    <xdr:to>
      <xdr:col>20</xdr:col>
      <xdr:colOff>209550</xdr:colOff>
      <xdr:row>78</xdr:row>
      <xdr:rowOff>17780</xdr:rowOff>
    </xdr:to>
    <xdr:sp macro="" textlink="">
      <xdr:nvSpPr>
        <xdr:cNvPr id="452" name="円/楕円 451"/>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2557</xdr:rowOff>
    </xdr:from>
    <xdr:ext cx="762000" cy="259045"/>
    <xdr:sp macro="" textlink="">
      <xdr:nvSpPr>
        <xdr:cNvPr id="453" name="テキスト ボックス 452"/>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11430</xdr:rowOff>
    </xdr:from>
    <xdr:to>
      <xdr:col>19</xdr:col>
      <xdr:colOff>6350</xdr:colOff>
      <xdr:row>79</xdr:row>
      <xdr:rowOff>113030</xdr:rowOff>
    </xdr:to>
    <xdr:sp macro="" textlink="">
      <xdr:nvSpPr>
        <xdr:cNvPr id="454" name="円/楕円 453"/>
        <xdr:cNvSpPr/>
      </xdr:nvSpPr>
      <xdr:spPr>
        <a:xfrm>
          <a:off x="12954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97807</xdr:rowOff>
    </xdr:from>
    <xdr:ext cx="762000" cy="259045"/>
    <xdr:sp macro="" textlink="">
      <xdr:nvSpPr>
        <xdr:cNvPr id="455" name="テキスト ボックス 454"/>
        <xdr:cNvSpPr txBox="1"/>
      </xdr:nvSpPr>
      <xdr:spPr>
        <a:xfrm>
          <a:off x="12623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茨城県つくばみらい市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67919</xdr:rowOff>
    </xdr:from>
    <xdr:to>
      <xdr:col>4</xdr:col>
      <xdr:colOff>1117600</xdr:colOff>
      <xdr:row>19</xdr:row>
      <xdr:rowOff>74816</xdr:rowOff>
    </xdr:to>
    <xdr:cxnSp macro="">
      <xdr:nvCxnSpPr>
        <xdr:cNvPr id="50" name="直線コネクタ 49"/>
        <xdr:cNvCxnSpPr/>
      </xdr:nvCxnSpPr>
      <xdr:spPr bwMode="auto">
        <a:xfrm>
          <a:off x="5003800" y="3373094"/>
          <a:ext cx="647700" cy="6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114596</xdr:rowOff>
    </xdr:from>
    <xdr:ext cx="762000" cy="259045"/>
    <xdr:sp macro="" textlink="">
      <xdr:nvSpPr>
        <xdr:cNvPr id="51" name="人口1人当たり決算額の推移平均値テキスト130"/>
        <xdr:cNvSpPr txBox="1"/>
      </xdr:nvSpPr>
      <xdr:spPr>
        <a:xfrm>
          <a:off x="5740400" y="2905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12700</xdr:rowOff>
    </xdr:from>
    <xdr:to>
      <xdr:col>4</xdr:col>
      <xdr:colOff>469900</xdr:colOff>
      <xdr:row>19</xdr:row>
      <xdr:rowOff>67919</xdr:rowOff>
    </xdr:to>
    <xdr:cxnSp macro="">
      <xdr:nvCxnSpPr>
        <xdr:cNvPr id="53" name="直線コネクタ 52"/>
        <xdr:cNvCxnSpPr/>
      </xdr:nvCxnSpPr>
      <xdr:spPr bwMode="auto">
        <a:xfrm>
          <a:off x="4305300" y="3317875"/>
          <a:ext cx="698500" cy="55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19448</xdr:rowOff>
    </xdr:from>
    <xdr:ext cx="736600" cy="259045"/>
    <xdr:sp macro="" textlink="">
      <xdr:nvSpPr>
        <xdr:cNvPr id="55" name="テキスト ボックス 54"/>
        <xdr:cNvSpPr txBox="1"/>
      </xdr:nvSpPr>
      <xdr:spPr>
        <a:xfrm>
          <a:off x="4622800" y="2810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167348</xdr:rowOff>
    </xdr:from>
    <xdr:to>
      <xdr:col>3</xdr:col>
      <xdr:colOff>904875</xdr:colOff>
      <xdr:row>19</xdr:row>
      <xdr:rowOff>12700</xdr:rowOff>
    </xdr:to>
    <xdr:cxnSp macro="">
      <xdr:nvCxnSpPr>
        <xdr:cNvPr id="56" name="直線コネクタ 55"/>
        <xdr:cNvCxnSpPr/>
      </xdr:nvCxnSpPr>
      <xdr:spPr bwMode="auto">
        <a:xfrm>
          <a:off x="3606800" y="3301073"/>
          <a:ext cx="698500" cy="16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161421</xdr:rowOff>
    </xdr:from>
    <xdr:ext cx="762000" cy="259045"/>
    <xdr:sp macro="" textlink="">
      <xdr:nvSpPr>
        <xdr:cNvPr id="58" name="テキスト ボックス 57"/>
        <xdr:cNvSpPr txBox="1"/>
      </xdr:nvSpPr>
      <xdr:spPr>
        <a:xfrm>
          <a:off x="39243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131293</xdr:rowOff>
    </xdr:from>
    <xdr:to>
      <xdr:col>3</xdr:col>
      <xdr:colOff>206375</xdr:colOff>
      <xdr:row>18</xdr:row>
      <xdr:rowOff>167348</xdr:rowOff>
    </xdr:to>
    <xdr:cxnSp macro="">
      <xdr:nvCxnSpPr>
        <xdr:cNvPr id="59" name="直線コネクタ 58"/>
        <xdr:cNvCxnSpPr/>
      </xdr:nvCxnSpPr>
      <xdr:spPr bwMode="auto">
        <a:xfrm>
          <a:off x="2908300" y="3265018"/>
          <a:ext cx="698500" cy="36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61392</xdr:rowOff>
    </xdr:from>
    <xdr:to>
      <xdr:col>3</xdr:col>
      <xdr:colOff>257175</xdr:colOff>
      <xdr:row>17</xdr:row>
      <xdr:rowOff>162992</xdr:rowOff>
    </xdr:to>
    <xdr:sp macro="" textlink="">
      <xdr:nvSpPr>
        <xdr:cNvPr id="60" name="フローチャート : 判断 59"/>
        <xdr:cNvSpPr/>
      </xdr:nvSpPr>
      <xdr:spPr bwMode="auto">
        <a:xfrm>
          <a:off x="35560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1719</xdr:rowOff>
    </xdr:from>
    <xdr:ext cx="762000" cy="259045"/>
    <xdr:sp macro="" textlink="">
      <xdr:nvSpPr>
        <xdr:cNvPr id="61" name="テキスト ボックス 60"/>
        <xdr:cNvSpPr txBox="1"/>
      </xdr:nvSpPr>
      <xdr:spPr>
        <a:xfrm>
          <a:off x="32258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65430</xdr:rowOff>
    </xdr:from>
    <xdr:to>
      <xdr:col>2</xdr:col>
      <xdr:colOff>692150</xdr:colOff>
      <xdr:row>17</xdr:row>
      <xdr:rowOff>167030</xdr:rowOff>
    </xdr:to>
    <xdr:sp macro="" textlink="">
      <xdr:nvSpPr>
        <xdr:cNvPr id="62" name="フローチャート : 判断 61"/>
        <xdr:cNvSpPr/>
      </xdr:nvSpPr>
      <xdr:spPr bwMode="auto">
        <a:xfrm>
          <a:off x="2857500" y="302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5757</xdr:rowOff>
    </xdr:from>
    <xdr:ext cx="762000" cy="259045"/>
    <xdr:sp macro="" textlink="">
      <xdr:nvSpPr>
        <xdr:cNvPr id="63" name="テキスト ボックス 62"/>
        <xdr:cNvSpPr txBox="1"/>
      </xdr:nvSpPr>
      <xdr:spPr>
        <a:xfrm>
          <a:off x="2527300" y="279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24016</xdr:rowOff>
    </xdr:from>
    <xdr:to>
      <xdr:col>5</xdr:col>
      <xdr:colOff>34925</xdr:colOff>
      <xdr:row>19</xdr:row>
      <xdr:rowOff>125616</xdr:rowOff>
    </xdr:to>
    <xdr:sp macro="" textlink="">
      <xdr:nvSpPr>
        <xdr:cNvPr id="69" name="円/楕円 68"/>
        <xdr:cNvSpPr/>
      </xdr:nvSpPr>
      <xdr:spPr bwMode="auto">
        <a:xfrm>
          <a:off x="5600700" y="3329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167543</xdr:rowOff>
    </xdr:from>
    <xdr:ext cx="762000" cy="259045"/>
    <xdr:sp macro="" textlink="">
      <xdr:nvSpPr>
        <xdr:cNvPr id="70" name="人口1人当たり決算額の推移該当値テキスト130"/>
        <xdr:cNvSpPr txBox="1"/>
      </xdr:nvSpPr>
      <xdr:spPr>
        <a:xfrm>
          <a:off x="5740400" y="330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73,859</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17119</xdr:rowOff>
    </xdr:from>
    <xdr:to>
      <xdr:col>4</xdr:col>
      <xdr:colOff>520700</xdr:colOff>
      <xdr:row>19</xdr:row>
      <xdr:rowOff>118719</xdr:rowOff>
    </xdr:to>
    <xdr:sp macro="" textlink="">
      <xdr:nvSpPr>
        <xdr:cNvPr id="71" name="円/楕円 70"/>
        <xdr:cNvSpPr/>
      </xdr:nvSpPr>
      <xdr:spPr bwMode="auto">
        <a:xfrm>
          <a:off x="4953000" y="3322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103496</xdr:rowOff>
    </xdr:from>
    <xdr:ext cx="736600" cy="259045"/>
    <xdr:sp macro="" textlink="">
      <xdr:nvSpPr>
        <xdr:cNvPr id="72" name="テキスト ボックス 71"/>
        <xdr:cNvSpPr txBox="1"/>
      </xdr:nvSpPr>
      <xdr:spPr>
        <a:xfrm>
          <a:off x="4622800" y="340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74,402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133350</xdr:rowOff>
    </xdr:from>
    <xdr:to>
      <xdr:col>3</xdr:col>
      <xdr:colOff>955675</xdr:colOff>
      <xdr:row>19</xdr:row>
      <xdr:rowOff>63500</xdr:rowOff>
    </xdr:to>
    <xdr:sp macro="" textlink="">
      <xdr:nvSpPr>
        <xdr:cNvPr id="73" name="円/楕円 72"/>
        <xdr:cNvSpPr/>
      </xdr:nvSpPr>
      <xdr:spPr bwMode="auto">
        <a:xfrm>
          <a:off x="4254500" y="3267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48277</xdr:rowOff>
    </xdr:from>
    <xdr:ext cx="762000" cy="259045"/>
    <xdr:sp macro="" textlink="">
      <xdr:nvSpPr>
        <xdr:cNvPr id="74" name="テキスト ボックス 73"/>
        <xdr:cNvSpPr txBox="1"/>
      </xdr:nvSpPr>
      <xdr:spPr>
        <a:xfrm>
          <a:off x="3924300" y="335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78,750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116548</xdr:rowOff>
    </xdr:from>
    <xdr:to>
      <xdr:col>3</xdr:col>
      <xdr:colOff>257175</xdr:colOff>
      <xdr:row>19</xdr:row>
      <xdr:rowOff>46698</xdr:rowOff>
    </xdr:to>
    <xdr:sp macro="" textlink="">
      <xdr:nvSpPr>
        <xdr:cNvPr id="75" name="円/楕円 74"/>
        <xdr:cNvSpPr/>
      </xdr:nvSpPr>
      <xdr:spPr bwMode="auto">
        <a:xfrm>
          <a:off x="3556000" y="3250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31475</xdr:rowOff>
    </xdr:from>
    <xdr:ext cx="762000" cy="259045"/>
    <xdr:sp macro="" textlink="">
      <xdr:nvSpPr>
        <xdr:cNvPr id="76" name="テキスト ボックス 75"/>
        <xdr:cNvSpPr txBox="1"/>
      </xdr:nvSpPr>
      <xdr:spPr>
        <a:xfrm>
          <a:off x="3225800" y="333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80,073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80493</xdr:rowOff>
    </xdr:from>
    <xdr:to>
      <xdr:col>2</xdr:col>
      <xdr:colOff>692150</xdr:colOff>
      <xdr:row>19</xdr:row>
      <xdr:rowOff>10643</xdr:rowOff>
    </xdr:to>
    <xdr:sp macro="" textlink="">
      <xdr:nvSpPr>
        <xdr:cNvPr id="77" name="円/楕円 76"/>
        <xdr:cNvSpPr/>
      </xdr:nvSpPr>
      <xdr:spPr bwMode="auto">
        <a:xfrm>
          <a:off x="2857500" y="3214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166870</xdr:rowOff>
    </xdr:from>
    <xdr:ext cx="762000" cy="259045"/>
    <xdr:sp macro="" textlink="">
      <xdr:nvSpPr>
        <xdr:cNvPr id="78" name="テキスト ボックス 77"/>
        <xdr:cNvSpPr txBox="1"/>
      </xdr:nvSpPr>
      <xdr:spPr>
        <a:xfrm>
          <a:off x="2527300" y="330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82,912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135</xdr:rowOff>
    </xdr:from>
    <xdr:to>
      <xdr:col>4</xdr:col>
      <xdr:colOff>1117600</xdr:colOff>
      <xdr:row>38</xdr:row>
      <xdr:rowOff>21139</xdr:rowOff>
    </xdr:to>
    <xdr:cxnSp macro="">
      <xdr:nvCxnSpPr>
        <xdr:cNvPr id="112" name="直線コネクタ 111"/>
        <xdr:cNvCxnSpPr/>
      </xdr:nvCxnSpPr>
      <xdr:spPr bwMode="auto">
        <a:xfrm>
          <a:off x="5003800" y="7467735"/>
          <a:ext cx="647700" cy="21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116116</xdr:rowOff>
    </xdr:from>
    <xdr:ext cx="762000" cy="259045"/>
    <xdr:sp macro="" textlink="">
      <xdr:nvSpPr>
        <xdr:cNvPr id="113" name="人口1人当たり決算額の推移平均値テキスト445"/>
        <xdr:cNvSpPr txBox="1"/>
      </xdr:nvSpPr>
      <xdr:spPr>
        <a:xfrm>
          <a:off x="5740400" y="724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135</xdr:rowOff>
    </xdr:from>
    <xdr:to>
      <xdr:col>4</xdr:col>
      <xdr:colOff>469900</xdr:colOff>
      <xdr:row>38</xdr:row>
      <xdr:rowOff>4413</xdr:rowOff>
    </xdr:to>
    <xdr:cxnSp macro="">
      <xdr:nvCxnSpPr>
        <xdr:cNvPr id="115" name="直線コネクタ 114"/>
        <xdr:cNvCxnSpPr/>
      </xdr:nvCxnSpPr>
      <xdr:spPr bwMode="auto">
        <a:xfrm flipV="1">
          <a:off x="4305300" y="7467735"/>
          <a:ext cx="698500" cy="4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32517</xdr:rowOff>
    </xdr:from>
    <xdr:ext cx="736600" cy="259045"/>
    <xdr:sp macro="" textlink="">
      <xdr:nvSpPr>
        <xdr:cNvPr id="117" name="テキスト ボックス 116"/>
        <xdr:cNvSpPr txBox="1"/>
      </xdr:nvSpPr>
      <xdr:spPr>
        <a:xfrm>
          <a:off x="4622800" y="715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328461</xdr:rowOff>
    </xdr:from>
    <xdr:to>
      <xdr:col>3</xdr:col>
      <xdr:colOff>904875</xdr:colOff>
      <xdr:row>38</xdr:row>
      <xdr:rowOff>4413</xdr:rowOff>
    </xdr:to>
    <xdr:cxnSp macro="">
      <xdr:nvCxnSpPr>
        <xdr:cNvPr id="118" name="直線コネクタ 117"/>
        <xdr:cNvCxnSpPr/>
      </xdr:nvCxnSpPr>
      <xdr:spPr bwMode="auto">
        <a:xfrm>
          <a:off x="3606800" y="7453161"/>
          <a:ext cx="698500" cy="18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22612</xdr:rowOff>
    </xdr:from>
    <xdr:ext cx="762000" cy="259045"/>
    <xdr:sp macro="" textlink="">
      <xdr:nvSpPr>
        <xdr:cNvPr id="120" name="テキスト ボックス 119"/>
        <xdr:cNvSpPr txBox="1"/>
      </xdr:nvSpPr>
      <xdr:spPr>
        <a:xfrm>
          <a:off x="3924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328461</xdr:rowOff>
    </xdr:from>
    <xdr:to>
      <xdr:col>3</xdr:col>
      <xdr:colOff>206375</xdr:colOff>
      <xdr:row>37</xdr:row>
      <xdr:rowOff>337232</xdr:rowOff>
    </xdr:to>
    <xdr:cxnSp macro="">
      <xdr:nvCxnSpPr>
        <xdr:cNvPr id="121" name="直線コネクタ 120"/>
        <xdr:cNvCxnSpPr/>
      </xdr:nvCxnSpPr>
      <xdr:spPr bwMode="auto">
        <a:xfrm flipV="1">
          <a:off x="2908300" y="7453161"/>
          <a:ext cx="698500" cy="8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246942</xdr:rowOff>
    </xdr:from>
    <xdr:to>
      <xdr:col>3</xdr:col>
      <xdr:colOff>257175</xdr:colOff>
      <xdr:row>38</xdr:row>
      <xdr:rowOff>5642</xdr:rowOff>
    </xdr:to>
    <xdr:sp macro="" textlink="">
      <xdr:nvSpPr>
        <xdr:cNvPr id="122" name="フローチャート : 判断 121"/>
        <xdr:cNvSpPr/>
      </xdr:nvSpPr>
      <xdr:spPr bwMode="auto">
        <a:xfrm>
          <a:off x="35560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15819</xdr:rowOff>
    </xdr:from>
    <xdr:ext cx="762000" cy="259045"/>
    <xdr:sp macro="" textlink="">
      <xdr:nvSpPr>
        <xdr:cNvPr id="123" name="テキスト ボックス 122"/>
        <xdr:cNvSpPr txBox="1"/>
      </xdr:nvSpPr>
      <xdr:spPr>
        <a:xfrm>
          <a:off x="32258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243036</xdr:rowOff>
    </xdr:from>
    <xdr:to>
      <xdr:col>2</xdr:col>
      <xdr:colOff>692150</xdr:colOff>
      <xdr:row>38</xdr:row>
      <xdr:rowOff>1736</xdr:rowOff>
    </xdr:to>
    <xdr:sp macro="" textlink="">
      <xdr:nvSpPr>
        <xdr:cNvPr id="124" name="フローチャート : 判断 123"/>
        <xdr:cNvSpPr/>
      </xdr:nvSpPr>
      <xdr:spPr bwMode="auto">
        <a:xfrm>
          <a:off x="2857500" y="736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11913</xdr:rowOff>
    </xdr:from>
    <xdr:ext cx="762000" cy="259045"/>
    <xdr:sp macro="" textlink="">
      <xdr:nvSpPr>
        <xdr:cNvPr id="125" name="テキスト ボックス 124"/>
        <xdr:cNvSpPr txBox="1"/>
      </xdr:nvSpPr>
      <xdr:spPr>
        <a:xfrm>
          <a:off x="2527300" y="71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313239</xdr:rowOff>
    </xdr:from>
    <xdr:to>
      <xdr:col>5</xdr:col>
      <xdr:colOff>34925</xdr:colOff>
      <xdr:row>38</xdr:row>
      <xdr:rowOff>71939</xdr:rowOff>
    </xdr:to>
    <xdr:sp macro="" textlink="">
      <xdr:nvSpPr>
        <xdr:cNvPr id="131" name="円/楕円 130"/>
        <xdr:cNvSpPr/>
      </xdr:nvSpPr>
      <xdr:spPr bwMode="auto">
        <a:xfrm>
          <a:off x="5600700" y="7437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230416</xdr:rowOff>
    </xdr:from>
    <xdr:ext cx="762000" cy="259045"/>
    <xdr:sp macro="" textlink="">
      <xdr:nvSpPr>
        <xdr:cNvPr id="132" name="人口1人当たり決算額の推移該当値テキスト445"/>
        <xdr:cNvSpPr txBox="1"/>
      </xdr:nvSpPr>
      <xdr:spPr>
        <a:xfrm>
          <a:off x="5740400" y="735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17,785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292235</xdr:rowOff>
    </xdr:from>
    <xdr:to>
      <xdr:col>4</xdr:col>
      <xdr:colOff>520700</xdr:colOff>
      <xdr:row>38</xdr:row>
      <xdr:rowOff>50935</xdr:rowOff>
    </xdr:to>
    <xdr:sp macro="" textlink="">
      <xdr:nvSpPr>
        <xdr:cNvPr id="133" name="円/楕円 132"/>
        <xdr:cNvSpPr/>
      </xdr:nvSpPr>
      <xdr:spPr bwMode="auto">
        <a:xfrm>
          <a:off x="4953000" y="7416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35712</xdr:rowOff>
    </xdr:from>
    <xdr:ext cx="736600" cy="259045"/>
    <xdr:sp macro="" textlink="">
      <xdr:nvSpPr>
        <xdr:cNvPr id="134" name="テキスト ボックス 133"/>
        <xdr:cNvSpPr txBox="1"/>
      </xdr:nvSpPr>
      <xdr:spPr>
        <a:xfrm>
          <a:off x="4622800" y="7503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23,298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296513</xdr:rowOff>
    </xdr:from>
    <xdr:to>
      <xdr:col>3</xdr:col>
      <xdr:colOff>955675</xdr:colOff>
      <xdr:row>38</xdr:row>
      <xdr:rowOff>55213</xdr:rowOff>
    </xdr:to>
    <xdr:sp macro="" textlink="">
      <xdr:nvSpPr>
        <xdr:cNvPr id="135" name="円/楕円 134"/>
        <xdr:cNvSpPr/>
      </xdr:nvSpPr>
      <xdr:spPr bwMode="auto">
        <a:xfrm>
          <a:off x="4254500" y="7421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39990</xdr:rowOff>
    </xdr:from>
    <xdr:ext cx="762000" cy="259045"/>
    <xdr:sp macro="" textlink="">
      <xdr:nvSpPr>
        <xdr:cNvPr id="136" name="テキスト ボックス 135"/>
        <xdr:cNvSpPr txBox="1"/>
      </xdr:nvSpPr>
      <xdr:spPr>
        <a:xfrm>
          <a:off x="3924300" y="750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22,175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277661</xdr:rowOff>
    </xdr:from>
    <xdr:to>
      <xdr:col>3</xdr:col>
      <xdr:colOff>257175</xdr:colOff>
      <xdr:row>38</xdr:row>
      <xdr:rowOff>36361</xdr:rowOff>
    </xdr:to>
    <xdr:sp macro="" textlink="">
      <xdr:nvSpPr>
        <xdr:cNvPr id="137" name="円/楕円 136"/>
        <xdr:cNvSpPr/>
      </xdr:nvSpPr>
      <xdr:spPr bwMode="auto">
        <a:xfrm>
          <a:off x="3556000" y="7402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21138</xdr:rowOff>
    </xdr:from>
    <xdr:ext cx="762000" cy="259045"/>
    <xdr:sp macro="" textlink="">
      <xdr:nvSpPr>
        <xdr:cNvPr id="138" name="テキスト ボックス 137"/>
        <xdr:cNvSpPr txBox="1"/>
      </xdr:nvSpPr>
      <xdr:spPr>
        <a:xfrm>
          <a:off x="3225800" y="74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27,123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286432</xdr:rowOff>
    </xdr:from>
    <xdr:to>
      <xdr:col>2</xdr:col>
      <xdr:colOff>692150</xdr:colOff>
      <xdr:row>38</xdr:row>
      <xdr:rowOff>45132</xdr:rowOff>
    </xdr:to>
    <xdr:sp macro="" textlink="">
      <xdr:nvSpPr>
        <xdr:cNvPr id="139" name="円/楕円 138"/>
        <xdr:cNvSpPr/>
      </xdr:nvSpPr>
      <xdr:spPr bwMode="auto">
        <a:xfrm>
          <a:off x="2857500" y="7411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29909</xdr:rowOff>
    </xdr:from>
    <xdr:ext cx="762000" cy="259045"/>
    <xdr:sp macro="" textlink="">
      <xdr:nvSpPr>
        <xdr:cNvPr id="140" name="テキスト ボックス 139"/>
        <xdr:cNvSpPr txBox="1"/>
      </xdr:nvSpPr>
      <xdr:spPr>
        <a:xfrm>
          <a:off x="2527300" y="74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茨城県つくばみらい市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財政調整基金は、行財政改革の推進により着実な積立てを行い、平成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年度と比較して倍増となっている。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年度から予算の精査をこれまで以上に実施したことにより、額が下がってきている。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茨城県つくばみらい市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全ての会計で、赤字はなく、健全な財政状況である。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全会計の黒字額は、平成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年度から少なくなってきているが、黒字額が多ければいいというわけではないので、適正な額に推移していると思われる。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水道事業会計の黒字額が多いが、今後インフラ更新が控えており、計画的に進めていく必要がある。更新には、多額の費用がかかる見込みであり、今後は黒字額も少なくなると思われる。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茨城県つくばみらい市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全体的には、大きな変動はなく、ほぼ例年どおりの値である。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年度の「債務負担行為に基づく支出額」が増額となっているのは、中学校用地購入費等の償還を繰上償還したためである。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今後、合併特例債事業が終盤を迎えることにより、起債額も増加する見込みであるので、起債を抑制していく必要がある。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茨城県つくばみらい市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「一般会計等に係る地方債の現在高」が、ここ数年</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億円単位で増加しており、過度な後年度負担を避けるためには、発行額を抑制していく必要がある。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ただ、充当可能基金も年々増額となっている。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しかし、予算の単年度主義から考えれば、基金への積立が増加し続けることがよいことではない。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今後は、地方債と基金のバランスを考慮しながら、予算編成を行っていく。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18365592</v>
      </c>
      <c r="BO4" s="349"/>
      <c r="BP4" s="349"/>
      <c r="BQ4" s="349"/>
      <c r="BR4" s="349"/>
      <c r="BS4" s="349"/>
      <c r="BT4" s="349"/>
      <c r="BU4" s="350"/>
      <c r="BV4" s="348">
        <v>19506050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5.5</v>
      </c>
      <c r="CU4" s="355"/>
      <c r="CV4" s="355"/>
      <c r="CW4" s="355"/>
      <c r="CX4" s="355"/>
      <c r="CY4" s="355"/>
      <c r="CZ4" s="355"/>
      <c r="DA4" s="356"/>
      <c r="DB4" s="354">
        <v>7.3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17649457</v>
      </c>
      <c r="BO5" s="386"/>
      <c r="BP5" s="386"/>
      <c r="BQ5" s="386"/>
      <c r="BR5" s="386"/>
      <c r="BS5" s="386"/>
      <c r="BT5" s="386"/>
      <c r="BU5" s="387"/>
      <c r="BV5" s="385">
        <v>18551275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86.9</v>
      </c>
      <c r="CU5" s="383"/>
      <c r="CV5" s="383"/>
      <c r="CW5" s="383"/>
      <c r="CX5" s="383"/>
      <c r="CY5" s="383"/>
      <c r="CZ5" s="383"/>
      <c r="DA5" s="384"/>
      <c r="DB5" s="382">
        <v>84.4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716135</v>
      </c>
      <c r="BO6" s="386"/>
      <c r="BP6" s="386"/>
      <c r="BQ6" s="386"/>
      <c r="BR6" s="386"/>
      <c r="BS6" s="386"/>
      <c r="BT6" s="386"/>
      <c r="BU6" s="387"/>
      <c r="BV6" s="385">
        <v>954775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93.2</v>
      </c>
      <c r="CU6" s="423"/>
      <c r="CV6" s="423"/>
      <c r="CW6" s="423"/>
      <c r="CX6" s="423"/>
      <c r="CY6" s="423"/>
      <c r="CZ6" s="423"/>
      <c r="DA6" s="424"/>
      <c r="DB6" s="422">
        <v>91.1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115438</v>
      </c>
      <c r="BO7" s="386"/>
      <c r="BP7" s="386"/>
      <c r="BQ7" s="386"/>
      <c r="BR7" s="386"/>
      <c r="BS7" s="386"/>
      <c r="BT7" s="386"/>
      <c r="BU7" s="387"/>
      <c r="BV7" s="385">
        <v>171972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10974517</v>
      </c>
      <c r="CU7" s="386"/>
      <c r="CV7" s="386"/>
      <c r="CW7" s="386"/>
      <c r="CX7" s="386"/>
      <c r="CY7" s="386"/>
      <c r="CZ7" s="386"/>
      <c r="DA7" s="387"/>
      <c r="DB7" s="385">
        <v>10772579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600697</v>
      </c>
      <c r="BO8" s="386"/>
      <c r="BP8" s="386"/>
      <c r="BQ8" s="386"/>
      <c r="BR8" s="386"/>
      <c r="BS8" s="386"/>
      <c r="BT8" s="386"/>
      <c r="BU8" s="387"/>
      <c r="BV8" s="385">
        <v>782803</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0.77</v>
      </c>
      <c r="CU8" s="426"/>
      <c r="CV8" s="426"/>
      <c r="CW8" s="426"/>
      <c r="CX8" s="426"/>
      <c r="CY8" s="426"/>
      <c r="CZ8" s="426"/>
      <c r="DA8" s="427"/>
      <c r="DB8" s="425">
        <v>0.74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44461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-182106</v>
      </c>
      <c r="BO9" s="386"/>
      <c r="BP9" s="386"/>
      <c r="BQ9" s="386"/>
      <c r="BR9" s="386"/>
      <c r="BS9" s="386"/>
      <c r="BT9" s="386"/>
      <c r="BU9" s="387"/>
      <c r="BV9" s="385">
        <v>-462188</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11</v>
      </c>
      <c r="CU9" s="383"/>
      <c r="CV9" s="383"/>
      <c r="CW9" s="383"/>
      <c r="CX9" s="383"/>
      <c r="CY9" s="383"/>
      <c r="CZ9" s="383"/>
      <c r="DA9" s="384"/>
      <c r="DB9" s="382">
        <v>9.8000000000000007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40174</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798543</v>
      </c>
      <c r="BO10" s="386"/>
      <c r="BP10" s="386"/>
      <c r="BQ10" s="386"/>
      <c r="BR10" s="386"/>
      <c r="BS10" s="386"/>
      <c r="BT10" s="386"/>
      <c r="BU10" s="387"/>
      <c r="BV10" s="385">
        <v>673941</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v>61959</v>
      </c>
      <c r="BO11" s="386"/>
      <c r="BP11" s="386"/>
      <c r="BQ11" s="386"/>
      <c r="BR11" s="386"/>
      <c r="BS11" s="386"/>
      <c r="BT11" s="386"/>
      <c r="BU11" s="387"/>
      <c r="BV11" s="385">
        <v>25957</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47918</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47569</v>
      </c>
      <c r="S13" s="467"/>
      <c r="T13" s="467"/>
      <c r="U13" s="467"/>
      <c r="V13" s="468"/>
      <c r="W13" s="401" t="s">
        <v>123</v>
      </c>
      <c r="X13" s="402"/>
      <c r="Y13" s="402"/>
      <c r="Z13" s="402"/>
      <c r="AA13" s="402"/>
      <c r="AB13" s="392"/>
      <c r="AC13" s="436">
        <v>970</v>
      </c>
      <c r="AD13" s="437"/>
      <c r="AE13" s="437"/>
      <c r="AF13" s="437"/>
      <c r="AG13" s="476"/>
      <c r="AH13" s="436">
        <v>1231</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678396</v>
      </c>
      <c r="BO13" s="386"/>
      <c r="BP13" s="386"/>
      <c r="BQ13" s="386"/>
      <c r="BR13" s="386"/>
      <c r="BS13" s="386"/>
      <c r="BT13" s="386"/>
      <c r="BU13" s="387"/>
      <c r="BV13" s="385">
        <v>237710</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10.4</v>
      </c>
      <c r="CU13" s="383"/>
      <c r="CV13" s="383"/>
      <c r="CW13" s="383"/>
      <c r="CX13" s="383"/>
      <c r="CY13" s="383"/>
      <c r="CZ13" s="383"/>
      <c r="DA13" s="384"/>
      <c r="DB13" s="382">
        <v>12</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47196</v>
      </c>
      <c r="S14" s="467"/>
      <c r="T14" s="467"/>
      <c r="U14" s="467"/>
      <c r="V14" s="468"/>
      <c r="W14" s="375"/>
      <c r="X14" s="376"/>
      <c r="Y14" s="376"/>
      <c r="Z14" s="376"/>
      <c r="AA14" s="376"/>
      <c r="AB14" s="365"/>
      <c r="AC14" s="469">
        <v>4.5999999999999996</v>
      </c>
      <c r="AD14" s="470"/>
      <c r="AE14" s="470"/>
      <c r="AF14" s="470"/>
      <c r="AG14" s="471"/>
      <c r="AH14" s="469">
        <v>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36.1</v>
      </c>
      <c r="CU14" s="481"/>
      <c r="CV14" s="481"/>
      <c r="CW14" s="481"/>
      <c r="CX14" s="481"/>
      <c r="CY14" s="481"/>
      <c r="CZ14" s="481"/>
      <c r="DA14" s="482"/>
      <c r="DB14" s="480">
        <v>60.1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46862</v>
      </c>
      <c r="S15" s="467"/>
      <c r="T15" s="467"/>
      <c r="U15" s="467"/>
      <c r="V15" s="468"/>
      <c r="W15" s="401" t="s">
        <v>130</v>
      </c>
      <c r="X15" s="402"/>
      <c r="Y15" s="402"/>
      <c r="Z15" s="402"/>
      <c r="AA15" s="402"/>
      <c r="AB15" s="392"/>
      <c r="AC15" s="436">
        <v>6275</v>
      </c>
      <c r="AD15" s="437"/>
      <c r="AE15" s="437"/>
      <c r="AF15" s="437"/>
      <c r="AG15" s="476"/>
      <c r="AH15" s="436">
        <v>6774</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6052299</v>
      </c>
      <c r="BO15" s="349"/>
      <c r="BP15" s="349"/>
      <c r="BQ15" s="349"/>
      <c r="BR15" s="349"/>
      <c r="BS15" s="349"/>
      <c r="BT15" s="349"/>
      <c r="BU15" s="350"/>
      <c r="BV15" s="348">
        <v>5768740</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30.1</v>
      </c>
      <c r="AD16" s="470"/>
      <c r="AE16" s="470"/>
      <c r="AF16" s="470"/>
      <c r="AG16" s="471"/>
      <c r="AH16" s="469">
        <v>33.200000000000003</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7592725</v>
      </c>
      <c r="BO16" s="386"/>
      <c r="BP16" s="386"/>
      <c r="BQ16" s="386"/>
      <c r="BR16" s="386"/>
      <c r="BS16" s="386"/>
      <c r="BT16" s="386"/>
      <c r="BU16" s="387"/>
      <c r="BV16" s="385">
        <v>7537149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13618</v>
      </c>
      <c r="AD17" s="437"/>
      <c r="AE17" s="437"/>
      <c r="AF17" s="437"/>
      <c r="AG17" s="476"/>
      <c r="AH17" s="436">
        <v>12182</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7845405</v>
      </c>
      <c r="BO17" s="386"/>
      <c r="BP17" s="386"/>
      <c r="BQ17" s="386"/>
      <c r="BR17" s="386"/>
      <c r="BS17" s="386"/>
      <c r="BT17" s="386"/>
      <c r="BU17" s="387"/>
      <c r="BV17" s="385">
        <v>7439858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79.14</v>
      </c>
      <c r="M18" s="498"/>
      <c r="N18" s="498"/>
      <c r="O18" s="498"/>
      <c r="P18" s="498"/>
      <c r="Q18" s="498"/>
      <c r="R18" s="499"/>
      <c r="S18" s="499"/>
      <c r="T18" s="499"/>
      <c r="U18" s="499"/>
      <c r="V18" s="500"/>
      <c r="W18" s="403"/>
      <c r="X18" s="404"/>
      <c r="Y18" s="404"/>
      <c r="Z18" s="404"/>
      <c r="AA18" s="404"/>
      <c r="AB18" s="395"/>
      <c r="AC18" s="501">
        <v>65.3</v>
      </c>
      <c r="AD18" s="502"/>
      <c r="AE18" s="502"/>
      <c r="AF18" s="502"/>
      <c r="AG18" s="503"/>
      <c r="AH18" s="501">
        <v>59.7</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9507545</v>
      </c>
      <c r="BO18" s="386"/>
      <c r="BP18" s="386"/>
      <c r="BQ18" s="386"/>
      <c r="BR18" s="386"/>
      <c r="BS18" s="386"/>
      <c r="BT18" s="386"/>
      <c r="BU18" s="387"/>
      <c r="BV18" s="385">
        <v>9167304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562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12601717</v>
      </c>
      <c r="BO19" s="386"/>
      <c r="BP19" s="386"/>
      <c r="BQ19" s="386"/>
      <c r="BR19" s="386"/>
      <c r="BS19" s="386"/>
      <c r="BT19" s="386"/>
      <c r="BU19" s="387"/>
      <c r="BV19" s="385">
        <v>13435048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15273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16835097</v>
      </c>
      <c r="BO23" s="386"/>
      <c r="BP23" s="386"/>
      <c r="BQ23" s="386"/>
      <c r="BR23" s="386"/>
      <c r="BS23" s="386"/>
      <c r="BT23" s="386"/>
      <c r="BU23" s="387"/>
      <c r="BV23" s="385">
        <v>15729465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5187</v>
      </c>
      <c r="R24" s="437"/>
      <c r="S24" s="437"/>
      <c r="T24" s="437"/>
      <c r="U24" s="437"/>
      <c r="V24" s="476"/>
      <c r="W24" s="531"/>
      <c r="X24" s="519"/>
      <c r="Y24" s="520"/>
      <c r="Z24" s="435" t="s">
        <v>153</v>
      </c>
      <c r="AA24" s="415"/>
      <c r="AB24" s="415"/>
      <c r="AC24" s="415"/>
      <c r="AD24" s="415"/>
      <c r="AE24" s="415"/>
      <c r="AF24" s="415"/>
      <c r="AG24" s="416"/>
      <c r="AH24" s="436">
        <v>265</v>
      </c>
      <c r="AI24" s="437"/>
      <c r="AJ24" s="437"/>
      <c r="AK24" s="437"/>
      <c r="AL24" s="476"/>
      <c r="AM24" s="436">
        <v>817790</v>
      </c>
      <c r="AN24" s="437"/>
      <c r="AO24" s="437"/>
      <c r="AP24" s="437"/>
      <c r="AQ24" s="437"/>
      <c r="AR24" s="476"/>
      <c r="AS24" s="436">
        <v>3086</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14864161</v>
      </c>
      <c r="BO24" s="386"/>
      <c r="BP24" s="386"/>
      <c r="BQ24" s="386"/>
      <c r="BR24" s="386"/>
      <c r="BS24" s="386"/>
      <c r="BT24" s="386"/>
      <c r="BU24" s="387"/>
      <c r="BV24" s="385">
        <v>13312068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5491</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1433479</v>
      </c>
      <c r="BO25" s="349"/>
      <c r="BP25" s="349"/>
      <c r="BQ25" s="349"/>
      <c r="BR25" s="349"/>
      <c r="BS25" s="349"/>
      <c r="BT25" s="349"/>
      <c r="BU25" s="350"/>
      <c r="BV25" s="348">
        <v>924051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4860</v>
      </c>
      <c r="R26" s="437"/>
      <c r="S26" s="437"/>
      <c r="T26" s="437"/>
      <c r="U26" s="437"/>
      <c r="V26" s="476"/>
      <c r="W26" s="531"/>
      <c r="X26" s="519"/>
      <c r="Y26" s="520"/>
      <c r="Z26" s="435" t="s">
        <v>159</v>
      </c>
      <c r="AA26" s="539"/>
      <c r="AB26" s="539"/>
      <c r="AC26" s="539"/>
      <c r="AD26" s="539"/>
      <c r="AE26" s="539"/>
      <c r="AF26" s="539"/>
      <c r="AG26" s="540"/>
      <c r="AH26" s="436">
        <v>8</v>
      </c>
      <c r="AI26" s="437"/>
      <c r="AJ26" s="437"/>
      <c r="AK26" s="437"/>
      <c r="AL26" s="476"/>
      <c r="AM26" s="436">
        <v>24624</v>
      </c>
      <c r="AN26" s="437"/>
      <c r="AO26" s="437"/>
      <c r="AP26" s="437"/>
      <c r="AQ26" s="437"/>
      <c r="AR26" s="476"/>
      <c r="AS26" s="436">
        <v>3078</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3300</v>
      </c>
      <c r="R27" s="437"/>
      <c r="S27" s="437"/>
      <c r="T27" s="437"/>
      <c r="U27" s="437"/>
      <c r="V27" s="476"/>
      <c r="W27" s="531"/>
      <c r="X27" s="519"/>
      <c r="Y27" s="520"/>
      <c r="Z27" s="435" t="s">
        <v>162</v>
      </c>
      <c r="AA27" s="415"/>
      <c r="AB27" s="415"/>
      <c r="AC27" s="415"/>
      <c r="AD27" s="415"/>
      <c r="AE27" s="415"/>
      <c r="AF27" s="415"/>
      <c r="AG27" s="416"/>
      <c r="AH27" s="436">
        <v>21</v>
      </c>
      <c r="AI27" s="437"/>
      <c r="AJ27" s="437"/>
      <c r="AK27" s="437"/>
      <c r="AL27" s="476"/>
      <c r="AM27" s="436">
        <v>53718</v>
      </c>
      <c r="AN27" s="437"/>
      <c r="AO27" s="437"/>
      <c r="AP27" s="437"/>
      <c r="AQ27" s="437"/>
      <c r="AR27" s="476"/>
      <c r="AS27" s="436">
        <v>2558</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942409</v>
      </c>
      <c r="BO27" s="553"/>
      <c r="BP27" s="553"/>
      <c r="BQ27" s="553"/>
      <c r="BR27" s="553"/>
      <c r="BS27" s="553"/>
      <c r="BT27" s="553"/>
      <c r="BU27" s="554"/>
      <c r="BV27" s="552">
        <v>941225</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2960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3895323</v>
      </c>
      <c r="BO28" s="349"/>
      <c r="BP28" s="349"/>
      <c r="BQ28" s="349"/>
      <c r="BR28" s="349"/>
      <c r="BS28" s="349"/>
      <c r="BT28" s="349"/>
      <c r="BU28" s="350"/>
      <c r="BV28" s="348">
        <v>3096780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16</v>
      </c>
      <c r="M29" s="437"/>
      <c r="N29" s="437"/>
      <c r="O29" s="437"/>
      <c r="P29" s="476"/>
      <c r="Q29" s="436">
        <v>2780</v>
      </c>
      <c r="R29" s="437"/>
      <c r="S29" s="437"/>
      <c r="T29" s="437"/>
      <c r="U29" s="437"/>
      <c r="V29" s="476"/>
      <c r="W29" s="531"/>
      <c r="X29" s="519"/>
      <c r="Y29" s="520"/>
      <c r="Z29" s="435" t="s">
        <v>169</v>
      </c>
      <c r="AA29" s="415"/>
      <c r="AB29" s="415"/>
      <c r="AC29" s="415"/>
      <c r="AD29" s="415"/>
      <c r="AE29" s="415"/>
      <c r="AF29" s="415"/>
      <c r="AG29" s="416"/>
      <c r="AH29" s="436">
        <v>286</v>
      </c>
      <c r="AI29" s="437"/>
      <c r="AJ29" s="437"/>
      <c r="AK29" s="437"/>
      <c r="AL29" s="476"/>
      <c r="AM29" s="436">
        <v>871508</v>
      </c>
      <c r="AN29" s="437"/>
      <c r="AO29" s="437"/>
      <c r="AP29" s="437"/>
      <c r="AQ29" s="437"/>
      <c r="AR29" s="476"/>
      <c r="AS29" s="436">
        <v>3047</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553737</v>
      </c>
      <c r="BO29" s="386"/>
      <c r="BP29" s="386"/>
      <c r="BQ29" s="386"/>
      <c r="BR29" s="386"/>
      <c r="BS29" s="386"/>
      <c r="BT29" s="386"/>
      <c r="BU29" s="387"/>
      <c r="BV29" s="385">
        <v>553045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98.7</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2336745</v>
      </c>
      <c r="BO30" s="553"/>
      <c r="BP30" s="553"/>
      <c r="BQ30" s="553"/>
      <c r="BR30" s="553"/>
      <c r="BS30" s="553"/>
      <c r="BT30" s="553"/>
      <c r="BU30" s="554"/>
      <c r="BV30" s="552">
        <v>2389987</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IF('各会計、関係団体の財政状況及び健全化判断比率'!B32="","",'各会計、関係団体の財政状況及び健全化判断比率'!B32)</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茨城県市町村総合事務組合（一般会計）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市営分譲住宅特別会計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8</v>
      </c>
      <c r="BF35" s="564"/>
      <c r="BG35" s="565" t="str">
        <f>IF('各会計、関係団体の財政状況及び健全化判断比率'!B33="","",'各会計、関係団体の財政状況及び健全化判断比率'!B33)</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茨城県市町村総合事務組合（県民交通災害共済事業特別会計）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茨城租税債権管理機構</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茨城県後期高齢者医療広域連合（一般会計）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13</v>
      </c>
      <c r="BX38" s="564"/>
      <c r="BY38" s="565" t="str">
        <f>IF('各会計、関係団体の財政状況及び健全化判断比率'!B72="","",'各会計、関係団体の財政状況及び健全化判断比率'!B72)</f>
        <v>茨城県後期高齢者医療広域連合（後期高齢医療特別会計）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14</v>
      </c>
      <c r="BX39" s="564"/>
      <c r="BY39" s="565" t="str">
        <f>IF('各会計、関係団体の財政状況及び健全化判断比率'!B73="","",'各会計、関係団体の財政状況及び健全化判断比率'!B73)</f>
        <v>常総衛生組合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15</v>
      </c>
      <c r="BX40" s="564"/>
      <c r="BY40" s="565" t="str">
        <f>IF('各会計、関係団体の財政状況及び健全化判断比率'!B74="","",'各会計、関係団体の財政状況及び健全化判断比率'!B74)</f>
        <v>取手市外２市火葬場組合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16</v>
      </c>
      <c r="BX41" s="564"/>
      <c r="BY41" s="565" t="str">
        <f>IF('各会計、関係団体の財政状況及び健全化判断比率'!B75="","",'各会計、関係団体の財政状況及び健全化判断比率'!B75)</f>
        <v>常総地方広域市町村圏事務組合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17</v>
      </c>
      <c r="BX42" s="564"/>
      <c r="BY42" s="565" t="str">
        <f>IF('各会計、関係団体の財政状況及び健全化判断比率'!B76="","",'各会計、関係団体の財政状況及び健全化判断比率'!B76)</f>
        <v>取手地方広域下水道組合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18</v>
      </c>
      <c r="BX43" s="564"/>
      <c r="BY43" s="565" t="str">
        <f>IF('各会計、関係団体の財政状況及び健全化判断比率'!B77="","",'各会計、関係団体の財政状況及び健全化判断比率'!B77)</f>
        <v>利根川水系県南水防事務組合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7193116</v>
      </c>
      <c r="S5" s="581"/>
      <c r="T5" s="581"/>
      <c r="U5" s="581"/>
      <c r="V5" s="581"/>
      <c r="W5" s="581"/>
      <c r="X5" s="581"/>
      <c r="Y5" s="582"/>
      <c r="Z5" s="583">
        <v>39.200000000000003</v>
      </c>
      <c r="AA5" s="583"/>
      <c r="AB5" s="583"/>
      <c r="AC5" s="583"/>
      <c r="AD5" s="584">
        <v>6851511</v>
      </c>
      <c r="AE5" s="584"/>
      <c r="AF5" s="584"/>
      <c r="AG5" s="584"/>
      <c r="AH5" s="584"/>
      <c r="AI5" s="584"/>
      <c r="AJ5" s="584"/>
      <c r="AK5" s="584"/>
      <c r="AL5" s="585">
        <v>67.099999999999994</v>
      </c>
      <c r="AM5" s="586"/>
      <c r="AN5" s="586"/>
      <c r="AO5" s="587"/>
      <c r="AP5" s="577" t="s">
        <v>207</v>
      </c>
      <c r="AQ5" s="578"/>
      <c r="AR5" s="578"/>
      <c r="AS5" s="578"/>
      <c r="AT5" s="578"/>
      <c r="AU5" s="578"/>
      <c r="AV5" s="578"/>
      <c r="AW5" s="578"/>
      <c r="AX5" s="578"/>
      <c r="AY5" s="578"/>
      <c r="AZ5" s="578"/>
      <c r="BA5" s="578"/>
      <c r="BB5" s="578"/>
      <c r="BC5" s="578"/>
      <c r="BD5" s="578"/>
      <c r="BE5" s="578"/>
      <c r="BF5" s="579"/>
      <c r="BG5" s="591">
        <v>6851511</v>
      </c>
      <c r="BH5" s="592"/>
      <c r="BI5" s="592"/>
      <c r="BJ5" s="592"/>
      <c r="BK5" s="592"/>
      <c r="BL5" s="592"/>
      <c r="BM5" s="592"/>
      <c r="BN5" s="593"/>
      <c r="BO5" s="594">
        <v>95.3</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252720</v>
      </c>
      <c r="S6" s="592"/>
      <c r="T6" s="592"/>
      <c r="U6" s="592"/>
      <c r="V6" s="592"/>
      <c r="W6" s="592"/>
      <c r="X6" s="592"/>
      <c r="Y6" s="593"/>
      <c r="Z6" s="594">
        <v>1.4</v>
      </c>
      <c r="AA6" s="594"/>
      <c r="AB6" s="594"/>
      <c r="AC6" s="594"/>
      <c r="AD6" s="595">
        <v>252720</v>
      </c>
      <c r="AE6" s="595"/>
      <c r="AF6" s="595"/>
      <c r="AG6" s="595"/>
      <c r="AH6" s="595"/>
      <c r="AI6" s="595"/>
      <c r="AJ6" s="595"/>
      <c r="AK6" s="595"/>
      <c r="AL6" s="596">
        <v>2.5</v>
      </c>
      <c r="AM6" s="597"/>
      <c r="AN6" s="597"/>
      <c r="AO6" s="598"/>
      <c r="AP6" s="588" t="s">
        <v>213</v>
      </c>
      <c r="AQ6" s="589"/>
      <c r="AR6" s="589"/>
      <c r="AS6" s="589"/>
      <c r="AT6" s="589"/>
      <c r="AU6" s="589"/>
      <c r="AV6" s="589"/>
      <c r="AW6" s="589"/>
      <c r="AX6" s="589"/>
      <c r="AY6" s="589"/>
      <c r="AZ6" s="589"/>
      <c r="BA6" s="589"/>
      <c r="BB6" s="589"/>
      <c r="BC6" s="589"/>
      <c r="BD6" s="589"/>
      <c r="BE6" s="589"/>
      <c r="BF6" s="590"/>
      <c r="BG6" s="591">
        <v>6851511</v>
      </c>
      <c r="BH6" s="592"/>
      <c r="BI6" s="592"/>
      <c r="BJ6" s="592"/>
      <c r="BK6" s="592"/>
      <c r="BL6" s="592"/>
      <c r="BM6" s="592"/>
      <c r="BN6" s="593"/>
      <c r="BO6" s="594">
        <v>95.3</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141631</v>
      </c>
      <c r="CS6" s="592"/>
      <c r="CT6" s="592"/>
      <c r="CU6" s="592"/>
      <c r="CV6" s="592"/>
      <c r="CW6" s="592"/>
      <c r="CX6" s="592"/>
      <c r="CY6" s="593"/>
      <c r="CZ6" s="594">
        <v>0.8</v>
      </c>
      <c r="DA6" s="594"/>
      <c r="DB6" s="594"/>
      <c r="DC6" s="594"/>
      <c r="DD6" s="600" t="s">
        <v>208</v>
      </c>
      <c r="DE6" s="592"/>
      <c r="DF6" s="592"/>
      <c r="DG6" s="592"/>
      <c r="DH6" s="592"/>
      <c r="DI6" s="592"/>
      <c r="DJ6" s="592"/>
      <c r="DK6" s="592"/>
      <c r="DL6" s="592"/>
      <c r="DM6" s="592"/>
      <c r="DN6" s="592"/>
      <c r="DO6" s="592"/>
      <c r="DP6" s="593"/>
      <c r="DQ6" s="600">
        <v>141631</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12331</v>
      </c>
      <c r="S7" s="592"/>
      <c r="T7" s="592"/>
      <c r="U7" s="592"/>
      <c r="V7" s="592"/>
      <c r="W7" s="592"/>
      <c r="X7" s="592"/>
      <c r="Y7" s="593"/>
      <c r="Z7" s="594">
        <v>0.1</v>
      </c>
      <c r="AA7" s="594"/>
      <c r="AB7" s="594"/>
      <c r="AC7" s="594"/>
      <c r="AD7" s="595">
        <v>12331</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3439916</v>
      </c>
      <c r="BH7" s="592"/>
      <c r="BI7" s="592"/>
      <c r="BJ7" s="592"/>
      <c r="BK7" s="592"/>
      <c r="BL7" s="592"/>
      <c r="BM7" s="592"/>
      <c r="BN7" s="593"/>
      <c r="BO7" s="594">
        <v>47.8</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2433340</v>
      </c>
      <c r="CS7" s="592"/>
      <c r="CT7" s="592"/>
      <c r="CU7" s="592"/>
      <c r="CV7" s="592"/>
      <c r="CW7" s="592"/>
      <c r="CX7" s="592"/>
      <c r="CY7" s="593"/>
      <c r="CZ7" s="594">
        <v>13.8</v>
      </c>
      <c r="DA7" s="594"/>
      <c r="DB7" s="594"/>
      <c r="DC7" s="594"/>
      <c r="DD7" s="600">
        <v>125294</v>
      </c>
      <c r="DE7" s="592"/>
      <c r="DF7" s="592"/>
      <c r="DG7" s="592"/>
      <c r="DH7" s="592"/>
      <c r="DI7" s="592"/>
      <c r="DJ7" s="592"/>
      <c r="DK7" s="592"/>
      <c r="DL7" s="592"/>
      <c r="DM7" s="592"/>
      <c r="DN7" s="592"/>
      <c r="DO7" s="592"/>
      <c r="DP7" s="593"/>
      <c r="DQ7" s="600">
        <v>2258262</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20445</v>
      </c>
      <c r="S8" s="592"/>
      <c r="T8" s="592"/>
      <c r="U8" s="592"/>
      <c r="V8" s="592"/>
      <c r="W8" s="592"/>
      <c r="X8" s="592"/>
      <c r="Y8" s="593"/>
      <c r="Z8" s="594">
        <v>0.1</v>
      </c>
      <c r="AA8" s="594"/>
      <c r="AB8" s="594"/>
      <c r="AC8" s="594"/>
      <c r="AD8" s="595">
        <v>20445</v>
      </c>
      <c r="AE8" s="595"/>
      <c r="AF8" s="595"/>
      <c r="AG8" s="595"/>
      <c r="AH8" s="595"/>
      <c r="AI8" s="595"/>
      <c r="AJ8" s="595"/>
      <c r="AK8" s="595"/>
      <c r="AL8" s="596">
        <v>0.2</v>
      </c>
      <c r="AM8" s="597"/>
      <c r="AN8" s="597"/>
      <c r="AO8" s="598"/>
      <c r="AP8" s="588" t="s">
        <v>219</v>
      </c>
      <c r="AQ8" s="589"/>
      <c r="AR8" s="589"/>
      <c r="AS8" s="589"/>
      <c r="AT8" s="589"/>
      <c r="AU8" s="589"/>
      <c r="AV8" s="589"/>
      <c r="AW8" s="589"/>
      <c r="AX8" s="589"/>
      <c r="AY8" s="589"/>
      <c r="AZ8" s="589"/>
      <c r="BA8" s="589"/>
      <c r="BB8" s="589"/>
      <c r="BC8" s="589"/>
      <c r="BD8" s="589"/>
      <c r="BE8" s="589"/>
      <c r="BF8" s="590"/>
      <c r="BG8" s="591">
        <v>69902</v>
      </c>
      <c r="BH8" s="592"/>
      <c r="BI8" s="592"/>
      <c r="BJ8" s="592"/>
      <c r="BK8" s="592"/>
      <c r="BL8" s="592"/>
      <c r="BM8" s="592"/>
      <c r="BN8" s="593"/>
      <c r="BO8" s="594">
        <v>1</v>
      </c>
      <c r="BP8" s="594"/>
      <c r="BQ8" s="594"/>
      <c r="BR8" s="594"/>
      <c r="BS8" s="600" t="s">
        <v>112</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4682183</v>
      </c>
      <c r="CS8" s="592"/>
      <c r="CT8" s="592"/>
      <c r="CU8" s="592"/>
      <c r="CV8" s="592"/>
      <c r="CW8" s="592"/>
      <c r="CX8" s="592"/>
      <c r="CY8" s="593"/>
      <c r="CZ8" s="594">
        <v>26.5</v>
      </c>
      <c r="DA8" s="594"/>
      <c r="DB8" s="594"/>
      <c r="DC8" s="594"/>
      <c r="DD8" s="600">
        <v>303178</v>
      </c>
      <c r="DE8" s="592"/>
      <c r="DF8" s="592"/>
      <c r="DG8" s="592"/>
      <c r="DH8" s="592"/>
      <c r="DI8" s="592"/>
      <c r="DJ8" s="592"/>
      <c r="DK8" s="592"/>
      <c r="DL8" s="592"/>
      <c r="DM8" s="592"/>
      <c r="DN8" s="592"/>
      <c r="DO8" s="592"/>
      <c r="DP8" s="593"/>
      <c r="DQ8" s="600">
        <v>2471925</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34131</v>
      </c>
      <c r="S9" s="592"/>
      <c r="T9" s="592"/>
      <c r="U9" s="592"/>
      <c r="V9" s="592"/>
      <c r="W9" s="592"/>
      <c r="X9" s="592"/>
      <c r="Y9" s="593"/>
      <c r="Z9" s="594">
        <v>0.2</v>
      </c>
      <c r="AA9" s="594"/>
      <c r="AB9" s="594"/>
      <c r="AC9" s="594"/>
      <c r="AD9" s="595">
        <v>34131</v>
      </c>
      <c r="AE9" s="595"/>
      <c r="AF9" s="595"/>
      <c r="AG9" s="595"/>
      <c r="AH9" s="595"/>
      <c r="AI9" s="595"/>
      <c r="AJ9" s="595"/>
      <c r="AK9" s="595"/>
      <c r="AL9" s="596">
        <v>0.3</v>
      </c>
      <c r="AM9" s="597"/>
      <c r="AN9" s="597"/>
      <c r="AO9" s="598"/>
      <c r="AP9" s="588" t="s">
        <v>222</v>
      </c>
      <c r="AQ9" s="589"/>
      <c r="AR9" s="589"/>
      <c r="AS9" s="589"/>
      <c r="AT9" s="589"/>
      <c r="AU9" s="589"/>
      <c r="AV9" s="589"/>
      <c r="AW9" s="589"/>
      <c r="AX9" s="589"/>
      <c r="AY9" s="589"/>
      <c r="AZ9" s="589"/>
      <c r="BA9" s="589"/>
      <c r="BB9" s="589"/>
      <c r="BC9" s="589"/>
      <c r="BD9" s="589"/>
      <c r="BE9" s="589"/>
      <c r="BF9" s="590"/>
      <c r="BG9" s="591">
        <v>2401257</v>
      </c>
      <c r="BH9" s="592"/>
      <c r="BI9" s="592"/>
      <c r="BJ9" s="592"/>
      <c r="BK9" s="592"/>
      <c r="BL9" s="592"/>
      <c r="BM9" s="592"/>
      <c r="BN9" s="593"/>
      <c r="BO9" s="594">
        <v>33.4</v>
      </c>
      <c r="BP9" s="594"/>
      <c r="BQ9" s="594"/>
      <c r="BR9" s="594"/>
      <c r="BS9" s="600" t="s">
        <v>112</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959977</v>
      </c>
      <c r="CS9" s="592"/>
      <c r="CT9" s="592"/>
      <c r="CU9" s="592"/>
      <c r="CV9" s="592"/>
      <c r="CW9" s="592"/>
      <c r="CX9" s="592"/>
      <c r="CY9" s="593"/>
      <c r="CZ9" s="594">
        <v>5.4</v>
      </c>
      <c r="DA9" s="594"/>
      <c r="DB9" s="594"/>
      <c r="DC9" s="594"/>
      <c r="DD9" s="600">
        <v>12082</v>
      </c>
      <c r="DE9" s="592"/>
      <c r="DF9" s="592"/>
      <c r="DG9" s="592"/>
      <c r="DH9" s="592"/>
      <c r="DI9" s="592"/>
      <c r="DJ9" s="592"/>
      <c r="DK9" s="592"/>
      <c r="DL9" s="592"/>
      <c r="DM9" s="592"/>
      <c r="DN9" s="592"/>
      <c r="DO9" s="592"/>
      <c r="DP9" s="593"/>
      <c r="DQ9" s="600">
        <v>909004</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378549</v>
      </c>
      <c r="S10" s="592"/>
      <c r="T10" s="592"/>
      <c r="U10" s="592"/>
      <c r="V10" s="592"/>
      <c r="W10" s="592"/>
      <c r="X10" s="592"/>
      <c r="Y10" s="593"/>
      <c r="Z10" s="594">
        <v>2.1</v>
      </c>
      <c r="AA10" s="594"/>
      <c r="AB10" s="594"/>
      <c r="AC10" s="594"/>
      <c r="AD10" s="595">
        <v>378549</v>
      </c>
      <c r="AE10" s="595"/>
      <c r="AF10" s="595"/>
      <c r="AG10" s="595"/>
      <c r="AH10" s="595"/>
      <c r="AI10" s="595"/>
      <c r="AJ10" s="595"/>
      <c r="AK10" s="595"/>
      <c r="AL10" s="596">
        <v>3.7</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130274</v>
      </c>
      <c r="BH10" s="592"/>
      <c r="BI10" s="592"/>
      <c r="BJ10" s="592"/>
      <c r="BK10" s="592"/>
      <c r="BL10" s="592"/>
      <c r="BM10" s="592"/>
      <c r="BN10" s="593"/>
      <c r="BO10" s="594">
        <v>1.8</v>
      </c>
      <c r="BP10" s="594"/>
      <c r="BQ10" s="594"/>
      <c r="BR10" s="594"/>
      <c r="BS10" s="600" t="s">
        <v>112</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1275</v>
      </c>
      <c r="CS10" s="592"/>
      <c r="CT10" s="592"/>
      <c r="CU10" s="592"/>
      <c r="CV10" s="592"/>
      <c r="CW10" s="592"/>
      <c r="CX10" s="592"/>
      <c r="CY10" s="593"/>
      <c r="CZ10" s="594">
        <v>0</v>
      </c>
      <c r="DA10" s="594"/>
      <c r="DB10" s="594"/>
      <c r="DC10" s="594"/>
      <c r="DD10" s="600" t="s">
        <v>112</v>
      </c>
      <c r="DE10" s="592"/>
      <c r="DF10" s="592"/>
      <c r="DG10" s="592"/>
      <c r="DH10" s="592"/>
      <c r="DI10" s="592"/>
      <c r="DJ10" s="592"/>
      <c r="DK10" s="592"/>
      <c r="DL10" s="592"/>
      <c r="DM10" s="592"/>
      <c r="DN10" s="592"/>
      <c r="DO10" s="592"/>
      <c r="DP10" s="593"/>
      <c r="DQ10" s="600">
        <v>6</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117045</v>
      </c>
      <c r="S11" s="592"/>
      <c r="T11" s="592"/>
      <c r="U11" s="592"/>
      <c r="V11" s="592"/>
      <c r="W11" s="592"/>
      <c r="X11" s="592"/>
      <c r="Y11" s="593"/>
      <c r="Z11" s="594">
        <v>0.6</v>
      </c>
      <c r="AA11" s="594"/>
      <c r="AB11" s="594"/>
      <c r="AC11" s="594"/>
      <c r="AD11" s="595">
        <v>117045</v>
      </c>
      <c r="AE11" s="595"/>
      <c r="AF11" s="595"/>
      <c r="AG11" s="595"/>
      <c r="AH11" s="595"/>
      <c r="AI11" s="595"/>
      <c r="AJ11" s="595"/>
      <c r="AK11" s="595"/>
      <c r="AL11" s="596">
        <v>1.1000000000000001</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838483</v>
      </c>
      <c r="BH11" s="592"/>
      <c r="BI11" s="592"/>
      <c r="BJ11" s="592"/>
      <c r="BK11" s="592"/>
      <c r="BL11" s="592"/>
      <c r="BM11" s="592"/>
      <c r="BN11" s="593"/>
      <c r="BO11" s="594">
        <v>11.7</v>
      </c>
      <c r="BP11" s="594"/>
      <c r="BQ11" s="594"/>
      <c r="BR11" s="594"/>
      <c r="BS11" s="600" t="s">
        <v>112</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377764</v>
      </c>
      <c r="CS11" s="592"/>
      <c r="CT11" s="592"/>
      <c r="CU11" s="592"/>
      <c r="CV11" s="592"/>
      <c r="CW11" s="592"/>
      <c r="CX11" s="592"/>
      <c r="CY11" s="593"/>
      <c r="CZ11" s="594">
        <v>2.1</v>
      </c>
      <c r="DA11" s="594"/>
      <c r="DB11" s="594"/>
      <c r="DC11" s="594"/>
      <c r="DD11" s="600">
        <v>107515</v>
      </c>
      <c r="DE11" s="592"/>
      <c r="DF11" s="592"/>
      <c r="DG11" s="592"/>
      <c r="DH11" s="592"/>
      <c r="DI11" s="592"/>
      <c r="DJ11" s="592"/>
      <c r="DK11" s="592"/>
      <c r="DL11" s="592"/>
      <c r="DM11" s="592"/>
      <c r="DN11" s="592"/>
      <c r="DO11" s="592"/>
      <c r="DP11" s="593"/>
      <c r="DQ11" s="600">
        <v>264683</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2975772</v>
      </c>
      <c r="BH12" s="592"/>
      <c r="BI12" s="592"/>
      <c r="BJ12" s="592"/>
      <c r="BK12" s="592"/>
      <c r="BL12" s="592"/>
      <c r="BM12" s="592"/>
      <c r="BN12" s="593"/>
      <c r="BO12" s="594">
        <v>41.4</v>
      </c>
      <c r="BP12" s="594"/>
      <c r="BQ12" s="594"/>
      <c r="BR12" s="594"/>
      <c r="BS12" s="600" t="s">
        <v>112</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86047</v>
      </c>
      <c r="CS12" s="592"/>
      <c r="CT12" s="592"/>
      <c r="CU12" s="592"/>
      <c r="CV12" s="592"/>
      <c r="CW12" s="592"/>
      <c r="CX12" s="592"/>
      <c r="CY12" s="593"/>
      <c r="CZ12" s="594">
        <v>0.5</v>
      </c>
      <c r="DA12" s="594"/>
      <c r="DB12" s="594"/>
      <c r="DC12" s="594"/>
      <c r="DD12" s="600" t="s">
        <v>112</v>
      </c>
      <c r="DE12" s="592"/>
      <c r="DF12" s="592"/>
      <c r="DG12" s="592"/>
      <c r="DH12" s="592"/>
      <c r="DI12" s="592"/>
      <c r="DJ12" s="592"/>
      <c r="DK12" s="592"/>
      <c r="DL12" s="592"/>
      <c r="DM12" s="592"/>
      <c r="DN12" s="592"/>
      <c r="DO12" s="592"/>
      <c r="DP12" s="593"/>
      <c r="DQ12" s="600">
        <v>70038</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60142</v>
      </c>
      <c r="S13" s="592"/>
      <c r="T13" s="592"/>
      <c r="U13" s="592"/>
      <c r="V13" s="592"/>
      <c r="W13" s="592"/>
      <c r="X13" s="592"/>
      <c r="Y13" s="593"/>
      <c r="Z13" s="594">
        <v>0.3</v>
      </c>
      <c r="AA13" s="594"/>
      <c r="AB13" s="594"/>
      <c r="AC13" s="594"/>
      <c r="AD13" s="595">
        <v>60142</v>
      </c>
      <c r="AE13" s="595"/>
      <c r="AF13" s="595"/>
      <c r="AG13" s="595"/>
      <c r="AH13" s="595"/>
      <c r="AI13" s="595"/>
      <c r="AJ13" s="595"/>
      <c r="AK13" s="595"/>
      <c r="AL13" s="596">
        <v>0.6</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2963528</v>
      </c>
      <c r="BH13" s="592"/>
      <c r="BI13" s="592"/>
      <c r="BJ13" s="592"/>
      <c r="BK13" s="592"/>
      <c r="BL13" s="592"/>
      <c r="BM13" s="592"/>
      <c r="BN13" s="593"/>
      <c r="BO13" s="594">
        <v>41.2</v>
      </c>
      <c r="BP13" s="594"/>
      <c r="BQ13" s="594"/>
      <c r="BR13" s="594"/>
      <c r="BS13" s="600" t="s">
        <v>112</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3126326</v>
      </c>
      <c r="CS13" s="592"/>
      <c r="CT13" s="592"/>
      <c r="CU13" s="592"/>
      <c r="CV13" s="592"/>
      <c r="CW13" s="592"/>
      <c r="CX13" s="592"/>
      <c r="CY13" s="593"/>
      <c r="CZ13" s="594">
        <v>17.7</v>
      </c>
      <c r="DA13" s="594"/>
      <c r="DB13" s="594"/>
      <c r="DC13" s="594"/>
      <c r="DD13" s="600">
        <v>1442786</v>
      </c>
      <c r="DE13" s="592"/>
      <c r="DF13" s="592"/>
      <c r="DG13" s="592"/>
      <c r="DH13" s="592"/>
      <c r="DI13" s="592"/>
      <c r="DJ13" s="592"/>
      <c r="DK13" s="592"/>
      <c r="DL13" s="592"/>
      <c r="DM13" s="592"/>
      <c r="DN13" s="592"/>
      <c r="DO13" s="592"/>
      <c r="DP13" s="593"/>
      <c r="DQ13" s="600">
        <v>1797671</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90378</v>
      </c>
      <c r="BH14" s="592"/>
      <c r="BI14" s="592"/>
      <c r="BJ14" s="592"/>
      <c r="BK14" s="592"/>
      <c r="BL14" s="592"/>
      <c r="BM14" s="592"/>
      <c r="BN14" s="593"/>
      <c r="BO14" s="594">
        <v>1.3</v>
      </c>
      <c r="BP14" s="594"/>
      <c r="BQ14" s="594"/>
      <c r="BR14" s="594"/>
      <c r="BS14" s="600" t="s">
        <v>112</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890427</v>
      </c>
      <c r="CS14" s="592"/>
      <c r="CT14" s="592"/>
      <c r="CU14" s="592"/>
      <c r="CV14" s="592"/>
      <c r="CW14" s="592"/>
      <c r="CX14" s="592"/>
      <c r="CY14" s="593"/>
      <c r="CZ14" s="594">
        <v>5</v>
      </c>
      <c r="DA14" s="594"/>
      <c r="DB14" s="594"/>
      <c r="DC14" s="594"/>
      <c r="DD14" s="600">
        <v>84770</v>
      </c>
      <c r="DE14" s="592"/>
      <c r="DF14" s="592"/>
      <c r="DG14" s="592"/>
      <c r="DH14" s="592"/>
      <c r="DI14" s="592"/>
      <c r="DJ14" s="592"/>
      <c r="DK14" s="592"/>
      <c r="DL14" s="592"/>
      <c r="DM14" s="592"/>
      <c r="DN14" s="592"/>
      <c r="DO14" s="592"/>
      <c r="DP14" s="593"/>
      <c r="DQ14" s="600">
        <v>809436</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37803</v>
      </c>
      <c r="S15" s="592"/>
      <c r="T15" s="592"/>
      <c r="U15" s="592"/>
      <c r="V15" s="592"/>
      <c r="W15" s="592"/>
      <c r="X15" s="592"/>
      <c r="Y15" s="593"/>
      <c r="Z15" s="594">
        <v>0.2</v>
      </c>
      <c r="AA15" s="594"/>
      <c r="AB15" s="594"/>
      <c r="AC15" s="594"/>
      <c r="AD15" s="595">
        <v>37803</v>
      </c>
      <c r="AE15" s="595"/>
      <c r="AF15" s="595"/>
      <c r="AG15" s="595"/>
      <c r="AH15" s="595"/>
      <c r="AI15" s="595"/>
      <c r="AJ15" s="595"/>
      <c r="AK15" s="595"/>
      <c r="AL15" s="596">
        <v>0.4</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345445</v>
      </c>
      <c r="BH15" s="592"/>
      <c r="BI15" s="592"/>
      <c r="BJ15" s="592"/>
      <c r="BK15" s="592"/>
      <c r="BL15" s="592"/>
      <c r="BM15" s="592"/>
      <c r="BN15" s="593"/>
      <c r="BO15" s="594">
        <v>4.8</v>
      </c>
      <c r="BP15" s="594"/>
      <c r="BQ15" s="594"/>
      <c r="BR15" s="594"/>
      <c r="BS15" s="600" t="s">
        <v>112</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3517764</v>
      </c>
      <c r="CS15" s="592"/>
      <c r="CT15" s="592"/>
      <c r="CU15" s="592"/>
      <c r="CV15" s="592"/>
      <c r="CW15" s="592"/>
      <c r="CX15" s="592"/>
      <c r="CY15" s="593"/>
      <c r="CZ15" s="594">
        <v>19.899999999999999</v>
      </c>
      <c r="DA15" s="594"/>
      <c r="DB15" s="594"/>
      <c r="DC15" s="594"/>
      <c r="DD15" s="600">
        <v>1898673</v>
      </c>
      <c r="DE15" s="592"/>
      <c r="DF15" s="592"/>
      <c r="DG15" s="592"/>
      <c r="DH15" s="592"/>
      <c r="DI15" s="592"/>
      <c r="DJ15" s="592"/>
      <c r="DK15" s="592"/>
      <c r="DL15" s="592"/>
      <c r="DM15" s="592"/>
      <c r="DN15" s="592"/>
      <c r="DO15" s="592"/>
      <c r="DP15" s="593"/>
      <c r="DQ15" s="600">
        <v>1762942</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2766459</v>
      </c>
      <c r="S16" s="592"/>
      <c r="T16" s="592"/>
      <c r="U16" s="592"/>
      <c r="V16" s="592"/>
      <c r="W16" s="592"/>
      <c r="X16" s="592"/>
      <c r="Y16" s="593"/>
      <c r="Z16" s="594">
        <v>15.1</v>
      </c>
      <c r="AA16" s="594"/>
      <c r="AB16" s="594"/>
      <c r="AC16" s="594"/>
      <c r="AD16" s="595">
        <v>2391736</v>
      </c>
      <c r="AE16" s="595"/>
      <c r="AF16" s="595"/>
      <c r="AG16" s="595"/>
      <c r="AH16" s="595"/>
      <c r="AI16" s="595"/>
      <c r="AJ16" s="595"/>
      <c r="AK16" s="595"/>
      <c r="AL16" s="596">
        <v>23.4</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22118</v>
      </c>
      <c r="CS16" s="592"/>
      <c r="CT16" s="592"/>
      <c r="CU16" s="592"/>
      <c r="CV16" s="592"/>
      <c r="CW16" s="592"/>
      <c r="CX16" s="592"/>
      <c r="CY16" s="593"/>
      <c r="CZ16" s="594">
        <v>0.1</v>
      </c>
      <c r="DA16" s="594"/>
      <c r="DB16" s="594"/>
      <c r="DC16" s="594"/>
      <c r="DD16" s="600" t="s">
        <v>112</v>
      </c>
      <c r="DE16" s="592"/>
      <c r="DF16" s="592"/>
      <c r="DG16" s="592"/>
      <c r="DH16" s="592"/>
      <c r="DI16" s="592"/>
      <c r="DJ16" s="592"/>
      <c r="DK16" s="592"/>
      <c r="DL16" s="592"/>
      <c r="DM16" s="592"/>
      <c r="DN16" s="592"/>
      <c r="DO16" s="592"/>
      <c r="DP16" s="593"/>
      <c r="DQ16" s="600">
        <v>18965</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2391736</v>
      </c>
      <c r="S17" s="592"/>
      <c r="T17" s="592"/>
      <c r="U17" s="592"/>
      <c r="V17" s="592"/>
      <c r="W17" s="592"/>
      <c r="X17" s="592"/>
      <c r="Y17" s="593"/>
      <c r="Z17" s="594">
        <v>13</v>
      </c>
      <c r="AA17" s="594"/>
      <c r="AB17" s="594"/>
      <c r="AC17" s="594"/>
      <c r="AD17" s="595">
        <v>2391736</v>
      </c>
      <c r="AE17" s="595"/>
      <c r="AF17" s="595"/>
      <c r="AG17" s="595"/>
      <c r="AH17" s="595"/>
      <c r="AI17" s="595"/>
      <c r="AJ17" s="595"/>
      <c r="AK17" s="595"/>
      <c r="AL17" s="596">
        <v>23.4</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1410605</v>
      </c>
      <c r="CS17" s="592"/>
      <c r="CT17" s="592"/>
      <c r="CU17" s="592"/>
      <c r="CV17" s="592"/>
      <c r="CW17" s="592"/>
      <c r="CX17" s="592"/>
      <c r="CY17" s="593"/>
      <c r="CZ17" s="594">
        <v>8</v>
      </c>
      <c r="DA17" s="594"/>
      <c r="DB17" s="594"/>
      <c r="DC17" s="594"/>
      <c r="DD17" s="600" t="s">
        <v>112</v>
      </c>
      <c r="DE17" s="592"/>
      <c r="DF17" s="592"/>
      <c r="DG17" s="592"/>
      <c r="DH17" s="592"/>
      <c r="DI17" s="592"/>
      <c r="DJ17" s="592"/>
      <c r="DK17" s="592"/>
      <c r="DL17" s="592"/>
      <c r="DM17" s="592"/>
      <c r="DN17" s="592"/>
      <c r="DO17" s="592"/>
      <c r="DP17" s="593"/>
      <c r="DQ17" s="600">
        <v>1381019</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321570</v>
      </c>
      <c r="S18" s="592"/>
      <c r="T18" s="592"/>
      <c r="U18" s="592"/>
      <c r="V18" s="592"/>
      <c r="W18" s="592"/>
      <c r="X18" s="592"/>
      <c r="Y18" s="593"/>
      <c r="Z18" s="594">
        <v>1.8</v>
      </c>
      <c r="AA18" s="594"/>
      <c r="AB18" s="594"/>
      <c r="AC18" s="594"/>
      <c r="AD18" s="595" t="s">
        <v>112</v>
      </c>
      <c r="AE18" s="595"/>
      <c r="AF18" s="595"/>
      <c r="AG18" s="595"/>
      <c r="AH18" s="595"/>
      <c r="AI18" s="595"/>
      <c r="AJ18" s="595"/>
      <c r="AK18" s="595"/>
      <c r="AL18" s="596" t="s">
        <v>112</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53153</v>
      </c>
      <c r="S19" s="592"/>
      <c r="T19" s="592"/>
      <c r="U19" s="592"/>
      <c r="V19" s="592"/>
      <c r="W19" s="592"/>
      <c r="X19" s="592"/>
      <c r="Y19" s="593"/>
      <c r="Z19" s="594">
        <v>0.3</v>
      </c>
      <c r="AA19" s="594"/>
      <c r="AB19" s="594"/>
      <c r="AC19" s="594"/>
      <c r="AD19" s="595" t="s">
        <v>112</v>
      </c>
      <c r="AE19" s="595"/>
      <c r="AF19" s="595"/>
      <c r="AG19" s="595"/>
      <c r="AH19" s="595"/>
      <c r="AI19" s="595"/>
      <c r="AJ19" s="595"/>
      <c r="AK19" s="595"/>
      <c r="AL19" s="596" t="s">
        <v>112</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341605</v>
      </c>
      <c r="BH19" s="592"/>
      <c r="BI19" s="592"/>
      <c r="BJ19" s="592"/>
      <c r="BK19" s="592"/>
      <c r="BL19" s="592"/>
      <c r="BM19" s="592"/>
      <c r="BN19" s="593"/>
      <c r="BO19" s="594">
        <v>4.7</v>
      </c>
      <c r="BP19" s="594"/>
      <c r="BQ19" s="594"/>
      <c r="BR19" s="594"/>
      <c r="BS19" s="600" t="s">
        <v>112</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10872741</v>
      </c>
      <c r="S20" s="592"/>
      <c r="T20" s="592"/>
      <c r="U20" s="592"/>
      <c r="V20" s="592"/>
      <c r="W20" s="592"/>
      <c r="X20" s="592"/>
      <c r="Y20" s="593"/>
      <c r="Z20" s="594">
        <v>59.2</v>
      </c>
      <c r="AA20" s="594"/>
      <c r="AB20" s="594"/>
      <c r="AC20" s="594"/>
      <c r="AD20" s="595">
        <v>10156413</v>
      </c>
      <c r="AE20" s="595"/>
      <c r="AF20" s="595"/>
      <c r="AG20" s="595"/>
      <c r="AH20" s="595"/>
      <c r="AI20" s="595"/>
      <c r="AJ20" s="595"/>
      <c r="AK20" s="595"/>
      <c r="AL20" s="596">
        <v>99.5</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341605</v>
      </c>
      <c r="BH20" s="592"/>
      <c r="BI20" s="592"/>
      <c r="BJ20" s="592"/>
      <c r="BK20" s="592"/>
      <c r="BL20" s="592"/>
      <c r="BM20" s="592"/>
      <c r="BN20" s="593"/>
      <c r="BO20" s="594">
        <v>4.7</v>
      </c>
      <c r="BP20" s="594"/>
      <c r="BQ20" s="594"/>
      <c r="BR20" s="594"/>
      <c r="BS20" s="600" t="s">
        <v>112</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17649457</v>
      </c>
      <c r="CS20" s="592"/>
      <c r="CT20" s="592"/>
      <c r="CU20" s="592"/>
      <c r="CV20" s="592"/>
      <c r="CW20" s="592"/>
      <c r="CX20" s="592"/>
      <c r="CY20" s="593"/>
      <c r="CZ20" s="594">
        <v>100</v>
      </c>
      <c r="DA20" s="594"/>
      <c r="DB20" s="594"/>
      <c r="DC20" s="594"/>
      <c r="DD20" s="600">
        <v>3974298</v>
      </c>
      <c r="DE20" s="592"/>
      <c r="DF20" s="592"/>
      <c r="DG20" s="592"/>
      <c r="DH20" s="592"/>
      <c r="DI20" s="592"/>
      <c r="DJ20" s="592"/>
      <c r="DK20" s="592"/>
      <c r="DL20" s="592"/>
      <c r="DM20" s="592"/>
      <c r="DN20" s="592"/>
      <c r="DO20" s="592"/>
      <c r="DP20" s="593"/>
      <c r="DQ20" s="600">
        <v>11885582</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4570</v>
      </c>
      <c r="S21" s="592"/>
      <c r="T21" s="592"/>
      <c r="U21" s="592"/>
      <c r="V21" s="592"/>
      <c r="W21" s="592"/>
      <c r="X21" s="592"/>
      <c r="Y21" s="593"/>
      <c r="Z21" s="594">
        <v>0</v>
      </c>
      <c r="AA21" s="594"/>
      <c r="AB21" s="594"/>
      <c r="AC21" s="594"/>
      <c r="AD21" s="595">
        <v>4570</v>
      </c>
      <c r="AE21" s="595"/>
      <c r="AF21" s="595"/>
      <c r="AG21" s="595"/>
      <c r="AH21" s="595"/>
      <c r="AI21" s="595"/>
      <c r="AJ21" s="595"/>
      <c r="AK21" s="595"/>
      <c r="AL21" s="596">
        <v>0</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8639</v>
      </c>
      <c r="S22" s="592"/>
      <c r="T22" s="592"/>
      <c r="U22" s="592"/>
      <c r="V22" s="592"/>
      <c r="W22" s="592"/>
      <c r="X22" s="592"/>
      <c r="Y22" s="593"/>
      <c r="Z22" s="594">
        <v>0</v>
      </c>
      <c r="AA22" s="594"/>
      <c r="AB22" s="594"/>
      <c r="AC22" s="594"/>
      <c r="AD22" s="595" t="s">
        <v>112</v>
      </c>
      <c r="AE22" s="595"/>
      <c r="AF22" s="595"/>
      <c r="AG22" s="595"/>
      <c r="AH22" s="595"/>
      <c r="AI22" s="595"/>
      <c r="AJ22" s="595"/>
      <c r="AK22" s="595"/>
      <c r="AL22" s="596" t="s">
        <v>112</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300839</v>
      </c>
      <c r="S23" s="592"/>
      <c r="T23" s="592"/>
      <c r="U23" s="592"/>
      <c r="V23" s="592"/>
      <c r="W23" s="592"/>
      <c r="X23" s="592"/>
      <c r="Y23" s="593"/>
      <c r="Z23" s="594">
        <v>1.6</v>
      </c>
      <c r="AA23" s="594"/>
      <c r="AB23" s="594"/>
      <c r="AC23" s="594"/>
      <c r="AD23" s="595">
        <v>21044</v>
      </c>
      <c r="AE23" s="595"/>
      <c r="AF23" s="595"/>
      <c r="AG23" s="595"/>
      <c r="AH23" s="595"/>
      <c r="AI23" s="595"/>
      <c r="AJ23" s="595"/>
      <c r="AK23" s="595"/>
      <c r="AL23" s="596">
        <v>0.2</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v>341605</v>
      </c>
      <c r="BH23" s="592"/>
      <c r="BI23" s="592"/>
      <c r="BJ23" s="592"/>
      <c r="BK23" s="592"/>
      <c r="BL23" s="592"/>
      <c r="BM23" s="592"/>
      <c r="BN23" s="593"/>
      <c r="BO23" s="594">
        <v>4.7</v>
      </c>
      <c r="BP23" s="594"/>
      <c r="BQ23" s="594"/>
      <c r="BR23" s="594"/>
      <c r="BS23" s="600" t="s">
        <v>112</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6" t="s">
        <v>267</v>
      </c>
      <c r="DM23" s="617"/>
      <c r="DN23" s="617"/>
      <c r="DO23" s="617"/>
      <c r="DP23" s="617"/>
      <c r="DQ23" s="617"/>
      <c r="DR23" s="617"/>
      <c r="DS23" s="617"/>
      <c r="DT23" s="617"/>
      <c r="DU23" s="617"/>
      <c r="DV23" s="618"/>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26065</v>
      </c>
      <c r="S24" s="592"/>
      <c r="T24" s="592"/>
      <c r="U24" s="592"/>
      <c r="V24" s="592"/>
      <c r="W24" s="592"/>
      <c r="X24" s="592"/>
      <c r="Y24" s="593"/>
      <c r="Z24" s="594">
        <v>0.1</v>
      </c>
      <c r="AA24" s="594"/>
      <c r="AB24" s="594"/>
      <c r="AC24" s="594"/>
      <c r="AD24" s="595" t="s">
        <v>112</v>
      </c>
      <c r="AE24" s="595"/>
      <c r="AF24" s="595"/>
      <c r="AG24" s="595"/>
      <c r="AH24" s="595"/>
      <c r="AI24" s="595"/>
      <c r="AJ24" s="595"/>
      <c r="AK24" s="595"/>
      <c r="AL24" s="596" t="s">
        <v>112</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6270327</v>
      </c>
      <c r="CS24" s="581"/>
      <c r="CT24" s="581"/>
      <c r="CU24" s="581"/>
      <c r="CV24" s="581"/>
      <c r="CW24" s="581"/>
      <c r="CX24" s="581"/>
      <c r="CY24" s="582"/>
      <c r="CZ24" s="620">
        <v>35.5</v>
      </c>
      <c r="DA24" s="621"/>
      <c r="DB24" s="621"/>
      <c r="DC24" s="622"/>
      <c r="DD24" s="619">
        <v>4381427</v>
      </c>
      <c r="DE24" s="581"/>
      <c r="DF24" s="581"/>
      <c r="DG24" s="581"/>
      <c r="DH24" s="581"/>
      <c r="DI24" s="581"/>
      <c r="DJ24" s="581"/>
      <c r="DK24" s="582"/>
      <c r="DL24" s="619">
        <v>4340003</v>
      </c>
      <c r="DM24" s="581"/>
      <c r="DN24" s="581"/>
      <c r="DO24" s="581"/>
      <c r="DP24" s="581"/>
      <c r="DQ24" s="581"/>
      <c r="DR24" s="581"/>
      <c r="DS24" s="581"/>
      <c r="DT24" s="581"/>
      <c r="DU24" s="581"/>
      <c r="DV24" s="582"/>
      <c r="DW24" s="585">
        <v>39.700000000000003</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2460000</v>
      </c>
      <c r="S25" s="592"/>
      <c r="T25" s="592"/>
      <c r="U25" s="592"/>
      <c r="V25" s="592"/>
      <c r="W25" s="592"/>
      <c r="X25" s="592"/>
      <c r="Y25" s="593"/>
      <c r="Z25" s="594">
        <v>13.4</v>
      </c>
      <c r="AA25" s="594"/>
      <c r="AB25" s="594"/>
      <c r="AC25" s="594"/>
      <c r="AD25" s="595" t="s">
        <v>112</v>
      </c>
      <c r="AE25" s="595"/>
      <c r="AF25" s="595"/>
      <c r="AG25" s="595"/>
      <c r="AH25" s="595"/>
      <c r="AI25" s="595"/>
      <c r="AJ25" s="595"/>
      <c r="AK25" s="595"/>
      <c r="AL25" s="596" t="s">
        <v>112</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2734540</v>
      </c>
      <c r="CS25" s="611"/>
      <c r="CT25" s="611"/>
      <c r="CU25" s="611"/>
      <c r="CV25" s="611"/>
      <c r="CW25" s="611"/>
      <c r="CX25" s="611"/>
      <c r="CY25" s="612"/>
      <c r="CZ25" s="625">
        <v>15.5</v>
      </c>
      <c r="DA25" s="626"/>
      <c r="DB25" s="626"/>
      <c r="DC25" s="627"/>
      <c r="DD25" s="600">
        <v>2418681</v>
      </c>
      <c r="DE25" s="611"/>
      <c r="DF25" s="611"/>
      <c r="DG25" s="611"/>
      <c r="DH25" s="611"/>
      <c r="DI25" s="611"/>
      <c r="DJ25" s="611"/>
      <c r="DK25" s="612"/>
      <c r="DL25" s="600">
        <v>2378975</v>
      </c>
      <c r="DM25" s="611"/>
      <c r="DN25" s="611"/>
      <c r="DO25" s="611"/>
      <c r="DP25" s="611"/>
      <c r="DQ25" s="611"/>
      <c r="DR25" s="611"/>
      <c r="DS25" s="611"/>
      <c r="DT25" s="611"/>
      <c r="DU25" s="611"/>
      <c r="DV25" s="612"/>
      <c r="DW25" s="596">
        <v>21.7</v>
      </c>
      <c r="DX25" s="623"/>
      <c r="DY25" s="623"/>
      <c r="DZ25" s="623"/>
      <c r="EA25" s="623"/>
      <c r="EB25" s="623"/>
      <c r="EC25" s="624"/>
    </row>
    <row r="26" spans="2:133" ht="11.25" customHeight="1">
      <c r="B26" s="628" t="s">
        <v>275</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1456169</v>
      </c>
      <c r="CS26" s="592"/>
      <c r="CT26" s="592"/>
      <c r="CU26" s="592"/>
      <c r="CV26" s="592"/>
      <c r="CW26" s="592"/>
      <c r="CX26" s="592"/>
      <c r="CY26" s="593"/>
      <c r="CZ26" s="625">
        <v>8.3000000000000007</v>
      </c>
      <c r="DA26" s="626"/>
      <c r="DB26" s="626"/>
      <c r="DC26" s="627"/>
      <c r="DD26" s="600">
        <v>1188132</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23"/>
      <c r="DY26" s="623"/>
      <c r="DZ26" s="623"/>
      <c r="EA26" s="623"/>
      <c r="EB26" s="623"/>
      <c r="EC26" s="624"/>
    </row>
    <row r="27" spans="2:133" ht="11.25" customHeight="1">
      <c r="B27" s="588" t="s">
        <v>278</v>
      </c>
      <c r="C27" s="589"/>
      <c r="D27" s="589"/>
      <c r="E27" s="589"/>
      <c r="F27" s="589"/>
      <c r="G27" s="589"/>
      <c r="H27" s="589"/>
      <c r="I27" s="589"/>
      <c r="J27" s="589"/>
      <c r="K27" s="589"/>
      <c r="L27" s="589"/>
      <c r="M27" s="589"/>
      <c r="N27" s="589"/>
      <c r="O27" s="589"/>
      <c r="P27" s="589"/>
      <c r="Q27" s="590"/>
      <c r="R27" s="591">
        <v>954691</v>
      </c>
      <c r="S27" s="592"/>
      <c r="T27" s="592"/>
      <c r="U27" s="592"/>
      <c r="V27" s="592"/>
      <c r="W27" s="592"/>
      <c r="X27" s="592"/>
      <c r="Y27" s="593"/>
      <c r="Z27" s="594">
        <v>5.2</v>
      </c>
      <c r="AA27" s="594"/>
      <c r="AB27" s="594"/>
      <c r="AC27" s="594"/>
      <c r="AD27" s="595" t="s">
        <v>112</v>
      </c>
      <c r="AE27" s="595"/>
      <c r="AF27" s="595"/>
      <c r="AG27" s="595"/>
      <c r="AH27" s="595"/>
      <c r="AI27" s="595"/>
      <c r="AJ27" s="595"/>
      <c r="AK27" s="595"/>
      <c r="AL27" s="596" t="s">
        <v>112</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7193116</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2125182</v>
      </c>
      <c r="CS27" s="611"/>
      <c r="CT27" s="611"/>
      <c r="CU27" s="611"/>
      <c r="CV27" s="611"/>
      <c r="CW27" s="611"/>
      <c r="CX27" s="611"/>
      <c r="CY27" s="612"/>
      <c r="CZ27" s="625">
        <v>12</v>
      </c>
      <c r="DA27" s="626"/>
      <c r="DB27" s="626"/>
      <c r="DC27" s="627"/>
      <c r="DD27" s="600">
        <v>581727</v>
      </c>
      <c r="DE27" s="611"/>
      <c r="DF27" s="611"/>
      <c r="DG27" s="611"/>
      <c r="DH27" s="611"/>
      <c r="DI27" s="611"/>
      <c r="DJ27" s="611"/>
      <c r="DK27" s="612"/>
      <c r="DL27" s="600">
        <v>580009</v>
      </c>
      <c r="DM27" s="611"/>
      <c r="DN27" s="611"/>
      <c r="DO27" s="611"/>
      <c r="DP27" s="611"/>
      <c r="DQ27" s="611"/>
      <c r="DR27" s="611"/>
      <c r="DS27" s="611"/>
      <c r="DT27" s="611"/>
      <c r="DU27" s="611"/>
      <c r="DV27" s="612"/>
      <c r="DW27" s="596">
        <v>5.3</v>
      </c>
      <c r="DX27" s="623"/>
      <c r="DY27" s="623"/>
      <c r="DZ27" s="623"/>
      <c r="EA27" s="623"/>
      <c r="EB27" s="623"/>
      <c r="EC27" s="624"/>
    </row>
    <row r="28" spans="2:133" ht="11.25" customHeight="1">
      <c r="B28" s="588" t="s">
        <v>281</v>
      </c>
      <c r="C28" s="589"/>
      <c r="D28" s="589"/>
      <c r="E28" s="589"/>
      <c r="F28" s="589"/>
      <c r="G28" s="589"/>
      <c r="H28" s="589"/>
      <c r="I28" s="589"/>
      <c r="J28" s="589"/>
      <c r="K28" s="589"/>
      <c r="L28" s="589"/>
      <c r="M28" s="589"/>
      <c r="N28" s="589"/>
      <c r="O28" s="589"/>
      <c r="P28" s="589"/>
      <c r="Q28" s="590"/>
      <c r="R28" s="591">
        <v>77731</v>
      </c>
      <c r="S28" s="592"/>
      <c r="T28" s="592"/>
      <c r="U28" s="592"/>
      <c r="V28" s="592"/>
      <c r="W28" s="592"/>
      <c r="X28" s="592"/>
      <c r="Y28" s="593"/>
      <c r="Z28" s="594">
        <v>0.4</v>
      </c>
      <c r="AA28" s="594"/>
      <c r="AB28" s="594"/>
      <c r="AC28" s="594"/>
      <c r="AD28" s="595">
        <v>17090</v>
      </c>
      <c r="AE28" s="595"/>
      <c r="AF28" s="595"/>
      <c r="AG28" s="595"/>
      <c r="AH28" s="595"/>
      <c r="AI28" s="595"/>
      <c r="AJ28" s="595"/>
      <c r="AK28" s="595"/>
      <c r="AL28" s="596">
        <v>0.2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1410605</v>
      </c>
      <c r="CS28" s="592"/>
      <c r="CT28" s="592"/>
      <c r="CU28" s="592"/>
      <c r="CV28" s="592"/>
      <c r="CW28" s="592"/>
      <c r="CX28" s="592"/>
      <c r="CY28" s="593"/>
      <c r="CZ28" s="625">
        <v>8</v>
      </c>
      <c r="DA28" s="626"/>
      <c r="DB28" s="626"/>
      <c r="DC28" s="627"/>
      <c r="DD28" s="600">
        <v>1381019</v>
      </c>
      <c r="DE28" s="592"/>
      <c r="DF28" s="592"/>
      <c r="DG28" s="592"/>
      <c r="DH28" s="592"/>
      <c r="DI28" s="592"/>
      <c r="DJ28" s="592"/>
      <c r="DK28" s="593"/>
      <c r="DL28" s="600">
        <v>1381019</v>
      </c>
      <c r="DM28" s="592"/>
      <c r="DN28" s="592"/>
      <c r="DO28" s="592"/>
      <c r="DP28" s="592"/>
      <c r="DQ28" s="592"/>
      <c r="DR28" s="592"/>
      <c r="DS28" s="592"/>
      <c r="DT28" s="592"/>
      <c r="DU28" s="592"/>
      <c r="DV28" s="593"/>
      <c r="DW28" s="596">
        <v>12.6</v>
      </c>
      <c r="DX28" s="623"/>
      <c r="DY28" s="623"/>
      <c r="DZ28" s="623"/>
      <c r="EA28" s="623"/>
      <c r="EB28" s="623"/>
      <c r="EC28" s="624"/>
    </row>
    <row r="29" spans="2:133" ht="11.25" customHeight="1">
      <c r="B29" s="588" t="s">
        <v>283</v>
      </c>
      <c r="C29" s="589"/>
      <c r="D29" s="589"/>
      <c r="E29" s="589"/>
      <c r="F29" s="589"/>
      <c r="G29" s="589"/>
      <c r="H29" s="589"/>
      <c r="I29" s="589"/>
      <c r="J29" s="589"/>
      <c r="K29" s="589"/>
      <c r="L29" s="589"/>
      <c r="M29" s="589"/>
      <c r="N29" s="589"/>
      <c r="O29" s="589"/>
      <c r="P29" s="589"/>
      <c r="Q29" s="590"/>
      <c r="R29" s="591">
        <v>1034</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1410605</v>
      </c>
      <c r="CS29" s="611"/>
      <c r="CT29" s="611"/>
      <c r="CU29" s="611"/>
      <c r="CV29" s="611"/>
      <c r="CW29" s="611"/>
      <c r="CX29" s="611"/>
      <c r="CY29" s="612"/>
      <c r="CZ29" s="625">
        <v>8</v>
      </c>
      <c r="DA29" s="626"/>
      <c r="DB29" s="626"/>
      <c r="DC29" s="627"/>
      <c r="DD29" s="600">
        <v>1381019</v>
      </c>
      <c r="DE29" s="611"/>
      <c r="DF29" s="611"/>
      <c r="DG29" s="611"/>
      <c r="DH29" s="611"/>
      <c r="DI29" s="611"/>
      <c r="DJ29" s="611"/>
      <c r="DK29" s="612"/>
      <c r="DL29" s="600">
        <v>1381019</v>
      </c>
      <c r="DM29" s="611"/>
      <c r="DN29" s="611"/>
      <c r="DO29" s="611"/>
      <c r="DP29" s="611"/>
      <c r="DQ29" s="611"/>
      <c r="DR29" s="611"/>
      <c r="DS29" s="611"/>
      <c r="DT29" s="611"/>
      <c r="DU29" s="611"/>
      <c r="DV29" s="612"/>
      <c r="DW29" s="596">
        <v>12.6</v>
      </c>
      <c r="DX29" s="623"/>
      <c r="DY29" s="623"/>
      <c r="DZ29" s="623"/>
      <c r="EA29" s="623"/>
      <c r="EB29" s="623"/>
      <c r="EC29" s="624"/>
    </row>
    <row r="30" spans="2:133" ht="11.25" customHeight="1">
      <c r="B30" s="588" t="s">
        <v>288</v>
      </c>
      <c r="C30" s="589"/>
      <c r="D30" s="589"/>
      <c r="E30" s="589"/>
      <c r="F30" s="589"/>
      <c r="G30" s="589"/>
      <c r="H30" s="589"/>
      <c r="I30" s="589"/>
      <c r="J30" s="589"/>
      <c r="K30" s="589"/>
      <c r="L30" s="589"/>
      <c r="M30" s="589"/>
      <c r="N30" s="589"/>
      <c r="O30" s="589"/>
      <c r="P30" s="589"/>
      <c r="Q30" s="590"/>
      <c r="R30" s="591">
        <v>84823</v>
      </c>
      <c r="S30" s="592"/>
      <c r="T30" s="592"/>
      <c r="U30" s="592"/>
      <c r="V30" s="592"/>
      <c r="W30" s="592"/>
      <c r="X30" s="592"/>
      <c r="Y30" s="593"/>
      <c r="Z30" s="594">
        <v>0.5</v>
      </c>
      <c r="AA30" s="594"/>
      <c r="AB30" s="594"/>
      <c r="AC30" s="594"/>
      <c r="AD30" s="595" t="s">
        <v>112</v>
      </c>
      <c r="AE30" s="595"/>
      <c r="AF30" s="595"/>
      <c r="AG30" s="595"/>
      <c r="AH30" s="595"/>
      <c r="AI30" s="595"/>
      <c r="AJ30" s="595"/>
      <c r="AK30" s="595"/>
      <c r="AL30" s="596" t="s">
        <v>112</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99.1</v>
      </c>
      <c r="BH30" s="650"/>
      <c r="BI30" s="650"/>
      <c r="BJ30" s="650"/>
      <c r="BK30" s="650"/>
      <c r="BL30" s="650"/>
      <c r="BM30" s="586">
        <v>97.3</v>
      </c>
      <c r="BN30" s="650"/>
      <c r="BO30" s="650"/>
      <c r="BP30" s="650"/>
      <c r="BQ30" s="651"/>
      <c r="BR30" s="649">
        <v>98.8</v>
      </c>
      <c r="BS30" s="650"/>
      <c r="BT30" s="650"/>
      <c r="BU30" s="650"/>
      <c r="BV30" s="650"/>
      <c r="BW30" s="650"/>
      <c r="BX30" s="586">
        <v>96.6</v>
      </c>
      <c r="BY30" s="650"/>
      <c r="BZ30" s="650"/>
      <c r="CA30" s="650"/>
      <c r="CB30" s="651"/>
      <c r="CD30" s="654"/>
      <c r="CE30" s="655"/>
      <c r="CF30" s="605" t="s">
        <v>291</v>
      </c>
      <c r="CG30" s="606"/>
      <c r="CH30" s="606"/>
      <c r="CI30" s="606"/>
      <c r="CJ30" s="606"/>
      <c r="CK30" s="606"/>
      <c r="CL30" s="606"/>
      <c r="CM30" s="606"/>
      <c r="CN30" s="606"/>
      <c r="CO30" s="606"/>
      <c r="CP30" s="606"/>
      <c r="CQ30" s="607"/>
      <c r="CR30" s="591">
        <v>1203844</v>
      </c>
      <c r="CS30" s="592"/>
      <c r="CT30" s="592"/>
      <c r="CU30" s="592"/>
      <c r="CV30" s="592"/>
      <c r="CW30" s="592"/>
      <c r="CX30" s="592"/>
      <c r="CY30" s="593"/>
      <c r="CZ30" s="625">
        <v>6.8</v>
      </c>
      <c r="DA30" s="626"/>
      <c r="DB30" s="626"/>
      <c r="DC30" s="627"/>
      <c r="DD30" s="600">
        <v>1174258</v>
      </c>
      <c r="DE30" s="592"/>
      <c r="DF30" s="592"/>
      <c r="DG30" s="592"/>
      <c r="DH30" s="592"/>
      <c r="DI30" s="592"/>
      <c r="DJ30" s="592"/>
      <c r="DK30" s="593"/>
      <c r="DL30" s="600">
        <v>1174258</v>
      </c>
      <c r="DM30" s="592"/>
      <c r="DN30" s="592"/>
      <c r="DO30" s="592"/>
      <c r="DP30" s="592"/>
      <c r="DQ30" s="592"/>
      <c r="DR30" s="592"/>
      <c r="DS30" s="592"/>
      <c r="DT30" s="592"/>
      <c r="DU30" s="592"/>
      <c r="DV30" s="593"/>
      <c r="DW30" s="596">
        <v>10.7</v>
      </c>
      <c r="DX30" s="623"/>
      <c r="DY30" s="623"/>
      <c r="DZ30" s="623"/>
      <c r="EA30" s="623"/>
      <c r="EB30" s="623"/>
      <c r="EC30" s="624"/>
    </row>
    <row r="31" spans="2:133" ht="11.25" customHeight="1">
      <c r="B31" s="588" t="s">
        <v>292</v>
      </c>
      <c r="C31" s="589"/>
      <c r="D31" s="589"/>
      <c r="E31" s="589"/>
      <c r="F31" s="589"/>
      <c r="G31" s="589"/>
      <c r="H31" s="589"/>
      <c r="I31" s="589"/>
      <c r="J31" s="589"/>
      <c r="K31" s="589"/>
      <c r="L31" s="589"/>
      <c r="M31" s="589"/>
      <c r="N31" s="589"/>
      <c r="O31" s="589"/>
      <c r="P31" s="589"/>
      <c r="Q31" s="590"/>
      <c r="R31" s="591">
        <v>954775</v>
      </c>
      <c r="S31" s="592"/>
      <c r="T31" s="592"/>
      <c r="U31" s="592"/>
      <c r="V31" s="592"/>
      <c r="W31" s="592"/>
      <c r="X31" s="592"/>
      <c r="Y31" s="593"/>
      <c r="Z31" s="594">
        <v>5.2</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99.1</v>
      </c>
      <c r="BH31" s="611"/>
      <c r="BI31" s="611"/>
      <c r="BJ31" s="611"/>
      <c r="BK31" s="611"/>
      <c r="BL31" s="611"/>
      <c r="BM31" s="597">
        <v>97.2</v>
      </c>
      <c r="BN31" s="647"/>
      <c r="BO31" s="647"/>
      <c r="BP31" s="647"/>
      <c r="BQ31" s="648"/>
      <c r="BR31" s="646">
        <v>98.7</v>
      </c>
      <c r="BS31" s="611"/>
      <c r="BT31" s="611"/>
      <c r="BU31" s="611"/>
      <c r="BV31" s="611"/>
      <c r="BW31" s="611"/>
      <c r="BX31" s="597">
        <v>96.3</v>
      </c>
      <c r="BY31" s="647"/>
      <c r="BZ31" s="647"/>
      <c r="CA31" s="647"/>
      <c r="CB31" s="648"/>
      <c r="CD31" s="654"/>
      <c r="CE31" s="655"/>
      <c r="CF31" s="605" t="s">
        <v>295</v>
      </c>
      <c r="CG31" s="606"/>
      <c r="CH31" s="606"/>
      <c r="CI31" s="606"/>
      <c r="CJ31" s="606"/>
      <c r="CK31" s="606"/>
      <c r="CL31" s="606"/>
      <c r="CM31" s="606"/>
      <c r="CN31" s="606"/>
      <c r="CO31" s="606"/>
      <c r="CP31" s="606"/>
      <c r="CQ31" s="607"/>
      <c r="CR31" s="591">
        <v>206761</v>
      </c>
      <c r="CS31" s="611"/>
      <c r="CT31" s="611"/>
      <c r="CU31" s="611"/>
      <c r="CV31" s="611"/>
      <c r="CW31" s="611"/>
      <c r="CX31" s="611"/>
      <c r="CY31" s="612"/>
      <c r="CZ31" s="625">
        <v>1.2</v>
      </c>
      <c r="DA31" s="626"/>
      <c r="DB31" s="626"/>
      <c r="DC31" s="627"/>
      <c r="DD31" s="600">
        <v>206761</v>
      </c>
      <c r="DE31" s="611"/>
      <c r="DF31" s="611"/>
      <c r="DG31" s="611"/>
      <c r="DH31" s="611"/>
      <c r="DI31" s="611"/>
      <c r="DJ31" s="611"/>
      <c r="DK31" s="612"/>
      <c r="DL31" s="600">
        <v>206761</v>
      </c>
      <c r="DM31" s="611"/>
      <c r="DN31" s="611"/>
      <c r="DO31" s="611"/>
      <c r="DP31" s="611"/>
      <c r="DQ31" s="611"/>
      <c r="DR31" s="611"/>
      <c r="DS31" s="611"/>
      <c r="DT31" s="611"/>
      <c r="DU31" s="611"/>
      <c r="DV31" s="612"/>
      <c r="DW31" s="596">
        <v>1.9</v>
      </c>
      <c r="DX31" s="623"/>
      <c r="DY31" s="623"/>
      <c r="DZ31" s="623"/>
      <c r="EA31" s="623"/>
      <c r="EB31" s="623"/>
      <c r="EC31" s="624"/>
    </row>
    <row r="32" spans="2:133" ht="11.25" customHeight="1">
      <c r="B32" s="588" t="s">
        <v>296</v>
      </c>
      <c r="C32" s="589"/>
      <c r="D32" s="589"/>
      <c r="E32" s="589"/>
      <c r="F32" s="589"/>
      <c r="G32" s="589"/>
      <c r="H32" s="589"/>
      <c r="I32" s="589"/>
      <c r="J32" s="589"/>
      <c r="K32" s="589"/>
      <c r="L32" s="589"/>
      <c r="M32" s="589"/>
      <c r="N32" s="589"/>
      <c r="O32" s="589"/>
      <c r="P32" s="589"/>
      <c r="Q32" s="590"/>
      <c r="R32" s="591">
        <v>310208</v>
      </c>
      <c r="S32" s="592"/>
      <c r="T32" s="592"/>
      <c r="U32" s="592"/>
      <c r="V32" s="592"/>
      <c r="W32" s="592"/>
      <c r="X32" s="592"/>
      <c r="Y32" s="593"/>
      <c r="Z32" s="594">
        <v>1.7</v>
      </c>
      <c r="AA32" s="594"/>
      <c r="AB32" s="594"/>
      <c r="AC32" s="594"/>
      <c r="AD32" s="595">
        <v>4744</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99</v>
      </c>
      <c r="BH32" s="659"/>
      <c r="BI32" s="659"/>
      <c r="BJ32" s="659"/>
      <c r="BK32" s="659"/>
      <c r="BL32" s="659"/>
      <c r="BM32" s="660">
        <v>97.1</v>
      </c>
      <c r="BN32" s="659"/>
      <c r="BO32" s="659"/>
      <c r="BP32" s="659"/>
      <c r="BQ32" s="661"/>
      <c r="BR32" s="658">
        <v>98.7</v>
      </c>
      <c r="BS32" s="659"/>
      <c r="BT32" s="659"/>
      <c r="BU32" s="659"/>
      <c r="BV32" s="659"/>
      <c r="BW32" s="659"/>
      <c r="BX32" s="660">
        <v>96.6</v>
      </c>
      <c r="BY32" s="659"/>
      <c r="BZ32" s="659"/>
      <c r="CA32" s="659"/>
      <c r="CB32" s="661"/>
      <c r="CD32" s="656"/>
      <c r="CE32" s="657"/>
      <c r="CF32" s="605" t="s">
        <v>298</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3"/>
      <c r="DY32" s="623"/>
      <c r="DZ32" s="623"/>
      <c r="EA32" s="623"/>
      <c r="EB32" s="623"/>
      <c r="EC32" s="624"/>
    </row>
    <row r="33" spans="2:133" ht="11.25" customHeight="1">
      <c r="B33" s="588" t="s">
        <v>299</v>
      </c>
      <c r="C33" s="589"/>
      <c r="D33" s="589"/>
      <c r="E33" s="589"/>
      <c r="F33" s="589"/>
      <c r="G33" s="589"/>
      <c r="H33" s="589"/>
      <c r="I33" s="589"/>
      <c r="J33" s="589"/>
      <c r="K33" s="589"/>
      <c r="L33" s="589"/>
      <c r="M33" s="589"/>
      <c r="N33" s="589"/>
      <c r="O33" s="589"/>
      <c r="P33" s="589"/>
      <c r="Q33" s="590"/>
      <c r="R33" s="591">
        <v>2309476</v>
      </c>
      <c r="S33" s="592"/>
      <c r="T33" s="592"/>
      <c r="U33" s="592"/>
      <c r="V33" s="592"/>
      <c r="W33" s="592"/>
      <c r="X33" s="592"/>
      <c r="Y33" s="593"/>
      <c r="Z33" s="594">
        <v>12.6</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7382714</v>
      </c>
      <c r="CS33" s="611"/>
      <c r="CT33" s="611"/>
      <c r="CU33" s="611"/>
      <c r="CV33" s="611"/>
      <c r="CW33" s="611"/>
      <c r="CX33" s="611"/>
      <c r="CY33" s="612"/>
      <c r="CZ33" s="625">
        <v>41.8</v>
      </c>
      <c r="DA33" s="626"/>
      <c r="DB33" s="626"/>
      <c r="DC33" s="627"/>
      <c r="DD33" s="600">
        <v>6531181</v>
      </c>
      <c r="DE33" s="611"/>
      <c r="DF33" s="611"/>
      <c r="DG33" s="611"/>
      <c r="DH33" s="611"/>
      <c r="DI33" s="611"/>
      <c r="DJ33" s="611"/>
      <c r="DK33" s="612"/>
      <c r="DL33" s="600">
        <v>5167542</v>
      </c>
      <c r="DM33" s="611"/>
      <c r="DN33" s="611"/>
      <c r="DO33" s="611"/>
      <c r="DP33" s="611"/>
      <c r="DQ33" s="611"/>
      <c r="DR33" s="611"/>
      <c r="DS33" s="611"/>
      <c r="DT33" s="611"/>
      <c r="DU33" s="611"/>
      <c r="DV33" s="612"/>
      <c r="DW33" s="596">
        <v>47.2</v>
      </c>
      <c r="DX33" s="623"/>
      <c r="DY33" s="623"/>
      <c r="DZ33" s="623"/>
      <c r="EA33" s="623"/>
      <c r="EB33" s="623"/>
      <c r="EC33" s="624"/>
    </row>
    <row r="34" spans="2:133" ht="11.25" customHeight="1">
      <c r="B34" s="588" t="s">
        <v>301</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2164205</v>
      </c>
      <c r="CS34" s="592"/>
      <c r="CT34" s="592"/>
      <c r="CU34" s="592"/>
      <c r="CV34" s="592"/>
      <c r="CW34" s="592"/>
      <c r="CX34" s="592"/>
      <c r="CY34" s="593"/>
      <c r="CZ34" s="625">
        <v>12.3</v>
      </c>
      <c r="DA34" s="626"/>
      <c r="DB34" s="626"/>
      <c r="DC34" s="627"/>
      <c r="DD34" s="600">
        <v>1697362</v>
      </c>
      <c r="DE34" s="592"/>
      <c r="DF34" s="592"/>
      <c r="DG34" s="592"/>
      <c r="DH34" s="592"/>
      <c r="DI34" s="592"/>
      <c r="DJ34" s="592"/>
      <c r="DK34" s="593"/>
      <c r="DL34" s="600">
        <v>1539806</v>
      </c>
      <c r="DM34" s="592"/>
      <c r="DN34" s="592"/>
      <c r="DO34" s="592"/>
      <c r="DP34" s="592"/>
      <c r="DQ34" s="592"/>
      <c r="DR34" s="592"/>
      <c r="DS34" s="592"/>
      <c r="DT34" s="592"/>
      <c r="DU34" s="592"/>
      <c r="DV34" s="593"/>
      <c r="DW34" s="596">
        <v>14.1</v>
      </c>
      <c r="DX34" s="623"/>
      <c r="DY34" s="623"/>
      <c r="DZ34" s="623"/>
      <c r="EA34" s="623"/>
      <c r="EB34" s="623"/>
      <c r="EC34" s="624"/>
    </row>
    <row r="35" spans="2:133" ht="11.25" customHeight="1">
      <c r="B35" s="588" t="s">
        <v>305</v>
      </c>
      <c r="C35" s="589"/>
      <c r="D35" s="589"/>
      <c r="E35" s="589"/>
      <c r="F35" s="589"/>
      <c r="G35" s="589"/>
      <c r="H35" s="589"/>
      <c r="I35" s="589"/>
      <c r="J35" s="589"/>
      <c r="K35" s="589"/>
      <c r="L35" s="589"/>
      <c r="M35" s="589"/>
      <c r="N35" s="589"/>
      <c r="O35" s="589"/>
      <c r="P35" s="589"/>
      <c r="Q35" s="590"/>
      <c r="R35" s="591">
        <v>737376</v>
      </c>
      <c r="S35" s="592"/>
      <c r="T35" s="592"/>
      <c r="U35" s="592"/>
      <c r="V35" s="592"/>
      <c r="W35" s="592"/>
      <c r="X35" s="592"/>
      <c r="Y35" s="593"/>
      <c r="Z35" s="594">
        <v>4</v>
      </c>
      <c r="AA35" s="594"/>
      <c r="AB35" s="594"/>
      <c r="AC35" s="594"/>
      <c r="AD35" s="595" t="s">
        <v>112</v>
      </c>
      <c r="AE35" s="595"/>
      <c r="AF35" s="595"/>
      <c r="AG35" s="595"/>
      <c r="AH35" s="595"/>
      <c r="AI35" s="595"/>
      <c r="AJ35" s="595"/>
      <c r="AK35" s="595"/>
      <c r="AL35" s="596" t="s">
        <v>112</v>
      </c>
      <c r="AM35" s="597"/>
      <c r="AN35" s="597"/>
      <c r="AO35" s="598"/>
      <c r="AP35" s="186"/>
      <c r="AQ35" s="602" t="s">
        <v>306</v>
      </c>
      <c r="AR35" s="603"/>
      <c r="AS35" s="603"/>
      <c r="AT35" s="603"/>
      <c r="AU35" s="603"/>
      <c r="AV35" s="603"/>
      <c r="AW35" s="603"/>
      <c r="AX35" s="603"/>
      <c r="AY35" s="604"/>
      <c r="AZ35" s="580">
        <v>2313488</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208340</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163491</v>
      </c>
      <c r="CS35" s="611"/>
      <c r="CT35" s="611"/>
      <c r="CU35" s="611"/>
      <c r="CV35" s="611"/>
      <c r="CW35" s="611"/>
      <c r="CX35" s="611"/>
      <c r="CY35" s="612"/>
      <c r="CZ35" s="625">
        <v>0.9</v>
      </c>
      <c r="DA35" s="626"/>
      <c r="DB35" s="626"/>
      <c r="DC35" s="627"/>
      <c r="DD35" s="600">
        <v>126764</v>
      </c>
      <c r="DE35" s="611"/>
      <c r="DF35" s="611"/>
      <c r="DG35" s="611"/>
      <c r="DH35" s="611"/>
      <c r="DI35" s="611"/>
      <c r="DJ35" s="611"/>
      <c r="DK35" s="612"/>
      <c r="DL35" s="600">
        <v>119367</v>
      </c>
      <c r="DM35" s="611"/>
      <c r="DN35" s="611"/>
      <c r="DO35" s="611"/>
      <c r="DP35" s="611"/>
      <c r="DQ35" s="611"/>
      <c r="DR35" s="611"/>
      <c r="DS35" s="611"/>
      <c r="DT35" s="611"/>
      <c r="DU35" s="611"/>
      <c r="DV35" s="612"/>
      <c r="DW35" s="596">
        <v>1.1000000000000001</v>
      </c>
      <c r="DX35" s="623"/>
      <c r="DY35" s="623"/>
      <c r="DZ35" s="623"/>
      <c r="EA35" s="623"/>
      <c r="EB35" s="623"/>
      <c r="EC35" s="624"/>
    </row>
    <row r="36" spans="2:133" ht="11.25" customHeight="1">
      <c r="B36" s="634" t="s">
        <v>309</v>
      </c>
      <c r="C36" s="635"/>
      <c r="D36" s="635"/>
      <c r="E36" s="635"/>
      <c r="F36" s="635"/>
      <c r="G36" s="635"/>
      <c r="H36" s="635"/>
      <c r="I36" s="635"/>
      <c r="J36" s="635"/>
      <c r="K36" s="635"/>
      <c r="L36" s="635"/>
      <c r="M36" s="635"/>
      <c r="N36" s="635"/>
      <c r="O36" s="635"/>
      <c r="P36" s="635"/>
      <c r="Q36" s="636"/>
      <c r="R36" s="663">
        <v>18365592</v>
      </c>
      <c r="S36" s="664"/>
      <c r="T36" s="664"/>
      <c r="U36" s="664"/>
      <c r="V36" s="664"/>
      <c r="W36" s="664"/>
      <c r="X36" s="664"/>
      <c r="Y36" s="665"/>
      <c r="Z36" s="666">
        <v>100</v>
      </c>
      <c r="AA36" s="666"/>
      <c r="AB36" s="666"/>
      <c r="AC36" s="666"/>
      <c r="AD36" s="667">
        <v>10203861</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1210672</v>
      </c>
      <c r="BA36" s="592"/>
      <c r="BB36" s="592"/>
      <c r="BC36" s="592"/>
      <c r="BD36" s="611"/>
      <c r="BE36" s="611"/>
      <c r="BF36" s="648"/>
      <c r="BG36" s="605" t="s">
        <v>311</v>
      </c>
      <c r="BH36" s="606"/>
      <c r="BI36" s="606"/>
      <c r="BJ36" s="606"/>
      <c r="BK36" s="606"/>
      <c r="BL36" s="606"/>
      <c r="BM36" s="606"/>
      <c r="BN36" s="606"/>
      <c r="BO36" s="606"/>
      <c r="BP36" s="606"/>
      <c r="BQ36" s="606"/>
      <c r="BR36" s="606"/>
      <c r="BS36" s="606"/>
      <c r="BT36" s="606"/>
      <c r="BU36" s="607"/>
      <c r="BV36" s="591">
        <v>180275</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1931167</v>
      </c>
      <c r="CS36" s="592"/>
      <c r="CT36" s="592"/>
      <c r="CU36" s="592"/>
      <c r="CV36" s="592"/>
      <c r="CW36" s="592"/>
      <c r="CX36" s="592"/>
      <c r="CY36" s="593"/>
      <c r="CZ36" s="625">
        <v>10.9</v>
      </c>
      <c r="DA36" s="626"/>
      <c r="DB36" s="626"/>
      <c r="DC36" s="627"/>
      <c r="DD36" s="600">
        <v>1747988</v>
      </c>
      <c r="DE36" s="592"/>
      <c r="DF36" s="592"/>
      <c r="DG36" s="592"/>
      <c r="DH36" s="592"/>
      <c r="DI36" s="592"/>
      <c r="DJ36" s="592"/>
      <c r="DK36" s="593"/>
      <c r="DL36" s="600">
        <v>1558033</v>
      </c>
      <c r="DM36" s="592"/>
      <c r="DN36" s="592"/>
      <c r="DO36" s="592"/>
      <c r="DP36" s="592"/>
      <c r="DQ36" s="592"/>
      <c r="DR36" s="592"/>
      <c r="DS36" s="592"/>
      <c r="DT36" s="592"/>
      <c r="DU36" s="592"/>
      <c r="DV36" s="593"/>
      <c r="DW36" s="596">
        <v>14.2</v>
      </c>
      <c r="DX36" s="623"/>
      <c r="DY36" s="623"/>
      <c r="DZ36" s="623"/>
      <c r="EA36" s="623"/>
      <c r="EB36" s="623"/>
      <c r="EC36" s="624"/>
    </row>
    <row r="37" spans="2:133" ht="11.25" customHeight="1">
      <c r="AQ37" s="670" t="s">
        <v>313</v>
      </c>
      <c r="AR37" s="671"/>
      <c r="AS37" s="671"/>
      <c r="AT37" s="671"/>
      <c r="AU37" s="671"/>
      <c r="AV37" s="671"/>
      <c r="AW37" s="671"/>
      <c r="AX37" s="671"/>
      <c r="AY37" s="672"/>
      <c r="AZ37" s="591">
        <v>29257</v>
      </c>
      <c r="BA37" s="592"/>
      <c r="BB37" s="592"/>
      <c r="BC37" s="592"/>
      <c r="BD37" s="611"/>
      <c r="BE37" s="611"/>
      <c r="BF37" s="648"/>
      <c r="BG37" s="605" t="s">
        <v>314</v>
      </c>
      <c r="BH37" s="606"/>
      <c r="BI37" s="606"/>
      <c r="BJ37" s="606"/>
      <c r="BK37" s="606"/>
      <c r="BL37" s="606"/>
      <c r="BM37" s="606"/>
      <c r="BN37" s="606"/>
      <c r="BO37" s="606"/>
      <c r="BP37" s="606"/>
      <c r="BQ37" s="606"/>
      <c r="BR37" s="606"/>
      <c r="BS37" s="606"/>
      <c r="BT37" s="606"/>
      <c r="BU37" s="607"/>
      <c r="BV37" s="591">
        <v>7437</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1141493</v>
      </c>
      <c r="CS37" s="611"/>
      <c r="CT37" s="611"/>
      <c r="CU37" s="611"/>
      <c r="CV37" s="611"/>
      <c r="CW37" s="611"/>
      <c r="CX37" s="611"/>
      <c r="CY37" s="612"/>
      <c r="CZ37" s="625">
        <v>6.5</v>
      </c>
      <c r="DA37" s="626"/>
      <c r="DB37" s="626"/>
      <c r="DC37" s="627"/>
      <c r="DD37" s="600">
        <v>1141493</v>
      </c>
      <c r="DE37" s="611"/>
      <c r="DF37" s="611"/>
      <c r="DG37" s="611"/>
      <c r="DH37" s="611"/>
      <c r="DI37" s="611"/>
      <c r="DJ37" s="611"/>
      <c r="DK37" s="612"/>
      <c r="DL37" s="600">
        <v>1052280</v>
      </c>
      <c r="DM37" s="611"/>
      <c r="DN37" s="611"/>
      <c r="DO37" s="611"/>
      <c r="DP37" s="611"/>
      <c r="DQ37" s="611"/>
      <c r="DR37" s="611"/>
      <c r="DS37" s="611"/>
      <c r="DT37" s="611"/>
      <c r="DU37" s="611"/>
      <c r="DV37" s="612"/>
      <c r="DW37" s="596">
        <v>9.6</v>
      </c>
      <c r="DX37" s="623"/>
      <c r="DY37" s="623"/>
      <c r="DZ37" s="623"/>
      <c r="EA37" s="623"/>
      <c r="EB37" s="623"/>
      <c r="EC37" s="624"/>
    </row>
    <row r="38" spans="2:133" ht="11.25" customHeight="1">
      <c r="AQ38" s="670" t="s">
        <v>316</v>
      </c>
      <c r="AR38" s="671"/>
      <c r="AS38" s="671"/>
      <c r="AT38" s="671"/>
      <c r="AU38" s="671"/>
      <c r="AV38" s="671"/>
      <c r="AW38" s="671"/>
      <c r="AX38" s="671"/>
      <c r="AY38" s="672"/>
      <c r="AZ38" s="591" t="s">
        <v>317</v>
      </c>
      <c r="BA38" s="592"/>
      <c r="BB38" s="592"/>
      <c r="BC38" s="592"/>
      <c r="BD38" s="611"/>
      <c r="BE38" s="611"/>
      <c r="BF38" s="648"/>
      <c r="BG38" s="605" t="s">
        <v>318</v>
      </c>
      <c r="BH38" s="606"/>
      <c r="BI38" s="606"/>
      <c r="BJ38" s="606"/>
      <c r="BK38" s="606"/>
      <c r="BL38" s="606"/>
      <c r="BM38" s="606"/>
      <c r="BN38" s="606"/>
      <c r="BO38" s="606"/>
      <c r="BP38" s="606"/>
      <c r="BQ38" s="606"/>
      <c r="BR38" s="606"/>
      <c r="BS38" s="606"/>
      <c r="BT38" s="606"/>
      <c r="BU38" s="607"/>
      <c r="BV38" s="591">
        <v>13606</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2284231</v>
      </c>
      <c r="CS38" s="592"/>
      <c r="CT38" s="592"/>
      <c r="CU38" s="592"/>
      <c r="CV38" s="592"/>
      <c r="CW38" s="592"/>
      <c r="CX38" s="592"/>
      <c r="CY38" s="593"/>
      <c r="CZ38" s="625">
        <v>12.9</v>
      </c>
      <c r="DA38" s="626"/>
      <c r="DB38" s="626"/>
      <c r="DC38" s="627"/>
      <c r="DD38" s="600">
        <v>2144435</v>
      </c>
      <c r="DE38" s="592"/>
      <c r="DF38" s="592"/>
      <c r="DG38" s="592"/>
      <c r="DH38" s="592"/>
      <c r="DI38" s="592"/>
      <c r="DJ38" s="592"/>
      <c r="DK38" s="593"/>
      <c r="DL38" s="600">
        <v>1949056</v>
      </c>
      <c r="DM38" s="592"/>
      <c r="DN38" s="592"/>
      <c r="DO38" s="592"/>
      <c r="DP38" s="592"/>
      <c r="DQ38" s="592"/>
      <c r="DR38" s="592"/>
      <c r="DS38" s="592"/>
      <c r="DT38" s="592"/>
      <c r="DU38" s="592"/>
      <c r="DV38" s="593"/>
      <c r="DW38" s="596">
        <v>17.8</v>
      </c>
      <c r="DX38" s="623"/>
      <c r="DY38" s="623"/>
      <c r="DZ38" s="623"/>
      <c r="EA38" s="623"/>
      <c r="EB38" s="623"/>
      <c r="EC38" s="624"/>
    </row>
    <row r="39" spans="2:133" ht="11.25" customHeight="1">
      <c r="AQ39" s="670" t="s">
        <v>320</v>
      </c>
      <c r="AR39" s="671"/>
      <c r="AS39" s="671"/>
      <c r="AT39" s="671"/>
      <c r="AU39" s="671"/>
      <c r="AV39" s="671"/>
      <c r="AW39" s="671"/>
      <c r="AX39" s="671"/>
      <c r="AY39" s="672"/>
      <c r="AZ39" s="591" t="s">
        <v>317</v>
      </c>
      <c r="BA39" s="592"/>
      <c r="BB39" s="592"/>
      <c r="BC39" s="592"/>
      <c r="BD39" s="611"/>
      <c r="BE39" s="611"/>
      <c r="BF39" s="648"/>
      <c r="BG39" s="676" t="s">
        <v>321</v>
      </c>
      <c r="BH39" s="677"/>
      <c r="BI39" s="677"/>
      <c r="BJ39" s="677"/>
      <c r="BK39" s="677"/>
      <c r="BL39" s="187"/>
      <c r="BM39" s="606" t="s">
        <v>322</v>
      </c>
      <c r="BN39" s="606"/>
      <c r="BO39" s="606"/>
      <c r="BP39" s="606"/>
      <c r="BQ39" s="606"/>
      <c r="BR39" s="606"/>
      <c r="BS39" s="606"/>
      <c r="BT39" s="606"/>
      <c r="BU39" s="607"/>
      <c r="BV39" s="591">
        <v>103</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802529</v>
      </c>
      <c r="CS39" s="611"/>
      <c r="CT39" s="611"/>
      <c r="CU39" s="611"/>
      <c r="CV39" s="611"/>
      <c r="CW39" s="611"/>
      <c r="CX39" s="611"/>
      <c r="CY39" s="612"/>
      <c r="CZ39" s="625">
        <v>4.5</v>
      </c>
      <c r="DA39" s="626"/>
      <c r="DB39" s="626"/>
      <c r="DC39" s="627"/>
      <c r="DD39" s="600">
        <v>794281</v>
      </c>
      <c r="DE39" s="611"/>
      <c r="DF39" s="611"/>
      <c r="DG39" s="611"/>
      <c r="DH39" s="611"/>
      <c r="DI39" s="611"/>
      <c r="DJ39" s="611"/>
      <c r="DK39" s="612"/>
      <c r="DL39" s="600" t="s">
        <v>317</v>
      </c>
      <c r="DM39" s="611"/>
      <c r="DN39" s="611"/>
      <c r="DO39" s="611"/>
      <c r="DP39" s="611"/>
      <c r="DQ39" s="611"/>
      <c r="DR39" s="611"/>
      <c r="DS39" s="611"/>
      <c r="DT39" s="611"/>
      <c r="DU39" s="611"/>
      <c r="DV39" s="612"/>
      <c r="DW39" s="596" t="s">
        <v>317</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222987</v>
      </c>
      <c r="BA40" s="592"/>
      <c r="BB40" s="592"/>
      <c r="BC40" s="592"/>
      <c r="BD40" s="611"/>
      <c r="BE40" s="611"/>
      <c r="BF40" s="648"/>
      <c r="BG40" s="676"/>
      <c r="BH40" s="677"/>
      <c r="BI40" s="677"/>
      <c r="BJ40" s="677"/>
      <c r="BK40" s="677"/>
      <c r="BL40" s="187"/>
      <c r="BM40" s="606" t="s">
        <v>325</v>
      </c>
      <c r="BN40" s="606"/>
      <c r="BO40" s="606"/>
      <c r="BP40" s="606"/>
      <c r="BQ40" s="606"/>
      <c r="BR40" s="606"/>
      <c r="BS40" s="606"/>
      <c r="BT40" s="606"/>
      <c r="BU40" s="607"/>
      <c r="BV40" s="591">
        <v>81</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37091</v>
      </c>
      <c r="CS40" s="592"/>
      <c r="CT40" s="592"/>
      <c r="CU40" s="592"/>
      <c r="CV40" s="592"/>
      <c r="CW40" s="592"/>
      <c r="CX40" s="592"/>
      <c r="CY40" s="593"/>
      <c r="CZ40" s="625">
        <v>0.2</v>
      </c>
      <c r="DA40" s="626"/>
      <c r="DB40" s="626"/>
      <c r="DC40" s="627"/>
      <c r="DD40" s="600">
        <v>20351</v>
      </c>
      <c r="DE40" s="592"/>
      <c r="DF40" s="592"/>
      <c r="DG40" s="592"/>
      <c r="DH40" s="592"/>
      <c r="DI40" s="592"/>
      <c r="DJ40" s="592"/>
      <c r="DK40" s="593"/>
      <c r="DL40" s="600">
        <v>1280</v>
      </c>
      <c r="DM40" s="592"/>
      <c r="DN40" s="592"/>
      <c r="DO40" s="592"/>
      <c r="DP40" s="592"/>
      <c r="DQ40" s="592"/>
      <c r="DR40" s="592"/>
      <c r="DS40" s="592"/>
      <c r="DT40" s="592"/>
      <c r="DU40" s="592"/>
      <c r="DV40" s="593"/>
      <c r="DW40" s="596">
        <v>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3">
        <v>850572</v>
      </c>
      <c r="BA41" s="664"/>
      <c r="BB41" s="664"/>
      <c r="BC41" s="664"/>
      <c r="BD41" s="659"/>
      <c r="BE41" s="659"/>
      <c r="BF41" s="661"/>
      <c r="BG41" s="678"/>
      <c r="BH41" s="679"/>
      <c r="BI41" s="679"/>
      <c r="BJ41" s="679"/>
      <c r="BK41" s="679"/>
      <c r="BL41" s="189"/>
      <c r="BM41" s="614" t="s">
        <v>328</v>
      </c>
      <c r="BN41" s="614"/>
      <c r="BO41" s="614"/>
      <c r="BP41" s="614"/>
      <c r="BQ41" s="614"/>
      <c r="BR41" s="614"/>
      <c r="BS41" s="614"/>
      <c r="BT41" s="614"/>
      <c r="BU41" s="615"/>
      <c r="BV41" s="663">
        <v>249</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11"/>
      <c r="CT41" s="611"/>
      <c r="CU41" s="611"/>
      <c r="CV41" s="611"/>
      <c r="CW41" s="611"/>
      <c r="CX41" s="611"/>
      <c r="CY41" s="612"/>
      <c r="CZ41" s="625" t="s">
        <v>330</v>
      </c>
      <c r="DA41" s="626"/>
      <c r="DB41" s="626"/>
      <c r="DC41" s="627"/>
      <c r="DD41" s="600" t="s">
        <v>330</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3996416</v>
      </c>
      <c r="CS42" s="592"/>
      <c r="CT42" s="592"/>
      <c r="CU42" s="592"/>
      <c r="CV42" s="592"/>
      <c r="CW42" s="592"/>
      <c r="CX42" s="592"/>
      <c r="CY42" s="593"/>
      <c r="CZ42" s="625">
        <v>22.6</v>
      </c>
      <c r="DA42" s="674"/>
      <c r="DB42" s="674"/>
      <c r="DC42" s="675"/>
      <c r="DD42" s="600">
        <v>972974</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139050</v>
      </c>
      <c r="CS43" s="611"/>
      <c r="CT43" s="611"/>
      <c r="CU43" s="611"/>
      <c r="CV43" s="611"/>
      <c r="CW43" s="611"/>
      <c r="CX43" s="611"/>
      <c r="CY43" s="612"/>
      <c r="CZ43" s="625">
        <v>0.8</v>
      </c>
      <c r="DA43" s="626"/>
      <c r="DB43" s="626"/>
      <c r="DC43" s="627"/>
      <c r="DD43" s="600">
        <v>19074</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286</v>
      </c>
      <c r="CE44" s="698"/>
      <c r="CF44" s="588" t="s">
        <v>336</v>
      </c>
      <c r="CG44" s="589"/>
      <c r="CH44" s="589"/>
      <c r="CI44" s="589"/>
      <c r="CJ44" s="589"/>
      <c r="CK44" s="589"/>
      <c r="CL44" s="589"/>
      <c r="CM44" s="589"/>
      <c r="CN44" s="589"/>
      <c r="CO44" s="589"/>
      <c r="CP44" s="589"/>
      <c r="CQ44" s="590"/>
      <c r="CR44" s="591">
        <v>3974298</v>
      </c>
      <c r="CS44" s="592"/>
      <c r="CT44" s="592"/>
      <c r="CU44" s="592"/>
      <c r="CV44" s="592"/>
      <c r="CW44" s="592"/>
      <c r="CX44" s="592"/>
      <c r="CY44" s="593"/>
      <c r="CZ44" s="625">
        <v>22.5</v>
      </c>
      <c r="DA44" s="674"/>
      <c r="DB44" s="674"/>
      <c r="DC44" s="675"/>
      <c r="DD44" s="600">
        <v>954009</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3375816</v>
      </c>
      <c r="CS45" s="611"/>
      <c r="CT45" s="611"/>
      <c r="CU45" s="611"/>
      <c r="CV45" s="611"/>
      <c r="CW45" s="611"/>
      <c r="CX45" s="611"/>
      <c r="CY45" s="612"/>
      <c r="CZ45" s="625">
        <v>19.100000000000001</v>
      </c>
      <c r="DA45" s="626"/>
      <c r="DB45" s="626"/>
      <c r="DC45" s="627"/>
      <c r="DD45" s="600">
        <v>489433</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542827</v>
      </c>
      <c r="CS46" s="592"/>
      <c r="CT46" s="592"/>
      <c r="CU46" s="592"/>
      <c r="CV46" s="592"/>
      <c r="CW46" s="592"/>
      <c r="CX46" s="592"/>
      <c r="CY46" s="593"/>
      <c r="CZ46" s="625">
        <v>3.1</v>
      </c>
      <c r="DA46" s="674"/>
      <c r="DB46" s="674"/>
      <c r="DC46" s="675"/>
      <c r="DD46" s="600">
        <v>441483</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22118</v>
      </c>
      <c r="CS47" s="611"/>
      <c r="CT47" s="611"/>
      <c r="CU47" s="611"/>
      <c r="CV47" s="611"/>
      <c r="CW47" s="611"/>
      <c r="CX47" s="611"/>
      <c r="CY47" s="612"/>
      <c r="CZ47" s="625">
        <v>0.1</v>
      </c>
      <c r="DA47" s="626"/>
      <c r="DB47" s="626"/>
      <c r="DC47" s="627"/>
      <c r="DD47" s="600">
        <v>18965</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317</v>
      </c>
      <c r="CS48" s="592"/>
      <c r="CT48" s="592"/>
      <c r="CU48" s="592"/>
      <c r="CV48" s="592"/>
      <c r="CW48" s="592"/>
      <c r="CX48" s="592"/>
      <c r="CY48" s="593"/>
      <c r="CZ48" s="625" t="s">
        <v>317</v>
      </c>
      <c r="DA48" s="674"/>
      <c r="DB48" s="674"/>
      <c r="DC48" s="675"/>
      <c r="DD48" s="600" t="s">
        <v>317</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17649457</v>
      </c>
      <c r="CS49" s="659"/>
      <c r="CT49" s="659"/>
      <c r="CU49" s="659"/>
      <c r="CV49" s="659"/>
      <c r="CW49" s="659"/>
      <c r="CX49" s="659"/>
      <c r="CY49" s="686"/>
      <c r="CZ49" s="687">
        <v>100</v>
      </c>
      <c r="DA49" s="688"/>
      <c r="DB49" s="688"/>
      <c r="DC49" s="689"/>
      <c r="DD49" s="690">
        <v>11885582</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70" zoomScale="70" zoomScaleNormal="25" zoomScaleSheetLayoutView="70" workbookViewId="0">
      <selection activeCell="AU88" sqref="AU88:AY8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18340</v>
      </c>
      <c r="R7" s="721"/>
      <c r="S7" s="721"/>
      <c r="T7" s="721"/>
      <c r="U7" s="721"/>
      <c r="V7" s="721">
        <v>17625</v>
      </c>
      <c r="W7" s="721"/>
      <c r="X7" s="721"/>
      <c r="Y7" s="721"/>
      <c r="Z7" s="721"/>
      <c r="AA7" s="721">
        <v>715</v>
      </c>
      <c r="AB7" s="721"/>
      <c r="AC7" s="721"/>
      <c r="AD7" s="721"/>
      <c r="AE7" s="722"/>
      <c r="AF7" s="723">
        <v>599</v>
      </c>
      <c r="AG7" s="724"/>
      <c r="AH7" s="724"/>
      <c r="AI7" s="724"/>
      <c r="AJ7" s="725"/>
      <c r="AK7" s="760">
        <v>28</v>
      </c>
      <c r="AL7" s="761"/>
      <c r="AM7" s="761"/>
      <c r="AN7" s="761"/>
      <c r="AO7" s="761"/>
      <c r="AP7" s="761">
        <v>16835</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43</v>
      </c>
      <c r="R8" s="745"/>
      <c r="S8" s="745"/>
      <c r="T8" s="745"/>
      <c r="U8" s="745"/>
      <c r="V8" s="745">
        <v>42</v>
      </c>
      <c r="W8" s="745"/>
      <c r="X8" s="745"/>
      <c r="Y8" s="745"/>
      <c r="Z8" s="745"/>
      <c r="AA8" s="745">
        <v>2</v>
      </c>
      <c r="AB8" s="745"/>
      <c r="AC8" s="745"/>
      <c r="AD8" s="745"/>
      <c r="AE8" s="746"/>
      <c r="AF8" s="747">
        <v>2</v>
      </c>
      <c r="AG8" s="748"/>
      <c r="AH8" s="748"/>
      <c r="AI8" s="748"/>
      <c r="AJ8" s="749"/>
      <c r="AK8" s="750" t="s">
        <v>530</v>
      </c>
      <c r="AL8" s="751"/>
      <c r="AM8" s="751"/>
      <c r="AN8" s="751"/>
      <c r="AO8" s="751"/>
      <c r="AP8" s="751" t="s">
        <v>530</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18382</v>
      </c>
      <c r="R23" s="780"/>
      <c r="S23" s="780"/>
      <c r="T23" s="780"/>
      <c r="U23" s="780"/>
      <c r="V23" s="780">
        <v>17666</v>
      </c>
      <c r="W23" s="780"/>
      <c r="X23" s="780"/>
      <c r="Y23" s="780"/>
      <c r="Z23" s="780"/>
      <c r="AA23" s="780">
        <v>716</v>
      </c>
      <c r="AB23" s="780"/>
      <c r="AC23" s="780"/>
      <c r="AD23" s="780"/>
      <c r="AE23" s="781"/>
      <c r="AF23" s="782">
        <v>601</v>
      </c>
      <c r="AG23" s="780"/>
      <c r="AH23" s="780"/>
      <c r="AI23" s="780"/>
      <c r="AJ23" s="783"/>
      <c r="AK23" s="784"/>
      <c r="AL23" s="785"/>
      <c r="AM23" s="785"/>
      <c r="AN23" s="785"/>
      <c r="AO23" s="785"/>
      <c r="AP23" s="780">
        <v>16835</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5339</v>
      </c>
      <c r="R28" s="809"/>
      <c r="S28" s="809"/>
      <c r="T28" s="809"/>
      <c r="U28" s="809"/>
      <c r="V28" s="809">
        <v>5130</v>
      </c>
      <c r="W28" s="809"/>
      <c r="X28" s="809"/>
      <c r="Y28" s="809"/>
      <c r="Z28" s="809"/>
      <c r="AA28" s="809">
        <v>208</v>
      </c>
      <c r="AB28" s="809"/>
      <c r="AC28" s="809"/>
      <c r="AD28" s="809"/>
      <c r="AE28" s="810"/>
      <c r="AF28" s="811">
        <v>208</v>
      </c>
      <c r="AG28" s="809"/>
      <c r="AH28" s="809"/>
      <c r="AI28" s="809"/>
      <c r="AJ28" s="812"/>
      <c r="AK28" s="813">
        <v>222</v>
      </c>
      <c r="AL28" s="804"/>
      <c r="AM28" s="804"/>
      <c r="AN28" s="804"/>
      <c r="AO28" s="804"/>
      <c r="AP28" s="804" t="s">
        <v>530</v>
      </c>
      <c r="AQ28" s="804"/>
      <c r="AR28" s="804"/>
      <c r="AS28" s="804"/>
      <c r="AT28" s="804"/>
      <c r="AU28" s="804" t="s">
        <v>530</v>
      </c>
      <c r="AV28" s="804"/>
      <c r="AW28" s="804"/>
      <c r="AX28" s="804"/>
      <c r="AY28" s="804"/>
      <c r="AZ28" s="805" t="s">
        <v>530</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2891</v>
      </c>
      <c r="R29" s="745"/>
      <c r="S29" s="745"/>
      <c r="T29" s="745"/>
      <c r="U29" s="745"/>
      <c r="V29" s="745">
        <v>2773</v>
      </c>
      <c r="W29" s="745"/>
      <c r="X29" s="745"/>
      <c r="Y29" s="745"/>
      <c r="Z29" s="745"/>
      <c r="AA29" s="745">
        <v>119</v>
      </c>
      <c r="AB29" s="745"/>
      <c r="AC29" s="745"/>
      <c r="AD29" s="745"/>
      <c r="AE29" s="746"/>
      <c r="AF29" s="747">
        <v>119</v>
      </c>
      <c r="AG29" s="748"/>
      <c r="AH29" s="748"/>
      <c r="AI29" s="748"/>
      <c r="AJ29" s="749"/>
      <c r="AK29" s="816">
        <v>369</v>
      </c>
      <c r="AL29" s="817"/>
      <c r="AM29" s="817"/>
      <c r="AN29" s="817"/>
      <c r="AO29" s="817"/>
      <c r="AP29" s="817" t="s">
        <v>530</v>
      </c>
      <c r="AQ29" s="817"/>
      <c r="AR29" s="817"/>
      <c r="AS29" s="817"/>
      <c r="AT29" s="817"/>
      <c r="AU29" s="817" t="s">
        <v>530</v>
      </c>
      <c r="AV29" s="817"/>
      <c r="AW29" s="817"/>
      <c r="AX29" s="817"/>
      <c r="AY29" s="817"/>
      <c r="AZ29" s="818" t="s">
        <v>530</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329</v>
      </c>
      <c r="R30" s="745"/>
      <c r="S30" s="745"/>
      <c r="T30" s="745"/>
      <c r="U30" s="745"/>
      <c r="V30" s="745">
        <v>328</v>
      </c>
      <c r="W30" s="745"/>
      <c r="X30" s="745"/>
      <c r="Y30" s="745"/>
      <c r="Z30" s="745"/>
      <c r="AA30" s="745">
        <v>1</v>
      </c>
      <c r="AB30" s="745"/>
      <c r="AC30" s="745"/>
      <c r="AD30" s="745"/>
      <c r="AE30" s="746"/>
      <c r="AF30" s="747">
        <v>1</v>
      </c>
      <c r="AG30" s="748"/>
      <c r="AH30" s="748"/>
      <c r="AI30" s="748"/>
      <c r="AJ30" s="749"/>
      <c r="AK30" s="816">
        <v>73</v>
      </c>
      <c r="AL30" s="817"/>
      <c r="AM30" s="817"/>
      <c r="AN30" s="817"/>
      <c r="AO30" s="817"/>
      <c r="AP30" s="817" t="s">
        <v>530</v>
      </c>
      <c r="AQ30" s="817"/>
      <c r="AR30" s="817"/>
      <c r="AS30" s="817"/>
      <c r="AT30" s="817"/>
      <c r="AU30" s="817" t="s">
        <v>530</v>
      </c>
      <c r="AV30" s="817"/>
      <c r="AW30" s="817"/>
      <c r="AX30" s="817"/>
      <c r="AY30" s="817"/>
      <c r="AZ30" s="818" t="s">
        <v>530</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1051</v>
      </c>
      <c r="R31" s="745"/>
      <c r="S31" s="745"/>
      <c r="T31" s="745"/>
      <c r="U31" s="745"/>
      <c r="V31" s="745">
        <v>920</v>
      </c>
      <c r="W31" s="745"/>
      <c r="X31" s="745"/>
      <c r="Y31" s="745"/>
      <c r="Z31" s="745"/>
      <c r="AA31" s="745">
        <v>131</v>
      </c>
      <c r="AB31" s="745"/>
      <c r="AC31" s="745"/>
      <c r="AD31" s="745"/>
      <c r="AE31" s="746"/>
      <c r="AF31" s="747">
        <v>1657</v>
      </c>
      <c r="AG31" s="748"/>
      <c r="AH31" s="748"/>
      <c r="AI31" s="748"/>
      <c r="AJ31" s="749"/>
      <c r="AK31" s="816">
        <v>0</v>
      </c>
      <c r="AL31" s="817"/>
      <c r="AM31" s="817"/>
      <c r="AN31" s="817"/>
      <c r="AO31" s="817"/>
      <c r="AP31" s="817">
        <v>1226</v>
      </c>
      <c r="AQ31" s="817"/>
      <c r="AR31" s="817"/>
      <c r="AS31" s="817"/>
      <c r="AT31" s="817"/>
      <c r="AU31" s="817">
        <v>167</v>
      </c>
      <c r="AV31" s="817"/>
      <c r="AW31" s="817"/>
      <c r="AX31" s="817"/>
      <c r="AY31" s="817"/>
      <c r="AZ31" s="818" t="s">
        <v>530</v>
      </c>
      <c r="BA31" s="818"/>
      <c r="BB31" s="818"/>
      <c r="BC31" s="818"/>
      <c r="BD31" s="818"/>
      <c r="BE31" s="814" t="s">
        <v>383</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1248</v>
      </c>
      <c r="R32" s="745"/>
      <c r="S32" s="745"/>
      <c r="T32" s="745"/>
      <c r="U32" s="745"/>
      <c r="V32" s="745">
        <v>1163</v>
      </c>
      <c r="W32" s="745"/>
      <c r="X32" s="745"/>
      <c r="Y32" s="745"/>
      <c r="Z32" s="745"/>
      <c r="AA32" s="745">
        <v>85</v>
      </c>
      <c r="AB32" s="745"/>
      <c r="AC32" s="745"/>
      <c r="AD32" s="745"/>
      <c r="AE32" s="746"/>
      <c r="AF32" s="747">
        <v>84</v>
      </c>
      <c r="AG32" s="748"/>
      <c r="AH32" s="748"/>
      <c r="AI32" s="748"/>
      <c r="AJ32" s="749"/>
      <c r="AK32" s="816">
        <v>414</v>
      </c>
      <c r="AL32" s="817"/>
      <c r="AM32" s="817"/>
      <c r="AN32" s="817"/>
      <c r="AO32" s="817"/>
      <c r="AP32" s="817">
        <v>5066</v>
      </c>
      <c r="AQ32" s="817"/>
      <c r="AR32" s="817"/>
      <c r="AS32" s="817"/>
      <c r="AT32" s="817"/>
      <c r="AU32" s="817">
        <v>4524</v>
      </c>
      <c r="AV32" s="817"/>
      <c r="AW32" s="817"/>
      <c r="AX32" s="817"/>
      <c r="AY32" s="817"/>
      <c r="AZ32" s="818" t="s">
        <v>530</v>
      </c>
      <c r="BA32" s="818"/>
      <c r="BB32" s="818"/>
      <c r="BC32" s="818"/>
      <c r="BD32" s="818"/>
      <c r="BE32" s="814" t="s">
        <v>385</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386</v>
      </c>
      <c r="C33" s="742"/>
      <c r="D33" s="742"/>
      <c r="E33" s="742"/>
      <c r="F33" s="742"/>
      <c r="G33" s="742"/>
      <c r="H33" s="742"/>
      <c r="I33" s="742"/>
      <c r="J33" s="742"/>
      <c r="K33" s="742"/>
      <c r="L33" s="742"/>
      <c r="M33" s="742"/>
      <c r="N33" s="742"/>
      <c r="O33" s="742"/>
      <c r="P33" s="743"/>
      <c r="Q33" s="744">
        <v>560</v>
      </c>
      <c r="R33" s="745"/>
      <c r="S33" s="745"/>
      <c r="T33" s="745"/>
      <c r="U33" s="745"/>
      <c r="V33" s="745">
        <v>531</v>
      </c>
      <c r="W33" s="745"/>
      <c r="X33" s="745"/>
      <c r="Y33" s="745"/>
      <c r="Z33" s="745"/>
      <c r="AA33" s="745">
        <v>29</v>
      </c>
      <c r="AB33" s="745"/>
      <c r="AC33" s="745"/>
      <c r="AD33" s="745"/>
      <c r="AE33" s="746"/>
      <c r="AF33" s="747">
        <v>29</v>
      </c>
      <c r="AG33" s="748"/>
      <c r="AH33" s="748"/>
      <c r="AI33" s="748"/>
      <c r="AJ33" s="749"/>
      <c r="AK33" s="816">
        <v>204</v>
      </c>
      <c r="AL33" s="817"/>
      <c r="AM33" s="817"/>
      <c r="AN33" s="817"/>
      <c r="AO33" s="817"/>
      <c r="AP33" s="817">
        <v>2239</v>
      </c>
      <c r="AQ33" s="817"/>
      <c r="AR33" s="817"/>
      <c r="AS33" s="817"/>
      <c r="AT33" s="817"/>
      <c r="AU33" s="817">
        <v>2239</v>
      </c>
      <c r="AV33" s="817"/>
      <c r="AW33" s="817"/>
      <c r="AX33" s="817"/>
      <c r="AY33" s="817"/>
      <c r="AZ33" s="818" t="s">
        <v>530</v>
      </c>
      <c r="BA33" s="818"/>
      <c r="BB33" s="818"/>
      <c r="BC33" s="818"/>
      <c r="BD33" s="818"/>
      <c r="BE33" s="814" t="s">
        <v>385</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388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2098</v>
      </c>
      <c r="AG63" s="828"/>
      <c r="AH63" s="828"/>
      <c r="AI63" s="828"/>
      <c r="AJ63" s="829"/>
      <c r="AK63" s="830"/>
      <c r="AL63" s="825"/>
      <c r="AM63" s="825"/>
      <c r="AN63" s="825"/>
      <c r="AO63" s="825"/>
      <c r="AP63" s="828">
        <v>8531</v>
      </c>
      <c r="AQ63" s="828"/>
      <c r="AR63" s="828"/>
      <c r="AS63" s="828"/>
      <c r="AT63" s="828"/>
      <c r="AU63" s="828">
        <v>6929</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390</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391</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531</v>
      </c>
      <c r="C68" s="856"/>
      <c r="D68" s="856"/>
      <c r="E68" s="856"/>
      <c r="F68" s="856"/>
      <c r="G68" s="856"/>
      <c r="H68" s="856"/>
      <c r="I68" s="856"/>
      <c r="J68" s="856"/>
      <c r="K68" s="856"/>
      <c r="L68" s="856"/>
      <c r="M68" s="856"/>
      <c r="N68" s="856"/>
      <c r="O68" s="856"/>
      <c r="P68" s="857"/>
      <c r="Q68" s="858">
        <v>30422</v>
      </c>
      <c r="R68" s="852"/>
      <c r="S68" s="852"/>
      <c r="T68" s="852"/>
      <c r="U68" s="852"/>
      <c r="V68" s="852">
        <v>30397</v>
      </c>
      <c r="W68" s="852"/>
      <c r="X68" s="852"/>
      <c r="Y68" s="852"/>
      <c r="Z68" s="852"/>
      <c r="AA68" s="852">
        <v>26</v>
      </c>
      <c r="AB68" s="852"/>
      <c r="AC68" s="852"/>
      <c r="AD68" s="852"/>
      <c r="AE68" s="852"/>
      <c r="AF68" s="852">
        <v>26</v>
      </c>
      <c r="AG68" s="852"/>
      <c r="AH68" s="852"/>
      <c r="AI68" s="852"/>
      <c r="AJ68" s="852"/>
      <c r="AK68" s="852">
        <v>740</v>
      </c>
      <c r="AL68" s="852"/>
      <c r="AM68" s="852"/>
      <c r="AN68" s="852"/>
      <c r="AO68" s="852"/>
      <c r="AP68" s="852" t="s">
        <v>541</v>
      </c>
      <c r="AQ68" s="852"/>
      <c r="AR68" s="852"/>
      <c r="AS68" s="852"/>
      <c r="AT68" s="852"/>
      <c r="AU68" s="852" t="s">
        <v>541</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532</v>
      </c>
      <c r="C69" s="860"/>
      <c r="D69" s="860"/>
      <c r="E69" s="860"/>
      <c r="F69" s="860"/>
      <c r="G69" s="860"/>
      <c r="H69" s="860"/>
      <c r="I69" s="860"/>
      <c r="J69" s="860"/>
      <c r="K69" s="860"/>
      <c r="L69" s="860"/>
      <c r="M69" s="860"/>
      <c r="N69" s="860"/>
      <c r="O69" s="860"/>
      <c r="P69" s="861"/>
      <c r="Q69" s="862">
        <v>221</v>
      </c>
      <c r="R69" s="817"/>
      <c r="S69" s="817"/>
      <c r="T69" s="817"/>
      <c r="U69" s="817"/>
      <c r="V69" s="817">
        <v>221</v>
      </c>
      <c r="W69" s="817"/>
      <c r="X69" s="817"/>
      <c r="Y69" s="817"/>
      <c r="Z69" s="817"/>
      <c r="AA69" s="817">
        <v>1</v>
      </c>
      <c r="AB69" s="817"/>
      <c r="AC69" s="817"/>
      <c r="AD69" s="817"/>
      <c r="AE69" s="817"/>
      <c r="AF69" s="817">
        <v>1</v>
      </c>
      <c r="AG69" s="817"/>
      <c r="AH69" s="817"/>
      <c r="AI69" s="817"/>
      <c r="AJ69" s="817"/>
      <c r="AK69" s="817">
        <v>57</v>
      </c>
      <c r="AL69" s="817"/>
      <c r="AM69" s="817"/>
      <c r="AN69" s="817"/>
      <c r="AO69" s="817"/>
      <c r="AP69" s="817" t="s">
        <v>541</v>
      </c>
      <c r="AQ69" s="817"/>
      <c r="AR69" s="817"/>
      <c r="AS69" s="817"/>
      <c r="AT69" s="817"/>
      <c r="AU69" s="817" t="s">
        <v>541</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533</v>
      </c>
      <c r="C70" s="860"/>
      <c r="D70" s="860"/>
      <c r="E70" s="860"/>
      <c r="F70" s="860"/>
      <c r="G70" s="860"/>
      <c r="H70" s="860"/>
      <c r="I70" s="860"/>
      <c r="J70" s="860"/>
      <c r="K70" s="860"/>
      <c r="L70" s="860"/>
      <c r="M70" s="860"/>
      <c r="N70" s="860"/>
      <c r="O70" s="860"/>
      <c r="P70" s="861"/>
      <c r="Q70" s="862">
        <v>511</v>
      </c>
      <c r="R70" s="817"/>
      <c r="S70" s="817"/>
      <c r="T70" s="817"/>
      <c r="U70" s="817"/>
      <c r="V70" s="817">
        <v>343</v>
      </c>
      <c r="W70" s="817"/>
      <c r="X70" s="817"/>
      <c r="Y70" s="817"/>
      <c r="Z70" s="817"/>
      <c r="AA70" s="817">
        <v>168</v>
      </c>
      <c r="AB70" s="817"/>
      <c r="AC70" s="817"/>
      <c r="AD70" s="817"/>
      <c r="AE70" s="817"/>
      <c r="AF70" s="817">
        <v>168</v>
      </c>
      <c r="AG70" s="817"/>
      <c r="AH70" s="817"/>
      <c r="AI70" s="817"/>
      <c r="AJ70" s="817"/>
      <c r="AK70" s="817" t="s">
        <v>541</v>
      </c>
      <c r="AL70" s="817"/>
      <c r="AM70" s="817"/>
      <c r="AN70" s="817"/>
      <c r="AO70" s="817"/>
      <c r="AP70" s="817" t="s">
        <v>541</v>
      </c>
      <c r="AQ70" s="817"/>
      <c r="AR70" s="817"/>
      <c r="AS70" s="817"/>
      <c r="AT70" s="817"/>
      <c r="AU70" s="817" t="s">
        <v>541</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534</v>
      </c>
      <c r="C71" s="860"/>
      <c r="D71" s="860"/>
      <c r="E71" s="860"/>
      <c r="F71" s="860"/>
      <c r="G71" s="860"/>
      <c r="H71" s="860"/>
      <c r="I71" s="860"/>
      <c r="J71" s="860"/>
      <c r="K71" s="860"/>
      <c r="L71" s="860"/>
      <c r="M71" s="860"/>
      <c r="N71" s="860"/>
      <c r="O71" s="860"/>
      <c r="P71" s="861"/>
      <c r="Q71" s="862">
        <v>813</v>
      </c>
      <c r="R71" s="817"/>
      <c r="S71" s="817"/>
      <c r="T71" s="817"/>
      <c r="U71" s="817"/>
      <c r="V71" s="817">
        <v>808</v>
      </c>
      <c r="W71" s="817"/>
      <c r="X71" s="817"/>
      <c r="Y71" s="817"/>
      <c r="Z71" s="817"/>
      <c r="AA71" s="817">
        <v>5</v>
      </c>
      <c r="AB71" s="817"/>
      <c r="AC71" s="817"/>
      <c r="AD71" s="817"/>
      <c r="AE71" s="817"/>
      <c r="AF71" s="817">
        <v>5</v>
      </c>
      <c r="AG71" s="817"/>
      <c r="AH71" s="817"/>
      <c r="AI71" s="817"/>
      <c r="AJ71" s="817"/>
      <c r="AK71" s="817" t="s">
        <v>541</v>
      </c>
      <c r="AL71" s="817"/>
      <c r="AM71" s="817"/>
      <c r="AN71" s="817"/>
      <c r="AO71" s="817"/>
      <c r="AP71" s="817" t="s">
        <v>541</v>
      </c>
      <c r="AQ71" s="817"/>
      <c r="AR71" s="817"/>
      <c r="AS71" s="817"/>
      <c r="AT71" s="817"/>
      <c r="AU71" s="817" t="s">
        <v>541</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535</v>
      </c>
      <c r="C72" s="860"/>
      <c r="D72" s="860"/>
      <c r="E72" s="860"/>
      <c r="F72" s="860"/>
      <c r="G72" s="860"/>
      <c r="H72" s="860"/>
      <c r="I72" s="860"/>
      <c r="J72" s="860"/>
      <c r="K72" s="860"/>
      <c r="L72" s="860"/>
      <c r="M72" s="860"/>
      <c r="N72" s="860"/>
      <c r="O72" s="860"/>
      <c r="P72" s="861"/>
      <c r="Q72" s="862">
        <v>280749</v>
      </c>
      <c r="R72" s="817"/>
      <c r="S72" s="817"/>
      <c r="T72" s="817"/>
      <c r="U72" s="817"/>
      <c r="V72" s="817">
        <v>275112</v>
      </c>
      <c r="W72" s="817"/>
      <c r="X72" s="817"/>
      <c r="Y72" s="817"/>
      <c r="Z72" s="817"/>
      <c r="AA72" s="817">
        <v>5638</v>
      </c>
      <c r="AB72" s="817"/>
      <c r="AC72" s="817"/>
      <c r="AD72" s="817"/>
      <c r="AE72" s="817"/>
      <c r="AF72" s="817">
        <v>5638</v>
      </c>
      <c r="AG72" s="817"/>
      <c r="AH72" s="817"/>
      <c r="AI72" s="817"/>
      <c r="AJ72" s="817"/>
      <c r="AK72" s="817">
        <v>2361</v>
      </c>
      <c r="AL72" s="817"/>
      <c r="AM72" s="817"/>
      <c r="AN72" s="817"/>
      <c r="AO72" s="817"/>
      <c r="AP72" s="817" t="s">
        <v>541</v>
      </c>
      <c r="AQ72" s="817"/>
      <c r="AR72" s="817"/>
      <c r="AS72" s="817"/>
      <c r="AT72" s="817"/>
      <c r="AU72" s="817" t="s">
        <v>541</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536</v>
      </c>
      <c r="C73" s="860"/>
      <c r="D73" s="860"/>
      <c r="E73" s="860"/>
      <c r="F73" s="860"/>
      <c r="G73" s="860"/>
      <c r="H73" s="860"/>
      <c r="I73" s="860"/>
      <c r="J73" s="860"/>
      <c r="K73" s="860"/>
      <c r="L73" s="860"/>
      <c r="M73" s="860"/>
      <c r="N73" s="860"/>
      <c r="O73" s="860"/>
      <c r="P73" s="861"/>
      <c r="Q73" s="862">
        <v>345</v>
      </c>
      <c r="R73" s="817"/>
      <c r="S73" s="817"/>
      <c r="T73" s="817"/>
      <c r="U73" s="817"/>
      <c r="V73" s="817">
        <v>323</v>
      </c>
      <c r="W73" s="817"/>
      <c r="X73" s="817"/>
      <c r="Y73" s="817"/>
      <c r="Z73" s="817"/>
      <c r="AA73" s="817">
        <v>22</v>
      </c>
      <c r="AB73" s="817"/>
      <c r="AC73" s="817"/>
      <c r="AD73" s="817"/>
      <c r="AE73" s="817"/>
      <c r="AF73" s="817">
        <v>22</v>
      </c>
      <c r="AG73" s="817"/>
      <c r="AH73" s="817"/>
      <c r="AI73" s="817"/>
      <c r="AJ73" s="817"/>
      <c r="AK73" s="817" t="s">
        <v>541</v>
      </c>
      <c r="AL73" s="817"/>
      <c r="AM73" s="817"/>
      <c r="AN73" s="817"/>
      <c r="AO73" s="817"/>
      <c r="AP73" s="817" t="s">
        <v>541</v>
      </c>
      <c r="AQ73" s="817"/>
      <c r="AR73" s="817"/>
      <c r="AS73" s="817"/>
      <c r="AT73" s="817"/>
      <c r="AU73" s="817" t="s">
        <v>541</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537</v>
      </c>
      <c r="C74" s="860"/>
      <c r="D74" s="860"/>
      <c r="E74" s="860"/>
      <c r="F74" s="860"/>
      <c r="G74" s="860"/>
      <c r="H74" s="860"/>
      <c r="I74" s="860"/>
      <c r="J74" s="860"/>
      <c r="K74" s="860"/>
      <c r="L74" s="860"/>
      <c r="M74" s="860"/>
      <c r="N74" s="860"/>
      <c r="O74" s="860"/>
      <c r="P74" s="861"/>
      <c r="Q74" s="862">
        <v>204</v>
      </c>
      <c r="R74" s="817"/>
      <c r="S74" s="817"/>
      <c r="T74" s="817"/>
      <c r="U74" s="817"/>
      <c r="V74" s="817">
        <v>195</v>
      </c>
      <c r="W74" s="817"/>
      <c r="X74" s="817"/>
      <c r="Y74" s="817"/>
      <c r="Z74" s="817"/>
      <c r="AA74" s="817">
        <v>9</v>
      </c>
      <c r="AB74" s="817"/>
      <c r="AC74" s="817"/>
      <c r="AD74" s="817"/>
      <c r="AE74" s="817"/>
      <c r="AF74" s="817">
        <v>9</v>
      </c>
      <c r="AG74" s="817"/>
      <c r="AH74" s="817"/>
      <c r="AI74" s="817"/>
      <c r="AJ74" s="817"/>
      <c r="AK74" s="817" t="s">
        <v>541</v>
      </c>
      <c r="AL74" s="817"/>
      <c r="AM74" s="817"/>
      <c r="AN74" s="817"/>
      <c r="AO74" s="817"/>
      <c r="AP74" s="817" t="s">
        <v>541</v>
      </c>
      <c r="AQ74" s="817"/>
      <c r="AR74" s="817"/>
      <c r="AS74" s="817"/>
      <c r="AT74" s="817"/>
      <c r="AU74" s="817" t="s">
        <v>541</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538</v>
      </c>
      <c r="C75" s="860"/>
      <c r="D75" s="860"/>
      <c r="E75" s="860"/>
      <c r="F75" s="860"/>
      <c r="G75" s="860"/>
      <c r="H75" s="860"/>
      <c r="I75" s="860"/>
      <c r="J75" s="860"/>
      <c r="K75" s="860"/>
      <c r="L75" s="860"/>
      <c r="M75" s="860"/>
      <c r="N75" s="860"/>
      <c r="O75" s="860"/>
      <c r="P75" s="861"/>
      <c r="Q75" s="865">
        <v>7562</v>
      </c>
      <c r="R75" s="866"/>
      <c r="S75" s="866"/>
      <c r="T75" s="866"/>
      <c r="U75" s="816"/>
      <c r="V75" s="867">
        <v>6869</v>
      </c>
      <c r="W75" s="866"/>
      <c r="X75" s="866"/>
      <c r="Y75" s="866"/>
      <c r="Z75" s="816"/>
      <c r="AA75" s="867">
        <v>694</v>
      </c>
      <c r="AB75" s="866"/>
      <c r="AC75" s="866"/>
      <c r="AD75" s="866"/>
      <c r="AE75" s="816"/>
      <c r="AF75" s="867">
        <v>606</v>
      </c>
      <c r="AG75" s="866"/>
      <c r="AH75" s="866"/>
      <c r="AI75" s="866"/>
      <c r="AJ75" s="816"/>
      <c r="AK75" s="867" t="s">
        <v>541</v>
      </c>
      <c r="AL75" s="866"/>
      <c r="AM75" s="866"/>
      <c r="AN75" s="866"/>
      <c r="AO75" s="816"/>
      <c r="AP75" s="867">
        <v>11993</v>
      </c>
      <c r="AQ75" s="866"/>
      <c r="AR75" s="866"/>
      <c r="AS75" s="866"/>
      <c r="AT75" s="816"/>
      <c r="AU75" s="867">
        <v>2270</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539</v>
      </c>
      <c r="C76" s="860"/>
      <c r="D76" s="860"/>
      <c r="E76" s="860"/>
      <c r="F76" s="860"/>
      <c r="G76" s="860"/>
      <c r="H76" s="860"/>
      <c r="I76" s="860"/>
      <c r="J76" s="860"/>
      <c r="K76" s="860"/>
      <c r="L76" s="860"/>
      <c r="M76" s="860"/>
      <c r="N76" s="860"/>
      <c r="O76" s="860"/>
      <c r="P76" s="861"/>
      <c r="Q76" s="865">
        <v>6073</v>
      </c>
      <c r="R76" s="866"/>
      <c r="S76" s="866"/>
      <c r="T76" s="866"/>
      <c r="U76" s="816"/>
      <c r="V76" s="867">
        <v>5915</v>
      </c>
      <c r="W76" s="866"/>
      <c r="X76" s="866"/>
      <c r="Y76" s="866"/>
      <c r="Z76" s="816"/>
      <c r="AA76" s="867">
        <v>158</v>
      </c>
      <c r="AB76" s="866"/>
      <c r="AC76" s="866"/>
      <c r="AD76" s="866"/>
      <c r="AE76" s="816"/>
      <c r="AF76" s="867">
        <v>130</v>
      </c>
      <c r="AG76" s="866"/>
      <c r="AH76" s="866"/>
      <c r="AI76" s="866"/>
      <c r="AJ76" s="816"/>
      <c r="AK76" s="867">
        <v>6</v>
      </c>
      <c r="AL76" s="866"/>
      <c r="AM76" s="866"/>
      <c r="AN76" s="866"/>
      <c r="AO76" s="816"/>
      <c r="AP76" s="867">
        <v>28247</v>
      </c>
      <c r="AQ76" s="866"/>
      <c r="AR76" s="866"/>
      <c r="AS76" s="866"/>
      <c r="AT76" s="816"/>
      <c r="AU76" s="867">
        <v>6720</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540</v>
      </c>
      <c r="C77" s="860"/>
      <c r="D77" s="860"/>
      <c r="E77" s="860"/>
      <c r="F77" s="860"/>
      <c r="G77" s="860"/>
      <c r="H77" s="860"/>
      <c r="I77" s="860"/>
      <c r="J77" s="860"/>
      <c r="K77" s="860"/>
      <c r="L77" s="860"/>
      <c r="M77" s="860"/>
      <c r="N77" s="860"/>
      <c r="O77" s="860"/>
      <c r="P77" s="861"/>
      <c r="Q77" s="865">
        <v>20</v>
      </c>
      <c r="R77" s="866"/>
      <c r="S77" s="866"/>
      <c r="T77" s="866"/>
      <c r="U77" s="816"/>
      <c r="V77" s="867">
        <v>18</v>
      </c>
      <c r="W77" s="866"/>
      <c r="X77" s="866"/>
      <c r="Y77" s="866"/>
      <c r="Z77" s="816"/>
      <c r="AA77" s="867">
        <v>2</v>
      </c>
      <c r="AB77" s="866"/>
      <c r="AC77" s="866"/>
      <c r="AD77" s="866"/>
      <c r="AE77" s="816"/>
      <c r="AF77" s="867">
        <v>2</v>
      </c>
      <c r="AG77" s="866"/>
      <c r="AH77" s="866"/>
      <c r="AI77" s="866"/>
      <c r="AJ77" s="816"/>
      <c r="AK77" s="867" t="s">
        <v>541</v>
      </c>
      <c r="AL77" s="866"/>
      <c r="AM77" s="866"/>
      <c r="AN77" s="866"/>
      <c r="AO77" s="816"/>
      <c r="AP77" s="867" t="s">
        <v>541</v>
      </c>
      <c r="AQ77" s="866"/>
      <c r="AR77" s="866"/>
      <c r="AS77" s="866"/>
      <c r="AT77" s="816"/>
      <c r="AU77" s="867" t="s">
        <v>541</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6" t="s">
        <v>392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6607</v>
      </c>
      <c r="AG88" s="828"/>
      <c r="AH88" s="828"/>
      <c r="AI88" s="828"/>
      <c r="AJ88" s="828"/>
      <c r="AK88" s="825"/>
      <c r="AL88" s="825"/>
      <c r="AM88" s="825"/>
      <c r="AN88" s="825"/>
      <c r="AO88" s="825"/>
      <c r="AP88" s="828">
        <v>40240</v>
      </c>
      <c r="AQ88" s="828"/>
      <c r="AR88" s="828"/>
      <c r="AS88" s="828"/>
      <c r="AT88" s="828"/>
      <c r="AU88" s="828">
        <v>8989</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401</v>
      </c>
      <c r="AB109" s="881"/>
      <c r="AC109" s="881"/>
      <c r="AD109" s="881"/>
      <c r="AE109" s="882"/>
      <c r="AF109" s="880" t="s">
        <v>285</v>
      </c>
      <c r="AG109" s="881"/>
      <c r="AH109" s="881"/>
      <c r="AI109" s="881"/>
      <c r="AJ109" s="882"/>
      <c r="AK109" s="880" t="s">
        <v>284</v>
      </c>
      <c r="AL109" s="881"/>
      <c r="AM109" s="881"/>
      <c r="AN109" s="881"/>
      <c r="AO109" s="882"/>
      <c r="AP109" s="880" t="s">
        <v>402</v>
      </c>
      <c r="AQ109" s="881"/>
      <c r="AR109" s="881"/>
      <c r="AS109" s="881"/>
      <c r="AT109" s="883"/>
      <c r="AU109" s="902" t="s">
        <v>400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401</v>
      </c>
      <c r="BR109" s="881"/>
      <c r="BS109" s="881"/>
      <c r="BT109" s="881"/>
      <c r="BU109" s="882"/>
      <c r="BV109" s="880" t="s">
        <v>285</v>
      </c>
      <c r="BW109" s="881"/>
      <c r="BX109" s="881"/>
      <c r="BY109" s="881"/>
      <c r="BZ109" s="882"/>
      <c r="CA109" s="880" t="s">
        <v>284</v>
      </c>
      <c r="CB109" s="881"/>
      <c r="CC109" s="881"/>
      <c r="CD109" s="881"/>
      <c r="CE109" s="882"/>
      <c r="CF109" s="903" t="s">
        <v>402</v>
      </c>
      <c r="CG109" s="903"/>
      <c r="CH109" s="903"/>
      <c r="CI109" s="903"/>
      <c r="CJ109" s="903"/>
      <c r="CK109" s="880" t="s">
        <v>403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401</v>
      </c>
      <c r="DH109" s="881"/>
      <c r="DI109" s="881"/>
      <c r="DJ109" s="881"/>
      <c r="DK109" s="882"/>
      <c r="DL109" s="880" t="s">
        <v>285</v>
      </c>
      <c r="DM109" s="881"/>
      <c r="DN109" s="881"/>
      <c r="DO109" s="881"/>
      <c r="DP109" s="882"/>
      <c r="DQ109" s="880" t="s">
        <v>284</v>
      </c>
      <c r="DR109" s="881"/>
      <c r="DS109" s="881"/>
      <c r="DT109" s="881"/>
      <c r="DU109" s="882"/>
      <c r="DV109" s="880" t="s">
        <v>402</v>
      </c>
      <c r="DW109" s="881"/>
      <c r="DX109" s="881"/>
      <c r="DY109" s="881"/>
      <c r="DZ109" s="883"/>
    </row>
    <row r="110" spans="1:131" s="197" customFormat="1" ht="26.25" customHeight="1">
      <c r="A110" s="884" t="s">
        <v>404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1335944</v>
      </c>
      <c r="AB110" s="888"/>
      <c r="AC110" s="888"/>
      <c r="AD110" s="888"/>
      <c r="AE110" s="889"/>
      <c r="AF110" s="890">
        <v>1304065</v>
      </c>
      <c r="AG110" s="888"/>
      <c r="AH110" s="888"/>
      <c r="AI110" s="888"/>
      <c r="AJ110" s="889"/>
      <c r="AK110" s="890">
        <v>1369819</v>
      </c>
      <c r="AL110" s="888"/>
      <c r="AM110" s="888"/>
      <c r="AN110" s="888"/>
      <c r="AO110" s="889"/>
      <c r="AP110" s="891">
        <v>14.2</v>
      </c>
      <c r="AQ110" s="892"/>
      <c r="AR110" s="892"/>
      <c r="AS110" s="892"/>
      <c r="AT110" s="893"/>
      <c r="AU110" s="894" t="s">
        <v>61</v>
      </c>
      <c r="AV110" s="895"/>
      <c r="AW110" s="895"/>
      <c r="AX110" s="895"/>
      <c r="AY110" s="896"/>
      <c r="AZ110" s="938" t="s">
        <v>405</v>
      </c>
      <c r="BA110" s="885"/>
      <c r="BB110" s="885"/>
      <c r="BC110" s="885"/>
      <c r="BD110" s="885"/>
      <c r="BE110" s="885"/>
      <c r="BF110" s="885"/>
      <c r="BG110" s="885"/>
      <c r="BH110" s="885"/>
      <c r="BI110" s="885"/>
      <c r="BJ110" s="885"/>
      <c r="BK110" s="885"/>
      <c r="BL110" s="885"/>
      <c r="BM110" s="885"/>
      <c r="BN110" s="885"/>
      <c r="BO110" s="885"/>
      <c r="BP110" s="886"/>
      <c r="BQ110" s="924">
        <v>14595327</v>
      </c>
      <c r="BR110" s="925"/>
      <c r="BS110" s="925"/>
      <c r="BT110" s="925"/>
      <c r="BU110" s="925"/>
      <c r="BV110" s="925">
        <v>15729465</v>
      </c>
      <c r="BW110" s="925"/>
      <c r="BX110" s="925"/>
      <c r="BY110" s="925"/>
      <c r="BZ110" s="925"/>
      <c r="CA110" s="925">
        <v>16835097</v>
      </c>
      <c r="CB110" s="925"/>
      <c r="CC110" s="925"/>
      <c r="CD110" s="925"/>
      <c r="CE110" s="925"/>
      <c r="CF110" s="939">
        <v>174.9</v>
      </c>
      <c r="CG110" s="940"/>
      <c r="CH110" s="940"/>
      <c r="CI110" s="940"/>
      <c r="CJ110" s="940"/>
      <c r="CK110" s="941" t="s">
        <v>406</v>
      </c>
      <c r="CL110" s="942"/>
      <c r="CM110" s="921" t="s">
        <v>407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408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409</v>
      </c>
      <c r="BA111" s="948"/>
      <c r="BB111" s="948"/>
      <c r="BC111" s="948"/>
      <c r="BD111" s="948"/>
      <c r="BE111" s="948"/>
      <c r="BF111" s="948"/>
      <c r="BG111" s="948"/>
      <c r="BH111" s="948"/>
      <c r="BI111" s="948"/>
      <c r="BJ111" s="948"/>
      <c r="BK111" s="948"/>
      <c r="BL111" s="948"/>
      <c r="BM111" s="948"/>
      <c r="BN111" s="948"/>
      <c r="BO111" s="948"/>
      <c r="BP111" s="949"/>
      <c r="BQ111" s="917">
        <v>616692</v>
      </c>
      <c r="BR111" s="918"/>
      <c r="BS111" s="918"/>
      <c r="BT111" s="918"/>
      <c r="BU111" s="918"/>
      <c r="BV111" s="918">
        <v>280665</v>
      </c>
      <c r="BW111" s="918"/>
      <c r="BX111" s="918"/>
      <c r="BY111" s="918"/>
      <c r="BZ111" s="918"/>
      <c r="CA111" s="918">
        <v>236476</v>
      </c>
      <c r="CB111" s="918"/>
      <c r="CC111" s="918"/>
      <c r="CD111" s="918"/>
      <c r="CE111" s="918"/>
      <c r="CF111" s="912">
        <v>2.5</v>
      </c>
      <c r="CG111" s="913"/>
      <c r="CH111" s="913"/>
      <c r="CI111" s="913"/>
      <c r="CJ111" s="913"/>
      <c r="CK111" s="943"/>
      <c r="CL111" s="944"/>
      <c r="CM111" s="914" t="s">
        <v>410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v>615872</v>
      </c>
      <c r="DH111" s="918"/>
      <c r="DI111" s="918"/>
      <c r="DJ111" s="918"/>
      <c r="DK111" s="918"/>
      <c r="DL111" s="918">
        <v>280665</v>
      </c>
      <c r="DM111" s="918"/>
      <c r="DN111" s="918"/>
      <c r="DO111" s="918"/>
      <c r="DP111" s="918"/>
      <c r="DQ111" s="918">
        <v>236476</v>
      </c>
      <c r="DR111" s="918"/>
      <c r="DS111" s="918"/>
      <c r="DT111" s="918"/>
      <c r="DU111" s="918"/>
      <c r="DV111" s="919">
        <v>2.5</v>
      </c>
      <c r="DW111" s="919"/>
      <c r="DX111" s="919"/>
      <c r="DY111" s="919"/>
      <c r="DZ111" s="920"/>
    </row>
    <row r="112" spans="1:131" s="197" customFormat="1" ht="26.25" customHeight="1">
      <c r="A112" s="950" t="s">
        <v>411</v>
      </c>
      <c r="B112" s="951"/>
      <c r="C112" s="948" t="s">
        <v>412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413</v>
      </c>
      <c r="BA112" s="948"/>
      <c r="BB112" s="948"/>
      <c r="BC112" s="948"/>
      <c r="BD112" s="948"/>
      <c r="BE112" s="948"/>
      <c r="BF112" s="948"/>
      <c r="BG112" s="948"/>
      <c r="BH112" s="948"/>
      <c r="BI112" s="948"/>
      <c r="BJ112" s="948"/>
      <c r="BK112" s="948"/>
      <c r="BL112" s="948"/>
      <c r="BM112" s="948"/>
      <c r="BN112" s="948"/>
      <c r="BO112" s="948"/>
      <c r="BP112" s="949"/>
      <c r="BQ112" s="917">
        <v>6954251</v>
      </c>
      <c r="BR112" s="918"/>
      <c r="BS112" s="918"/>
      <c r="BT112" s="918"/>
      <c r="BU112" s="918"/>
      <c r="BV112" s="918">
        <v>7068926</v>
      </c>
      <c r="BW112" s="918"/>
      <c r="BX112" s="918"/>
      <c r="BY112" s="918"/>
      <c r="BZ112" s="918"/>
      <c r="CA112" s="918">
        <v>6929161</v>
      </c>
      <c r="CB112" s="918"/>
      <c r="CC112" s="918"/>
      <c r="CD112" s="918"/>
      <c r="CE112" s="918"/>
      <c r="CF112" s="912">
        <v>72</v>
      </c>
      <c r="CG112" s="913"/>
      <c r="CH112" s="913"/>
      <c r="CI112" s="913"/>
      <c r="CJ112" s="913"/>
      <c r="CK112" s="943"/>
      <c r="CL112" s="944"/>
      <c r="CM112" s="914" t="s">
        <v>414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415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538849</v>
      </c>
      <c r="AB113" s="932"/>
      <c r="AC113" s="932"/>
      <c r="AD113" s="932"/>
      <c r="AE113" s="933"/>
      <c r="AF113" s="934">
        <v>497778</v>
      </c>
      <c r="AG113" s="932"/>
      <c r="AH113" s="932"/>
      <c r="AI113" s="932"/>
      <c r="AJ113" s="933"/>
      <c r="AK113" s="934">
        <v>526591</v>
      </c>
      <c r="AL113" s="932"/>
      <c r="AM113" s="932"/>
      <c r="AN113" s="932"/>
      <c r="AO113" s="933"/>
      <c r="AP113" s="935">
        <v>5.5</v>
      </c>
      <c r="AQ113" s="936"/>
      <c r="AR113" s="936"/>
      <c r="AS113" s="936"/>
      <c r="AT113" s="937"/>
      <c r="AU113" s="897"/>
      <c r="AV113" s="898"/>
      <c r="AW113" s="898"/>
      <c r="AX113" s="898"/>
      <c r="AY113" s="899"/>
      <c r="AZ113" s="947" t="s">
        <v>416</v>
      </c>
      <c r="BA113" s="948"/>
      <c r="BB113" s="948"/>
      <c r="BC113" s="948"/>
      <c r="BD113" s="948"/>
      <c r="BE113" s="948"/>
      <c r="BF113" s="948"/>
      <c r="BG113" s="948"/>
      <c r="BH113" s="948"/>
      <c r="BI113" s="948"/>
      <c r="BJ113" s="948"/>
      <c r="BK113" s="948"/>
      <c r="BL113" s="948"/>
      <c r="BM113" s="948"/>
      <c r="BN113" s="948"/>
      <c r="BO113" s="948"/>
      <c r="BP113" s="949"/>
      <c r="BQ113" s="917">
        <v>9132042</v>
      </c>
      <c r="BR113" s="918"/>
      <c r="BS113" s="918"/>
      <c r="BT113" s="918"/>
      <c r="BU113" s="918"/>
      <c r="BV113" s="918">
        <v>9539066</v>
      </c>
      <c r="BW113" s="918"/>
      <c r="BX113" s="918"/>
      <c r="BY113" s="918"/>
      <c r="BZ113" s="918"/>
      <c r="CA113" s="918">
        <v>8989358</v>
      </c>
      <c r="CB113" s="918"/>
      <c r="CC113" s="918"/>
      <c r="CD113" s="918"/>
      <c r="CE113" s="918"/>
      <c r="CF113" s="912">
        <v>93.4</v>
      </c>
      <c r="CG113" s="913"/>
      <c r="CH113" s="913"/>
      <c r="CI113" s="913"/>
      <c r="CJ113" s="913"/>
      <c r="CK113" s="943"/>
      <c r="CL113" s="944"/>
      <c r="CM113" s="914" t="s">
        <v>417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418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555553</v>
      </c>
      <c r="AB114" s="957"/>
      <c r="AC114" s="957"/>
      <c r="AD114" s="957"/>
      <c r="AE114" s="958"/>
      <c r="AF114" s="959">
        <v>526969</v>
      </c>
      <c r="AG114" s="957"/>
      <c r="AH114" s="957"/>
      <c r="AI114" s="957"/>
      <c r="AJ114" s="958"/>
      <c r="AK114" s="959">
        <v>580621</v>
      </c>
      <c r="AL114" s="957"/>
      <c r="AM114" s="957"/>
      <c r="AN114" s="957"/>
      <c r="AO114" s="958"/>
      <c r="AP114" s="960">
        <v>6</v>
      </c>
      <c r="AQ114" s="961"/>
      <c r="AR114" s="961"/>
      <c r="AS114" s="961"/>
      <c r="AT114" s="962"/>
      <c r="AU114" s="897"/>
      <c r="AV114" s="898"/>
      <c r="AW114" s="898"/>
      <c r="AX114" s="898"/>
      <c r="AY114" s="899"/>
      <c r="AZ114" s="947" t="s">
        <v>419</v>
      </c>
      <c r="BA114" s="948"/>
      <c r="BB114" s="948"/>
      <c r="BC114" s="948"/>
      <c r="BD114" s="948"/>
      <c r="BE114" s="948"/>
      <c r="BF114" s="948"/>
      <c r="BG114" s="948"/>
      <c r="BH114" s="948"/>
      <c r="BI114" s="948"/>
      <c r="BJ114" s="948"/>
      <c r="BK114" s="948"/>
      <c r="BL114" s="948"/>
      <c r="BM114" s="948"/>
      <c r="BN114" s="948"/>
      <c r="BO114" s="948"/>
      <c r="BP114" s="949"/>
      <c r="BQ114" s="917">
        <v>2181909</v>
      </c>
      <c r="BR114" s="918"/>
      <c r="BS114" s="918"/>
      <c r="BT114" s="918"/>
      <c r="BU114" s="918"/>
      <c r="BV114" s="918">
        <v>2107638</v>
      </c>
      <c r="BW114" s="918"/>
      <c r="BX114" s="918"/>
      <c r="BY114" s="918"/>
      <c r="BZ114" s="918"/>
      <c r="CA114" s="918">
        <v>1988013</v>
      </c>
      <c r="CB114" s="918"/>
      <c r="CC114" s="918"/>
      <c r="CD114" s="918"/>
      <c r="CE114" s="918"/>
      <c r="CF114" s="912">
        <v>20.7</v>
      </c>
      <c r="CG114" s="913"/>
      <c r="CH114" s="913"/>
      <c r="CI114" s="913"/>
      <c r="CJ114" s="913"/>
      <c r="CK114" s="943"/>
      <c r="CL114" s="944"/>
      <c r="CM114" s="914" t="s">
        <v>420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123634</v>
      </c>
      <c r="AB115" s="932"/>
      <c r="AC115" s="932"/>
      <c r="AD115" s="932"/>
      <c r="AE115" s="933"/>
      <c r="AF115" s="934">
        <v>364598</v>
      </c>
      <c r="AG115" s="932"/>
      <c r="AH115" s="932"/>
      <c r="AI115" s="932"/>
      <c r="AJ115" s="933"/>
      <c r="AK115" s="934">
        <v>55568</v>
      </c>
      <c r="AL115" s="932"/>
      <c r="AM115" s="932"/>
      <c r="AN115" s="932"/>
      <c r="AO115" s="933"/>
      <c r="AP115" s="935">
        <v>0.6</v>
      </c>
      <c r="AQ115" s="936"/>
      <c r="AR115" s="936"/>
      <c r="AS115" s="936"/>
      <c r="AT115" s="937"/>
      <c r="AU115" s="897"/>
      <c r="AV115" s="898"/>
      <c r="AW115" s="898"/>
      <c r="AX115" s="898"/>
      <c r="AY115" s="899"/>
      <c r="AZ115" s="947" t="s">
        <v>422</v>
      </c>
      <c r="BA115" s="948"/>
      <c r="BB115" s="948"/>
      <c r="BC115" s="948"/>
      <c r="BD115" s="948"/>
      <c r="BE115" s="948"/>
      <c r="BF115" s="948"/>
      <c r="BG115" s="948"/>
      <c r="BH115" s="948"/>
      <c r="BI115" s="948"/>
      <c r="BJ115" s="948"/>
      <c r="BK115" s="948"/>
      <c r="BL115" s="948"/>
      <c r="BM115" s="948"/>
      <c r="BN115" s="948"/>
      <c r="BO115" s="948"/>
      <c r="BP115" s="949"/>
      <c r="BQ115" s="917">
        <v>5394</v>
      </c>
      <c r="BR115" s="918"/>
      <c r="BS115" s="918"/>
      <c r="BT115" s="918"/>
      <c r="BU115" s="918"/>
      <c r="BV115" s="918">
        <v>2540</v>
      </c>
      <c r="BW115" s="918"/>
      <c r="BX115" s="918"/>
      <c r="BY115" s="918"/>
      <c r="BZ115" s="918"/>
      <c r="CA115" s="918">
        <v>9231</v>
      </c>
      <c r="CB115" s="918"/>
      <c r="CC115" s="918"/>
      <c r="CD115" s="918"/>
      <c r="CE115" s="918"/>
      <c r="CF115" s="912">
        <v>0.1</v>
      </c>
      <c r="CG115" s="913"/>
      <c r="CH115" s="913"/>
      <c r="CI115" s="913"/>
      <c r="CJ115" s="913"/>
      <c r="CK115" s="943"/>
      <c r="CL115" s="944"/>
      <c r="CM115" s="947" t="s">
        <v>423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425</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427</v>
      </c>
      <c r="Z117" s="882"/>
      <c r="AA117" s="994">
        <v>2553980</v>
      </c>
      <c r="AB117" s="964"/>
      <c r="AC117" s="964"/>
      <c r="AD117" s="964"/>
      <c r="AE117" s="965"/>
      <c r="AF117" s="963">
        <v>2693410</v>
      </c>
      <c r="AG117" s="964"/>
      <c r="AH117" s="964"/>
      <c r="AI117" s="964"/>
      <c r="AJ117" s="965"/>
      <c r="AK117" s="963">
        <v>2532599</v>
      </c>
      <c r="AL117" s="964"/>
      <c r="AM117" s="964"/>
      <c r="AN117" s="964"/>
      <c r="AO117" s="965"/>
      <c r="AP117" s="966"/>
      <c r="AQ117" s="967"/>
      <c r="AR117" s="967"/>
      <c r="AS117" s="967"/>
      <c r="AT117" s="968"/>
      <c r="AU117" s="897"/>
      <c r="AV117" s="898"/>
      <c r="AW117" s="898"/>
      <c r="AX117" s="898"/>
      <c r="AY117" s="899"/>
      <c r="AZ117" s="993" t="s">
        <v>428</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429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401</v>
      </c>
      <c r="AB118" s="881"/>
      <c r="AC118" s="881"/>
      <c r="AD118" s="881"/>
      <c r="AE118" s="882"/>
      <c r="AF118" s="880" t="s">
        <v>285</v>
      </c>
      <c r="AG118" s="881"/>
      <c r="AH118" s="881"/>
      <c r="AI118" s="881"/>
      <c r="AJ118" s="882"/>
      <c r="AK118" s="880" t="s">
        <v>284</v>
      </c>
      <c r="AL118" s="881"/>
      <c r="AM118" s="881"/>
      <c r="AN118" s="881"/>
      <c r="AO118" s="882"/>
      <c r="AP118" s="988" t="s">
        <v>402</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430</v>
      </c>
      <c r="BP118" s="992"/>
      <c r="BQ118" s="983">
        <v>33485615</v>
      </c>
      <c r="BR118" s="984"/>
      <c r="BS118" s="984"/>
      <c r="BT118" s="984"/>
      <c r="BU118" s="984"/>
      <c r="BV118" s="984">
        <v>34728300</v>
      </c>
      <c r="BW118" s="984"/>
      <c r="BX118" s="984"/>
      <c r="BY118" s="984"/>
      <c r="BZ118" s="984"/>
      <c r="CA118" s="984">
        <v>34987336</v>
      </c>
      <c r="CB118" s="984"/>
      <c r="CC118" s="984"/>
      <c r="CD118" s="984"/>
      <c r="CE118" s="984"/>
      <c r="CF118" s="985"/>
      <c r="CG118" s="986"/>
      <c r="CH118" s="986"/>
      <c r="CI118" s="986"/>
      <c r="CJ118" s="987"/>
      <c r="CK118" s="943"/>
      <c r="CL118" s="944"/>
      <c r="CM118" s="914" t="s">
        <v>431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406</v>
      </c>
      <c r="B119" s="942"/>
      <c r="C119" s="921" t="s">
        <v>407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432</v>
      </c>
      <c r="AV119" s="976"/>
      <c r="AW119" s="976"/>
      <c r="AX119" s="976"/>
      <c r="AY119" s="977"/>
      <c r="AZ119" s="938" t="s">
        <v>433</v>
      </c>
      <c r="BA119" s="885"/>
      <c r="BB119" s="885"/>
      <c r="BC119" s="885"/>
      <c r="BD119" s="885"/>
      <c r="BE119" s="885"/>
      <c r="BF119" s="885"/>
      <c r="BG119" s="885"/>
      <c r="BH119" s="885"/>
      <c r="BI119" s="885"/>
      <c r="BJ119" s="885"/>
      <c r="BK119" s="885"/>
      <c r="BL119" s="885"/>
      <c r="BM119" s="885"/>
      <c r="BN119" s="885"/>
      <c r="BO119" s="885"/>
      <c r="BP119" s="886"/>
      <c r="BQ119" s="924">
        <v>4805335</v>
      </c>
      <c r="BR119" s="925"/>
      <c r="BS119" s="925"/>
      <c r="BT119" s="925"/>
      <c r="BU119" s="925"/>
      <c r="BV119" s="925">
        <v>6312049</v>
      </c>
      <c r="BW119" s="925"/>
      <c r="BX119" s="925"/>
      <c r="BY119" s="925"/>
      <c r="BZ119" s="925"/>
      <c r="CA119" s="925">
        <v>7136670</v>
      </c>
      <c r="CB119" s="925"/>
      <c r="CC119" s="925"/>
      <c r="CD119" s="925"/>
      <c r="CE119" s="925"/>
      <c r="CF119" s="939">
        <v>74.2</v>
      </c>
      <c r="CG119" s="940"/>
      <c r="CH119" s="940"/>
      <c r="CI119" s="940"/>
      <c r="CJ119" s="940"/>
      <c r="CK119" s="945"/>
      <c r="CL119" s="946"/>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820</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c r="A120" s="973"/>
      <c r="B120" s="944"/>
      <c r="C120" s="914" t="s">
        <v>410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v>122798</v>
      </c>
      <c r="AB120" s="957"/>
      <c r="AC120" s="957"/>
      <c r="AD120" s="957"/>
      <c r="AE120" s="958"/>
      <c r="AF120" s="959">
        <v>363778</v>
      </c>
      <c r="AG120" s="957"/>
      <c r="AH120" s="957"/>
      <c r="AI120" s="957"/>
      <c r="AJ120" s="958"/>
      <c r="AK120" s="959">
        <v>55568</v>
      </c>
      <c r="AL120" s="957"/>
      <c r="AM120" s="957"/>
      <c r="AN120" s="957"/>
      <c r="AO120" s="958"/>
      <c r="AP120" s="960">
        <v>0.6</v>
      </c>
      <c r="AQ120" s="961"/>
      <c r="AR120" s="961"/>
      <c r="AS120" s="961"/>
      <c r="AT120" s="962"/>
      <c r="AU120" s="978"/>
      <c r="AV120" s="979"/>
      <c r="AW120" s="979"/>
      <c r="AX120" s="979"/>
      <c r="AY120" s="980"/>
      <c r="AZ120" s="947" t="s">
        <v>435</v>
      </c>
      <c r="BA120" s="948"/>
      <c r="BB120" s="948"/>
      <c r="BC120" s="948"/>
      <c r="BD120" s="948"/>
      <c r="BE120" s="948"/>
      <c r="BF120" s="948"/>
      <c r="BG120" s="948"/>
      <c r="BH120" s="948"/>
      <c r="BI120" s="948"/>
      <c r="BJ120" s="948"/>
      <c r="BK120" s="948"/>
      <c r="BL120" s="948"/>
      <c r="BM120" s="948"/>
      <c r="BN120" s="948"/>
      <c r="BO120" s="948"/>
      <c r="BP120" s="949"/>
      <c r="BQ120" s="917">
        <v>3760146</v>
      </c>
      <c r="BR120" s="918"/>
      <c r="BS120" s="918"/>
      <c r="BT120" s="918"/>
      <c r="BU120" s="918"/>
      <c r="BV120" s="918">
        <v>4110949</v>
      </c>
      <c r="BW120" s="918"/>
      <c r="BX120" s="918"/>
      <c r="BY120" s="918"/>
      <c r="BZ120" s="918"/>
      <c r="CA120" s="918">
        <v>4328456</v>
      </c>
      <c r="CB120" s="918"/>
      <c r="CC120" s="918"/>
      <c r="CD120" s="918"/>
      <c r="CE120" s="918"/>
      <c r="CF120" s="912">
        <v>45</v>
      </c>
      <c r="CG120" s="913"/>
      <c r="CH120" s="913"/>
      <c r="CI120" s="913"/>
      <c r="CJ120" s="913"/>
      <c r="CK120" s="1011" t="s">
        <v>436</v>
      </c>
      <c r="CL120" s="1012"/>
      <c r="CM120" s="1012"/>
      <c r="CN120" s="1012"/>
      <c r="CO120" s="1013"/>
      <c r="CP120" s="1019" t="s">
        <v>384</v>
      </c>
      <c r="CQ120" s="1020"/>
      <c r="CR120" s="1020"/>
      <c r="CS120" s="1020"/>
      <c r="CT120" s="1020"/>
      <c r="CU120" s="1020"/>
      <c r="CV120" s="1020"/>
      <c r="CW120" s="1020"/>
      <c r="CX120" s="1020"/>
      <c r="CY120" s="1020"/>
      <c r="CZ120" s="1020"/>
      <c r="DA120" s="1020"/>
      <c r="DB120" s="1020"/>
      <c r="DC120" s="1020"/>
      <c r="DD120" s="1020"/>
      <c r="DE120" s="1020"/>
      <c r="DF120" s="1021"/>
      <c r="DG120" s="924">
        <v>4612255</v>
      </c>
      <c r="DH120" s="925"/>
      <c r="DI120" s="925"/>
      <c r="DJ120" s="925"/>
      <c r="DK120" s="925"/>
      <c r="DL120" s="925">
        <v>4647169</v>
      </c>
      <c r="DM120" s="925"/>
      <c r="DN120" s="925"/>
      <c r="DO120" s="925"/>
      <c r="DP120" s="925"/>
      <c r="DQ120" s="925">
        <v>4523579</v>
      </c>
      <c r="DR120" s="925"/>
      <c r="DS120" s="925"/>
      <c r="DT120" s="925"/>
      <c r="DU120" s="925"/>
      <c r="DV120" s="926">
        <v>47</v>
      </c>
      <c r="DW120" s="926"/>
      <c r="DX120" s="926"/>
      <c r="DY120" s="926"/>
      <c r="DZ120" s="927"/>
    </row>
    <row r="121" spans="1:130" s="197" customFormat="1" ht="26.25" customHeight="1">
      <c r="A121" s="973"/>
      <c r="B121" s="944"/>
      <c r="C121" s="1008" t="s">
        <v>437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438</v>
      </c>
      <c r="BA121" s="969"/>
      <c r="BB121" s="969"/>
      <c r="BC121" s="969"/>
      <c r="BD121" s="969"/>
      <c r="BE121" s="969"/>
      <c r="BF121" s="969"/>
      <c r="BG121" s="969"/>
      <c r="BH121" s="969"/>
      <c r="BI121" s="969"/>
      <c r="BJ121" s="969"/>
      <c r="BK121" s="969"/>
      <c r="BL121" s="969"/>
      <c r="BM121" s="969"/>
      <c r="BN121" s="969"/>
      <c r="BO121" s="969"/>
      <c r="BP121" s="970"/>
      <c r="BQ121" s="983">
        <v>18871280</v>
      </c>
      <c r="BR121" s="984"/>
      <c r="BS121" s="984"/>
      <c r="BT121" s="984"/>
      <c r="BU121" s="984"/>
      <c r="BV121" s="984">
        <v>18614106</v>
      </c>
      <c r="BW121" s="984"/>
      <c r="BX121" s="984"/>
      <c r="BY121" s="984"/>
      <c r="BZ121" s="984"/>
      <c r="CA121" s="984">
        <v>20046663</v>
      </c>
      <c r="CB121" s="984"/>
      <c r="CC121" s="984"/>
      <c r="CD121" s="984"/>
      <c r="CE121" s="984"/>
      <c r="CF121" s="1022">
        <v>208.3</v>
      </c>
      <c r="CG121" s="1023"/>
      <c r="CH121" s="1023"/>
      <c r="CI121" s="1023"/>
      <c r="CJ121" s="1023"/>
      <c r="CK121" s="1014"/>
      <c r="CL121" s="1015"/>
      <c r="CM121" s="1015"/>
      <c r="CN121" s="1015"/>
      <c r="CO121" s="1016"/>
      <c r="CP121" s="1005" t="s">
        <v>386</v>
      </c>
      <c r="CQ121" s="1006"/>
      <c r="CR121" s="1006"/>
      <c r="CS121" s="1006"/>
      <c r="CT121" s="1006"/>
      <c r="CU121" s="1006"/>
      <c r="CV121" s="1006"/>
      <c r="CW121" s="1006"/>
      <c r="CX121" s="1006"/>
      <c r="CY121" s="1006"/>
      <c r="CZ121" s="1006"/>
      <c r="DA121" s="1006"/>
      <c r="DB121" s="1006"/>
      <c r="DC121" s="1006"/>
      <c r="DD121" s="1006"/>
      <c r="DE121" s="1006"/>
      <c r="DF121" s="1007"/>
      <c r="DG121" s="917">
        <v>2186827</v>
      </c>
      <c r="DH121" s="918"/>
      <c r="DI121" s="918"/>
      <c r="DJ121" s="918"/>
      <c r="DK121" s="918"/>
      <c r="DL121" s="918">
        <v>2233774</v>
      </c>
      <c r="DM121" s="918"/>
      <c r="DN121" s="918"/>
      <c r="DO121" s="918"/>
      <c r="DP121" s="918"/>
      <c r="DQ121" s="918">
        <v>2238834</v>
      </c>
      <c r="DR121" s="918"/>
      <c r="DS121" s="918"/>
      <c r="DT121" s="918"/>
      <c r="DU121" s="918"/>
      <c r="DV121" s="919">
        <v>23.3</v>
      </c>
      <c r="DW121" s="919"/>
      <c r="DX121" s="919"/>
      <c r="DY121" s="919"/>
      <c r="DZ121" s="920"/>
    </row>
    <row r="122" spans="1:130" s="197" customFormat="1" ht="26.25" customHeight="1">
      <c r="A122" s="973"/>
      <c r="B122" s="944"/>
      <c r="C122" s="914" t="s">
        <v>420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439</v>
      </c>
      <c r="BP122" s="992"/>
      <c r="BQ122" s="1032">
        <v>27436761</v>
      </c>
      <c r="BR122" s="1033"/>
      <c r="BS122" s="1033"/>
      <c r="BT122" s="1033"/>
      <c r="BU122" s="1033"/>
      <c r="BV122" s="1033">
        <v>29037104</v>
      </c>
      <c r="BW122" s="1033"/>
      <c r="BX122" s="1033"/>
      <c r="BY122" s="1033"/>
      <c r="BZ122" s="1033"/>
      <c r="CA122" s="1033">
        <v>31511789</v>
      </c>
      <c r="CB122" s="1033"/>
      <c r="CC122" s="1033"/>
      <c r="CD122" s="1033"/>
      <c r="CE122" s="1033"/>
      <c r="CF122" s="985"/>
      <c r="CG122" s="986"/>
      <c r="CH122" s="986"/>
      <c r="CI122" s="986"/>
      <c r="CJ122" s="987"/>
      <c r="CK122" s="1014"/>
      <c r="CL122" s="1015"/>
      <c r="CM122" s="1015"/>
      <c r="CN122" s="1015"/>
      <c r="CO122" s="1016"/>
      <c r="CP122" s="1005" t="s">
        <v>382</v>
      </c>
      <c r="CQ122" s="1006"/>
      <c r="CR122" s="1006"/>
      <c r="CS122" s="1006"/>
      <c r="CT122" s="1006"/>
      <c r="CU122" s="1006"/>
      <c r="CV122" s="1006"/>
      <c r="CW122" s="1006"/>
      <c r="CX122" s="1006"/>
      <c r="CY122" s="1006"/>
      <c r="CZ122" s="1006"/>
      <c r="DA122" s="1006"/>
      <c r="DB122" s="1006"/>
      <c r="DC122" s="1006"/>
      <c r="DD122" s="1006"/>
      <c r="DE122" s="1006"/>
      <c r="DF122" s="1007"/>
      <c r="DG122" s="917">
        <v>155169</v>
      </c>
      <c r="DH122" s="918"/>
      <c r="DI122" s="918"/>
      <c r="DJ122" s="918"/>
      <c r="DK122" s="918"/>
      <c r="DL122" s="918">
        <v>187983</v>
      </c>
      <c r="DM122" s="918"/>
      <c r="DN122" s="918"/>
      <c r="DO122" s="918"/>
      <c r="DP122" s="918"/>
      <c r="DQ122" s="918">
        <v>166748</v>
      </c>
      <c r="DR122" s="918"/>
      <c r="DS122" s="918"/>
      <c r="DT122" s="918"/>
      <c r="DU122" s="918"/>
      <c r="DV122" s="919">
        <v>1.7</v>
      </c>
      <c r="DW122" s="919"/>
      <c r="DX122" s="919"/>
      <c r="DY122" s="919"/>
      <c r="DZ122" s="920"/>
    </row>
    <row r="123" spans="1:130" s="197" customFormat="1" ht="26.25" customHeight="1" thickBot="1">
      <c r="A123" s="973"/>
      <c r="B123" s="944"/>
      <c r="C123" s="914" t="s">
        <v>426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64.5</v>
      </c>
      <c r="BR123" s="1025"/>
      <c r="BS123" s="1025"/>
      <c r="BT123" s="1025"/>
      <c r="BU123" s="1025"/>
      <c r="BV123" s="1025">
        <v>60.1</v>
      </c>
      <c r="BW123" s="1025"/>
      <c r="BX123" s="1025"/>
      <c r="BY123" s="1025"/>
      <c r="BZ123" s="1025"/>
      <c r="CA123" s="1025">
        <v>36.1</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441</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442</v>
      </c>
      <c r="CL125" s="1012"/>
      <c r="CM125" s="1012"/>
      <c r="CN125" s="1012"/>
      <c r="CO125" s="1013"/>
      <c r="CP125" s="938" t="s">
        <v>443</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836</v>
      </c>
      <c r="AB126" s="957"/>
      <c r="AC126" s="957"/>
      <c r="AD126" s="957"/>
      <c r="AE126" s="958"/>
      <c r="AF126" s="959">
        <v>820</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444</v>
      </c>
      <c r="AY126" s="1035"/>
      <c r="AZ126" s="1035"/>
      <c r="BA126" s="1035"/>
      <c r="BB126" s="1035"/>
      <c r="BC126" s="1035"/>
      <c r="BD126" s="1035"/>
      <c r="BE126" s="1036"/>
      <c r="BF126" s="1050" t="s">
        <v>445</v>
      </c>
      <c r="BG126" s="1035"/>
      <c r="BH126" s="1035"/>
      <c r="BI126" s="1035"/>
      <c r="BJ126" s="1035"/>
      <c r="BK126" s="1035"/>
      <c r="BL126" s="1036"/>
      <c r="BM126" s="1050" t="s">
        <v>446</v>
      </c>
      <c r="BN126" s="1035"/>
      <c r="BO126" s="1035"/>
      <c r="BP126" s="1035"/>
      <c r="BQ126" s="1035"/>
      <c r="BR126" s="1035"/>
      <c r="BS126" s="1036"/>
      <c r="BT126" s="1050" t="s">
        <v>447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448</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450</v>
      </c>
      <c r="AY127" s="885"/>
      <c r="AZ127" s="885"/>
      <c r="BA127" s="885"/>
      <c r="BB127" s="885"/>
      <c r="BC127" s="885"/>
      <c r="BD127" s="885"/>
      <c r="BE127" s="886"/>
      <c r="BF127" s="1039" t="s">
        <v>112</v>
      </c>
      <c r="BG127" s="1040"/>
      <c r="BH127" s="1040"/>
      <c r="BI127" s="1040"/>
      <c r="BJ127" s="1040"/>
      <c r="BK127" s="1040"/>
      <c r="BL127" s="1049"/>
      <c r="BM127" s="1039">
        <v>13.19</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451</v>
      </c>
      <c r="CQ127" s="1043"/>
      <c r="CR127" s="1043"/>
      <c r="CS127" s="1043"/>
      <c r="CT127" s="1043"/>
      <c r="CU127" s="1043"/>
      <c r="CV127" s="1043"/>
      <c r="CW127" s="1043"/>
      <c r="CX127" s="1043"/>
      <c r="CY127" s="1043"/>
      <c r="CZ127" s="1043"/>
      <c r="DA127" s="1043"/>
      <c r="DB127" s="1043"/>
      <c r="DC127" s="1043"/>
      <c r="DD127" s="1043"/>
      <c r="DE127" s="1043"/>
      <c r="DF127" s="1044"/>
      <c r="DG127" s="1045">
        <v>5394</v>
      </c>
      <c r="DH127" s="1046"/>
      <c r="DI127" s="1046"/>
      <c r="DJ127" s="1046"/>
      <c r="DK127" s="1046"/>
      <c r="DL127" s="1046">
        <v>2540</v>
      </c>
      <c r="DM127" s="1046"/>
      <c r="DN127" s="1046"/>
      <c r="DO127" s="1046"/>
      <c r="DP127" s="1046"/>
      <c r="DQ127" s="1046">
        <v>9231</v>
      </c>
      <c r="DR127" s="1046"/>
      <c r="DS127" s="1046"/>
      <c r="DT127" s="1046"/>
      <c r="DU127" s="1046"/>
      <c r="DV127" s="1047">
        <v>0.1</v>
      </c>
      <c r="DW127" s="1047"/>
      <c r="DX127" s="1047"/>
      <c r="DY127" s="1047"/>
      <c r="DZ127" s="1048"/>
    </row>
    <row r="128" spans="1:130" s="197" customFormat="1" ht="26.25" customHeight="1">
      <c r="A128" s="1069" t="s">
        <v>452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453</v>
      </c>
      <c r="X128" s="1071"/>
      <c r="Y128" s="1071"/>
      <c r="Z128" s="1072"/>
      <c r="AA128" s="1087">
        <v>272309</v>
      </c>
      <c r="AB128" s="1088"/>
      <c r="AC128" s="1088"/>
      <c r="AD128" s="1088"/>
      <c r="AE128" s="1089"/>
      <c r="AF128" s="1090">
        <v>286192</v>
      </c>
      <c r="AG128" s="1088"/>
      <c r="AH128" s="1088"/>
      <c r="AI128" s="1088"/>
      <c r="AJ128" s="1089"/>
      <c r="AK128" s="1090">
        <v>330345</v>
      </c>
      <c r="AL128" s="1088"/>
      <c r="AM128" s="1088"/>
      <c r="AN128" s="1088"/>
      <c r="AO128" s="1089"/>
      <c r="AP128" s="1091"/>
      <c r="AQ128" s="1092"/>
      <c r="AR128" s="1092"/>
      <c r="AS128" s="1092"/>
      <c r="AT128" s="1093"/>
      <c r="AU128" s="235"/>
      <c r="AV128" s="235"/>
      <c r="AW128" s="235"/>
      <c r="AX128" s="1052" t="s">
        <v>454</v>
      </c>
      <c r="AY128" s="948"/>
      <c r="AZ128" s="948"/>
      <c r="BA128" s="948"/>
      <c r="BB128" s="948"/>
      <c r="BC128" s="948"/>
      <c r="BD128" s="948"/>
      <c r="BE128" s="949"/>
      <c r="BF128" s="1064" t="s">
        <v>112</v>
      </c>
      <c r="BG128" s="1065"/>
      <c r="BH128" s="1065"/>
      <c r="BI128" s="1065"/>
      <c r="BJ128" s="1065"/>
      <c r="BK128" s="1065"/>
      <c r="BL128" s="1066"/>
      <c r="BM128" s="1064">
        <v>18.190000000000001</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455</v>
      </c>
      <c r="X129" s="1059"/>
      <c r="Y129" s="1059"/>
      <c r="Z129" s="1060"/>
      <c r="AA129" s="956">
        <v>10621239</v>
      </c>
      <c r="AB129" s="957"/>
      <c r="AC129" s="957"/>
      <c r="AD129" s="957"/>
      <c r="AE129" s="958"/>
      <c r="AF129" s="959">
        <v>10772575</v>
      </c>
      <c r="AG129" s="957"/>
      <c r="AH129" s="957"/>
      <c r="AI129" s="957"/>
      <c r="AJ129" s="958"/>
      <c r="AK129" s="959">
        <v>10974517</v>
      </c>
      <c r="AL129" s="957"/>
      <c r="AM129" s="957"/>
      <c r="AN129" s="957"/>
      <c r="AO129" s="958"/>
      <c r="AP129" s="1061"/>
      <c r="AQ129" s="1062"/>
      <c r="AR129" s="1062"/>
      <c r="AS129" s="1062"/>
      <c r="AT129" s="1063"/>
      <c r="AU129" s="235"/>
      <c r="AV129" s="235"/>
      <c r="AW129" s="235"/>
      <c r="AX129" s="1052" t="s">
        <v>456</v>
      </c>
      <c r="AY129" s="948"/>
      <c r="AZ129" s="948"/>
      <c r="BA129" s="948"/>
      <c r="BB129" s="948"/>
      <c r="BC129" s="948"/>
      <c r="BD129" s="948"/>
      <c r="BE129" s="949"/>
      <c r="BF129" s="1053">
        <v>10.4</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458</v>
      </c>
      <c r="X130" s="1059"/>
      <c r="Y130" s="1059"/>
      <c r="Z130" s="1060"/>
      <c r="AA130" s="956">
        <v>1254933</v>
      </c>
      <c r="AB130" s="957"/>
      <c r="AC130" s="957"/>
      <c r="AD130" s="957"/>
      <c r="AE130" s="958"/>
      <c r="AF130" s="959">
        <v>1307645</v>
      </c>
      <c r="AG130" s="957"/>
      <c r="AH130" s="957"/>
      <c r="AI130" s="957"/>
      <c r="AJ130" s="958"/>
      <c r="AK130" s="959">
        <v>1350035</v>
      </c>
      <c r="AL130" s="957"/>
      <c r="AM130" s="957"/>
      <c r="AN130" s="957"/>
      <c r="AO130" s="958"/>
      <c r="AP130" s="1061"/>
      <c r="AQ130" s="1062"/>
      <c r="AR130" s="1062"/>
      <c r="AS130" s="1062"/>
      <c r="AT130" s="1063"/>
      <c r="AU130" s="235"/>
      <c r="AV130" s="235"/>
      <c r="AW130" s="235"/>
      <c r="AX130" s="1111" t="s">
        <v>459</v>
      </c>
      <c r="AY130" s="1043"/>
      <c r="AZ130" s="1043"/>
      <c r="BA130" s="1043"/>
      <c r="BB130" s="1043"/>
      <c r="BC130" s="1043"/>
      <c r="BD130" s="1043"/>
      <c r="BE130" s="1044"/>
      <c r="BF130" s="1073">
        <v>36.1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460</v>
      </c>
      <c r="X131" s="1082"/>
      <c r="Y131" s="1082"/>
      <c r="Z131" s="1083"/>
      <c r="AA131" s="995">
        <v>9366306</v>
      </c>
      <c r="AB131" s="996"/>
      <c r="AC131" s="996"/>
      <c r="AD131" s="996"/>
      <c r="AE131" s="997"/>
      <c r="AF131" s="998">
        <v>9464930</v>
      </c>
      <c r="AG131" s="996"/>
      <c r="AH131" s="996"/>
      <c r="AI131" s="996"/>
      <c r="AJ131" s="997"/>
      <c r="AK131" s="998">
        <v>9624482</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462</v>
      </c>
      <c r="W132" s="1099"/>
      <c r="X132" s="1099"/>
      <c r="Y132" s="1099"/>
      <c r="Z132" s="1100"/>
      <c r="AA132" s="1101">
        <v>10.962037759999999</v>
      </c>
      <c r="AB132" s="1102"/>
      <c r="AC132" s="1102"/>
      <c r="AD132" s="1102"/>
      <c r="AE132" s="1103"/>
      <c r="AF132" s="1104">
        <v>11.61733896</v>
      </c>
      <c r="AG132" s="1102"/>
      <c r="AH132" s="1102"/>
      <c r="AI132" s="1102"/>
      <c r="AJ132" s="1103"/>
      <c r="AK132" s="1104">
        <v>8.8546999199999998</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463</v>
      </c>
      <c r="W133" s="1106"/>
      <c r="X133" s="1106"/>
      <c r="Y133" s="1106"/>
      <c r="Z133" s="1107"/>
      <c r="AA133" s="1108">
        <v>12.3</v>
      </c>
      <c r="AB133" s="1109"/>
      <c r="AC133" s="1109"/>
      <c r="AD133" s="1109"/>
      <c r="AE133" s="1110"/>
      <c r="AF133" s="1108">
        <v>12</v>
      </c>
      <c r="AG133" s="1109"/>
      <c r="AH133" s="1109"/>
      <c r="AI133" s="1109"/>
      <c r="AJ133" s="1110"/>
      <c r="AK133" s="1108">
        <v>10.4</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 zoomScaleNormal="85" zoomScaleSheetLayoutView="55" workbookViewId="0">
      <selection activeCell="AC53" sqref="AC5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5" t="s">
        <v>466</v>
      </c>
      <c r="L7" s="254"/>
      <c r="M7" s="255" t="s">
        <v>467</v>
      </c>
      <c r="N7" s="256"/>
    </row>
    <row r="8" spans="1:16">
      <c r="A8" s="248"/>
      <c r="B8" s="244"/>
      <c r="C8" s="244"/>
      <c r="D8" s="244"/>
      <c r="E8" s="244"/>
      <c r="F8" s="244"/>
      <c r="G8" s="257"/>
      <c r="H8" s="258"/>
      <c r="I8" s="258"/>
      <c r="J8" s="259"/>
      <c r="K8" s="1116"/>
      <c r="L8" s="260" t="s">
        <v>468</v>
      </c>
      <c r="M8" s="261" t="s">
        <v>469</v>
      </c>
      <c r="N8" s="262" t="s">
        <v>470</v>
      </c>
    </row>
    <row r="9" spans="1:16">
      <c r="A9" s="248"/>
      <c r="B9" s="244"/>
      <c r="C9" s="244"/>
      <c r="D9" s="244"/>
      <c r="E9" s="244"/>
      <c r="F9" s="244"/>
      <c r="G9" s="1117" t="s">
        <v>471</v>
      </c>
      <c r="H9" s="1118"/>
      <c r="I9" s="1118"/>
      <c r="J9" s="1119"/>
      <c r="K9" s="263">
        <v>2734540</v>
      </c>
      <c r="L9" s="264">
        <v>57067</v>
      </c>
      <c r="M9" s="265">
        <v>83170</v>
      </c>
      <c r="N9" s="266">
        <v>-31.4</v>
      </c>
    </row>
    <row r="10" spans="1:16">
      <c r="A10" s="248"/>
      <c r="B10" s="244"/>
      <c r="C10" s="244"/>
      <c r="D10" s="244"/>
      <c r="E10" s="244"/>
      <c r="F10" s="244"/>
      <c r="G10" s="1117" t="s">
        <v>472</v>
      </c>
      <c r="H10" s="1118"/>
      <c r="I10" s="1118"/>
      <c r="J10" s="1119"/>
      <c r="K10" s="267">
        <v>5234</v>
      </c>
      <c r="L10" s="268">
        <v>109</v>
      </c>
      <c r="M10" s="269">
        <v>7053</v>
      </c>
      <c r="N10" s="270">
        <v>-98.5</v>
      </c>
    </row>
    <row r="11" spans="1:16" ht="13.5" customHeight="1">
      <c r="A11" s="248"/>
      <c r="B11" s="244"/>
      <c r="C11" s="244"/>
      <c r="D11" s="244"/>
      <c r="E11" s="244"/>
      <c r="F11" s="244"/>
      <c r="G11" s="1117" t="s">
        <v>473</v>
      </c>
      <c r="H11" s="1118"/>
      <c r="I11" s="1118"/>
      <c r="J11" s="1119"/>
      <c r="K11" s="267">
        <v>899396</v>
      </c>
      <c r="L11" s="268">
        <v>18769</v>
      </c>
      <c r="M11" s="269">
        <v>8860</v>
      </c>
      <c r="N11" s="270">
        <v>111.8</v>
      </c>
    </row>
    <row r="12" spans="1:16" ht="13.5" customHeight="1">
      <c r="A12" s="248"/>
      <c r="B12" s="244"/>
      <c r="C12" s="244"/>
      <c r="D12" s="244"/>
      <c r="E12" s="244"/>
      <c r="F12" s="244"/>
      <c r="G12" s="1117" t="s">
        <v>474</v>
      </c>
      <c r="H12" s="1118"/>
      <c r="I12" s="1118"/>
      <c r="J12" s="1119"/>
      <c r="K12" s="267" t="s">
        <v>475</v>
      </c>
      <c r="L12" s="268" t="s">
        <v>475</v>
      </c>
      <c r="M12" s="269">
        <v>837</v>
      </c>
      <c r="N12" s="270" t="s">
        <v>475</v>
      </c>
    </row>
    <row r="13" spans="1:16" ht="13.5" customHeight="1">
      <c r="A13" s="248"/>
      <c r="B13" s="244"/>
      <c r="C13" s="244"/>
      <c r="D13" s="244"/>
      <c r="E13" s="244"/>
      <c r="F13" s="244"/>
      <c r="G13" s="1117" t="s">
        <v>476</v>
      </c>
      <c r="H13" s="1118"/>
      <c r="I13" s="1118"/>
      <c r="J13" s="1119"/>
      <c r="K13" s="267" t="s">
        <v>475</v>
      </c>
      <c r="L13" s="268" t="s">
        <v>475</v>
      </c>
      <c r="M13" s="269">
        <v>4</v>
      </c>
      <c r="N13" s="270" t="s">
        <v>475</v>
      </c>
    </row>
    <row r="14" spans="1:16" ht="13.5" customHeight="1">
      <c r="A14" s="248"/>
      <c r="B14" s="244"/>
      <c r="C14" s="244"/>
      <c r="D14" s="244"/>
      <c r="E14" s="244"/>
      <c r="F14" s="244"/>
      <c r="G14" s="1117" t="s">
        <v>477</v>
      </c>
      <c r="H14" s="1118"/>
      <c r="I14" s="1118"/>
      <c r="J14" s="1119"/>
      <c r="K14" s="267">
        <v>77530</v>
      </c>
      <c r="L14" s="268">
        <v>1618</v>
      </c>
      <c r="M14" s="269">
        <v>3453</v>
      </c>
      <c r="N14" s="270">
        <v>-53.1</v>
      </c>
    </row>
    <row r="15" spans="1:16" ht="13.5" customHeight="1">
      <c r="A15" s="248"/>
      <c r="B15" s="244"/>
      <c r="C15" s="244"/>
      <c r="D15" s="244"/>
      <c r="E15" s="244"/>
      <c r="F15" s="244"/>
      <c r="G15" s="1117" t="s">
        <v>478</v>
      </c>
      <c r="H15" s="1118"/>
      <c r="I15" s="1118"/>
      <c r="J15" s="1119"/>
      <c r="K15" s="267">
        <v>139050</v>
      </c>
      <c r="L15" s="268">
        <v>2902</v>
      </c>
      <c r="M15" s="269">
        <v>1923</v>
      </c>
      <c r="N15" s="270">
        <v>50.9</v>
      </c>
    </row>
    <row r="16" spans="1:16">
      <c r="A16" s="248"/>
      <c r="B16" s="244"/>
      <c r="C16" s="244"/>
      <c r="D16" s="244"/>
      <c r="E16" s="244"/>
      <c r="F16" s="244"/>
      <c r="G16" s="1120" t="s">
        <v>479</v>
      </c>
      <c r="H16" s="1121"/>
      <c r="I16" s="1121"/>
      <c r="J16" s="1122"/>
      <c r="K16" s="268">
        <v>-316579</v>
      </c>
      <c r="L16" s="268">
        <v>-6607</v>
      </c>
      <c r="M16" s="269">
        <v>-10272</v>
      </c>
      <c r="N16" s="270">
        <v>-35.700000000000003</v>
      </c>
    </row>
    <row r="17" spans="1:16">
      <c r="A17" s="248"/>
      <c r="B17" s="244"/>
      <c r="C17" s="244"/>
      <c r="D17" s="244"/>
      <c r="E17" s="244"/>
      <c r="F17" s="244"/>
      <c r="G17" s="1120" t="s">
        <v>169</v>
      </c>
      <c r="H17" s="1121"/>
      <c r="I17" s="1121"/>
      <c r="J17" s="1122"/>
      <c r="K17" s="268">
        <v>3539171</v>
      </c>
      <c r="L17" s="268">
        <v>73859</v>
      </c>
      <c r="M17" s="269">
        <v>95028</v>
      </c>
      <c r="N17" s="270">
        <v>-22.3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2" t="s">
        <v>484</v>
      </c>
      <c r="H21" s="1113"/>
      <c r="I21" s="1113"/>
      <c r="J21" s="1114"/>
      <c r="K21" s="280">
        <v>5.97</v>
      </c>
      <c r="L21" s="281">
        <v>9.36</v>
      </c>
      <c r="M21" s="282">
        <v>-3.39</v>
      </c>
      <c r="N21" s="249"/>
      <c r="O21" s="283"/>
      <c r="P21" s="279"/>
    </row>
    <row r="22" spans="1:16" s="284" customFormat="1">
      <c r="A22" s="279"/>
      <c r="B22" s="249"/>
      <c r="C22" s="249"/>
      <c r="D22" s="249"/>
      <c r="E22" s="249"/>
      <c r="F22" s="249"/>
      <c r="G22" s="1112" t="s">
        <v>485</v>
      </c>
      <c r="H22" s="1113"/>
      <c r="I22" s="1113"/>
      <c r="J22" s="1114"/>
      <c r="K22" s="285">
        <v>98.7</v>
      </c>
      <c r="L22" s="286">
        <v>96.8</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5" t="s">
        <v>466</v>
      </c>
      <c r="L30" s="254"/>
      <c r="M30" s="255" t="s">
        <v>467</v>
      </c>
      <c r="N30" s="256"/>
    </row>
    <row r="31" spans="1:16">
      <c r="A31" s="248"/>
      <c r="B31" s="244"/>
      <c r="C31" s="244"/>
      <c r="D31" s="244"/>
      <c r="E31" s="244"/>
      <c r="F31" s="244"/>
      <c r="G31" s="257"/>
      <c r="H31" s="258"/>
      <c r="I31" s="258"/>
      <c r="J31" s="259"/>
      <c r="K31" s="1116"/>
      <c r="L31" s="260" t="s">
        <v>468</v>
      </c>
      <c r="M31" s="261" t="s">
        <v>469</v>
      </c>
      <c r="N31" s="262" t="s">
        <v>470</v>
      </c>
    </row>
    <row r="32" spans="1:16" ht="27" customHeight="1">
      <c r="A32" s="248"/>
      <c r="B32" s="244"/>
      <c r="C32" s="244"/>
      <c r="D32" s="244"/>
      <c r="E32" s="244"/>
      <c r="F32" s="244"/>
      <c r="G32" s="1128" t="s">
        <v>489</v>
      </c>
      <c r="H32" s="1129"/>
      <c r="I32" s="1129"/>
      <c r="J32" s="1130"/>
      <c r="K32" s="294">
        <v>1369819</v>
      </c>
      <c r="L32" s="294">
        <v>28587</v>
      </c>
      <c r="M32" s="295">
        <v>65071</v>
      </c>
      <c r="N32" s="296">
        <v>-56.1</v>
      </c>
    </row>
    <row r="33" spans="1:16" ht="13.5" customHeight="1">
      <c r="A33" s="248"/>
      <c r="B33" s="244"/>
      <c r="C33" s="244"/>
      <c r="D33" s="244"/>
      <c r="E33" s="244"/>
      <c r="F33" s="244"/>
      <c r="G33" s="1128" t="s">
        <v>490</v>
      </c>
      <c r="H33" s="1129"/>
      <c r="I33" s="1129"/>
      <c r="J33" s="1130"/>
      <c r="K33" s="294" t="s">
        <v>475</v>
      </c>
      <c r="L33" s="294" t="s">
        <v>475</v>
      </c>
      <c r="M33" s="295" t="s">
        <v>475</v>
      </c>
      <c r="N33" s="296" t="s">
        <v>475</v>
      </c>
    </row>
    <row r="34" spans="1:16" ht="27" customHeight="1">
      <c r="A34" s="248"/>
      <c r="B34" s="244"/>
      <c r="C34" s="244"/>
      <c r="D34" s="244"/>
      <c r="E34" s="244"/>
      <c r="F34" s="244"/>
      <c r="G34" s="1128" t="s">
        <v>491</v>
      </c>
      <c r="H34" s="1129"/>
      <c r="I34" s="1129"/>
      <c r="J34" s="1130"/>
      <c r="K34" s="294" t="s">
        <v>475</v>
      </c>
      <c r="L34" s="294" t="s">
        <v>475</v>
      </c>
      <c r="M34" s="295">
        <v>23</v>
      </c>
      <c r="N34" s="296" t="s">
        <v>475</v>
      </c>
    </row>
    <row r="35" spans="1:16" ht="27" customHeight="1">
      <c r="A35" s="248"/>
      <c r="B35" s="244"/>
      <c r="C35" s="244"/>
      <c r="D35" s="244"/>
      <c r="E35" s="244"/>
      <c r="F35" s="244"/>
      <c r="G35" s="1128" t="s">
        <v>492</v>
      </c>
      <c r="H35" s="1129"/>
      <c r="I35" s="1129"/>
      <c r="J35" s="1130"/>
      <c r="K35" s="294">
        <v>526591</v>
      </c>
      <c r="L35" s="294">
        <v>10989</v>
      </c>
      <c r="M35" s="295">
        <v>17560</v>
      </c>
      <c r="N35" s="296">
        <v>-37.4</v>
      </c>
    </row>
    <row r="36" spans="1:16" ht="27" customHeight="1">
      <c r="A36" s="248"/>
      <c r="B36" s="244"/>
      <c r="C36" s="244"/>
      <c r="D36" s="244"/>
      <c r="E36" s="244"/>
      <c r="F36" s="244"/>
      <c r="G36" s="1128" t="s">
        <v>493</v>
      </c>
      <c r="H36" s="1129"/>
      <c r="I36" s="1129"/>
      <c r="J36" s="1130"/>
      <c r="K36" s="294">
        <v>580621</v>
      </c>
      <c r="L36" s="294">
        <v>12117</v>
      </c>
      <c r="M36" s="295">
        <v>3274</v>
      </c>
      <c r="N36" s="296">
        <v>270.10000000000002</v>
      </c>
    </row>
    <row r="37" spans="1:16" ht="13.5" customHeight="1">
      <c r="A37" s="248"/>
      <c r="B37" s="244"/>
      <c r="C37" s="244"/>
      <c r="D37" s="244"/>
      <c r="E37" s="244"/>
      <c r="F37" s="244"/>
      <c r="G37" s="1128" t="s">
        <v>494</v>
      </c>
      <c r="H37" s="1129"/>
      <c r="I37" s="1129"/>
      <c r="J37" s="1130"/>
      <c r="K37" s="294">
        <v>55568</v>
      </c>
      <c r="L37" s="294">
        <v>1160</v>
      </c>
      <c r="M37" s="295">
        <v>1387</v>
      </c>
      <c r="N37" s="296">
        <v>-16.399999999999999</v>
      </c>
    </row>
    <row r="38" spans="1:16" ht="27" customHeight="1">
      <c r="A38" s="248"/>
      <c r="B38" s="244"/>
      <c r="C38" s="244"/>
      <c r="D38" s="244"/>
      <c r="E38" s="244"/>
      <c r="F38" s="244"/>
      <c r="G38" s="1131" t="s">
        <v>495</v>
      </c>
      <c r="H38" s="1132"/>
      <c r="I38" s="1132"/>
      <c r="J38" s="1133"/>
      <c r="K38" s="297" t="s">
        <v>475</v>
      </c>
      <c r="L38" s="297" t="s">
        <v>475</v>
      </c>
      <c r="M38" s="298">
        <v>7</v>
      </c>
      <c r="N38" s="299" t="s">
        <v>475</v>
      </c>
      <c r="O38" s="293"/>
    </row>
    <row r="39" spans="1:16">
      <c r="A39" s="248"/>
      <c r="B39" s="244"/>
      <c r="C39" s="244"/>
      <c r="D39" s="244"/>
      <c r="E39" s="244"/>
      <c r="F39" s="244"/>
      <c r="G39" s="1131" t="s">
        <v>496</v>
      </c>
      <c r="H39" s="1132"/>
      <c r="I39" s="1132"/>
      <c r="J39" s="1133"/>
      <c r="K39" s="300">
        <v>-330345</v>
      </c>
      <c r="L39" s="300">
        <v>-6894</v>
      </c>
      <c r="M39" s="301">
        <v>-4282</v>
      </c>
      <c r="N39" s="302">
        <v>61</v>
      </c>
      <c r="O39" s="293"/>
    </row>
    <row r="40" spans="1:16" ht="27" customHeight="1">
      <c r="A40" s="248"/>
      <c r="B40" s="244"/>
      <c r="C40" s="244"/>
      <c r="D40" s="244"/>
      <c r="E40" s="244"/>
      <c r="F40" s="244"/>
      <c r="G40" s="1128" t="s">
        <v>497</v>
      </c>
      <c r="H40" s="1129"/>
      <c r="I40" s="1129"/>
      <c r="J40" s="1130"/>
      <c r="K40" s="300">
        <v>-1350035</v>
      </c>
      <c r="L40" s="300">
        <v>-28174</v>
      </c>
      <c r="M40" s="301">
        <v>-54179</v>
      </c>
      <c r="N40" s="302">
        <v>-48</v>
      </c>
      <c r="O40" s="293"/>
    </row>
    <row r="41" spans="1:16">
      <c r="A41" s="248"/>
      <c r="B41" s="244"/>
      <c r="C41" s="244"/>
      <c r="D41" s="244"/>
      <c r="E41" s="244"/>
      <c r="F41" s="244"/>
      <c r="G41" s="1134" t="s">
        <v>279</v>
      </c>
      <c r="H41" s="1135"/>
      <c r="I41" s="1135"/>
      <c r="J41" s="1136"/>
      <c r="K41" s="294">
        <v>852219</v>
      </c>
      <c r="L41" s="300">
        <v>17785</v>
      </c>
      <c r="M41" s="301">
        <v>28861</v>
      </c>
      <c r="N41" s="302">
        <v>-38.4</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3" t="s">
        <v>466</v>
      </c>
      <c r="J49" s="1125" t="s">
        <v>501</v>
      </c>
      <c r="K49" s="1126"/>
      <c r="L49" s="1126"/>
      <c r="M49" s="1126"/>
      <c r="N49" s="1127"/>
    </row>
    <row r="50" spans="1:14">
      <c r="A50" s="248"/>
      <c r="B50" s="244"/>
      <c r="C50" s="244"/>
      <c r="D50" s="244"/>
      <c r="E50" s="244"/>
      <c r="F50" s="244"/>
      <c r="G50" s="312"/>
      <c r="H50" s="313"/>
      <c r="I50" s="1124"/>
      <c r="J50" s="314" t="s">
        <v>502</v>
      </c>
      <c r="K50" s="315" t="s">
        <v>503</v>
      </c>
      <c r="L50" s="316" t="s">
        <v>504</v>
      </c>
      <c r="M50" s="317" t="s">
        <v>505</v>
      </c>
      <c r="N50" s="318" t="s">
        <v>506</v>
      </c>
    </row>
    <row r="51" spans="1:14">
      <c r="A51" s="248"/>
      <c r="B51" s="244"/>
      <c r="C51" s="244"/>
      <c r="D51" s="244"/>
      <c r="E51" s="244"/>
      <c r="F51" s="244"/>
      <c r="G51" s="310" t="s">
        <v>507</v>
      </c>
      <c r="H51" s="311"/>
      <c r="I51" s="319">
        <v>1479759</v>
      </c>
      <c r="J51" s="320">
        <v>32965</v>
      </c>
      <c r="K51" s="321">
        <v>-16.5</v>
      </c>
      <c r="L51" s="322">
        <v>76282</v>
      </c>
      <c r="M51" s="323">
        <v>25</v>
      </c>
      <c r="N51" s="324">
        <v>-41.5</v>
      </c>
    </row>
    <row r="52" spans="1:14">
      <c r="A52" s="248"/>
      <c r="B52" s="244"/>
      <c r="C52" s="244"/>
      <c r="D52" s="244"/>
      <c r="E52" s="244"/>
      <c r="F52" s="244"/>
      <c r="G52" s="325"/>
      <c r="H52" s="326" t="s">
        <v>508</v>
      </c>
      <c r="I52" s="327">
        <v>638515</v>
      </c>
      <c r="J52" s="328">
        <v>14224</v>
      </c>
      <c r="K52" s="329">
        <v>-22.9</v>
      </c>
      <c r="L52" s="330">
        <v>41092</v>
      </c>
      <c r="M52" s="331">
        <v>31.8</v>
      </c>
      <c r="N52" s="332">
        <v>-54.7</v>
      </c>
    </row>
    <row r="53" spans="1:14">
      <c r="A53" s="248"/>
      <c r="B53" s="244"/>
      <c r="C53" s="244"/>
      <c r="D53" s="244"/>
      <c r="E53" s="244"/>
      <c r="F53" s="244"/>
      <c r="G53" s="310" t="s">
        <v>509</v>
      </c>
      <c r="H53" s="311"/>
      <c r="I53" s="319">
        <v>2838929</v>
      </c>
      <c r="J53" s="320">
        <v>62242</v>
      </c>
      <c r="K53" s="321">
        <v>88.8</v>
      </c>
      <c r="L53" s="322">
        <v>78670</v>
      </c>
      <c r="M53" s="323">
        <v>3.1</v>
      </c>
      <c r="N53" s="324">
        <v>85.7</v>
      </c>
    </row>
    <row r="54" spans="1:14">
      <c r="A54" s="248"/>
      <c r="B54" s="244"/>
      <c r="C54" s="244"/>
      <c r="D54" s="244"/>
      <c r="E54" s="244"/>
      <c r="F54" s="244"/>
      <c r="G54" s="325"/>
      <c r="H54" s="326" t="s">
        <v>508</v>
      </c>
      <c r="I54" s="327">
        <v>490170</v>
      </c>
      <c r="J54" s="328">
        <v>10747</v>
      </c>
      <c r="K54" s="329">
        <v>-24.4</v>
      </c>
      <c r="L54" s="330">
        <v>38094</v>
      </c>
      <c r="M54" s="331">
        <v>-7.3</v>
      </c>
      <c r="N54" s="332">
        <v>-17.100000000000001</v>
      </c>
    </row>
    <row r="55" spans="1:14">
      <c r="A55" s="248"/>
      <c r="B55" s="244"/>
      <c r="C55" s="244"/>
      <c r="D55" s="244"/>
      <c r="E55" s="244"/>
      <c r="F55" s="244"/>
      <c r="G55" s="310" t="s">
        <v>510</v>
      </c>
      <c r="H55" s="311"/>
      <c r="I55" s="319">
        <v>2696071</v>
      </c>
      <c r="J55" s="320">
        <v>58229</v>
      </c>
      <c r="K55" s="321">
        <v>-6.4</v>
      </c>
      <c r="L55" s="322">
        <v>67201</v>
      </c>
      <c r="M55" s="323">
        <v>-14.6</v>
      </c>
      <c r="N55" s="324">
        <v>8.1999999999999993</v>
      </c>
    </row>
    <row r="56" spans="1:14">
      <c r="A56" s="248"/>
      <c r="B56" s="244"/>
      <c r="C56" s="244"/>
      <c r="D56" s="244"/>
      <c r="E56" s="244"/>
      <c r="F56" s="244"/>
      <c r="G56" s="325"/>
      <c r="H56" s="326" t="s">
        <v>508</v>
      </c>
      <c r="I56" s="327">
        <v>231022</v>
      </c>
      <c r="J56" s="328">
        <v>4990</v>
      </c>
      <c r="K56" s="329">
        <v>-53.6</v>
      </c>
      <c r="L56" s="330">
        <v>35210</v>
      </c>
      <c r="M56" s="331">
        <v>-7.6</v>
      </c>
      <c r="N56" s="332">
        <v>-46</v>
      </c>
    </row>
    <row r="57" spans="1:14">
      <c r="A57" s="248"/>
      <c r="B57" s="244"/>
      <c r="C57" s="244"/>
      <c r="D57" s="244"/>
      <c r="E57" s="244"/>
      <c r="F57" s="244"/>
      <c r="G57" s="310" t="s">
        <v>511</v>
      </c>
      <c r="H57" s="311"/>
      <c r="I57" s="319">
        <v>3829201</v>
      </c>
      <c r="J57" s="320">
        <v>81134</v>
      </c>
      <c r="K57" s="321">
        <v>39.299999999999997</v>
      </c>
      <c r="L57" s="322">
        <v>75709</v>
      </c>
      <c r="M57" s="323">
        <v>12.7</v>
      </c>
      <c r="N57" s="324">
        <v>26.6</v>
      </c>
    </row>
    <row r="58" spans="1:14">
      <c r="A58" s="248"/>
      <c r="B58" s="244"/>
      <c r="C58" s="244"/>
      <c r="D58" s="244"/>
      <c r="E58" s="244"/>
      <c r="F58" s="244"/>
      <c r="G58" s="325"/>
      <c r="H58" s="326" t="s">
        <v>508</v>
      </c>
      <c r="I58" s="327">
        <v>482197</v>
      </c>
      <c r="J58" s="328">
        <v>10217</v>
      </c>
      <c r="K58" s="329">
        <v>104.7</v>
      </c>
      <c r="L58" s="330">
        <v>35212</v>
      </c>
      <c r="M58" s="331">
        <v>0</v>
      </c>
      <c r="N58" s="332">
        <v>104.7</v>
      </c>
    </row>
    <row r="59" spans="1:14">
      <c r="A59" s="248"/>
      <c r="B59" s="244"/>
      <c r="C59" s="244"/>
      <c r="D59" s="244"/>
      <c r="E59" s="244"/>
      <c r="F59" s="244"/>
      <c r="G59" s="310" t="s">
        <v>512</v>
      </c>
      <c r="H59" s="311"/>
      <c r="I59" s="319">
        <v>3974298</v>
      </c>
      <c r="J59" s="320">
        <v>82940</v>
      </c>
      <c r="K59" s="321">
        <v>2.2000000000000002</v>
      </c>
      <c r="L59" s="322">
        <v>90961</v>
      </c>
      <c r="M59" s="323">
        <v>20.100000000000001</v>
      </c>
      <c r="N59" s="324">
        <v>-17.899999999999999</v>
      </c>
    </row>
    <row r="60" spans="1:14">
      <c r="A60" s="248"/>
      <c r="B60" s="244"/>
      <c r="C60" s="244"/>
      <c r="D60" s="244"/>
      <c r="E60" s="244"/>
      <c r="F60" s="244"/>
      <c r="G60" s="325"/>
      <c r="H60" s="326" t="s">
        <v>508</v>
      </c>
      <c r="I60" s="333">
        <v>542827</v>
      </c>
      <c r="J60" s="328">
        <v>11328</v>
      </c>
      <c r="K60" s="329">
        <v>10.9</v>
      </c>
      <c r="L60" s="330">
        <v>37720</v>
      </c>
      <c r="M60" s="331">
        <v>7.1</v>
      </c>
      <c r="N60" s="332">
        <v>3.8</v>
      </c>
    </row>
    <row r="61" spans="1:14">
      <c r="A61" s="248"/>
      <c r="B61" s="244"/>
      <c r="C61" s="244"/>
      <c r="D61" s="244"/>
      <c r="E61" s="244"/>
      <c r="F61" s="244"/>
      <c r="G61" s="310" t="s">
        <v>513</v>
      </c>
      <c r="H61" s="334"/>
      <c r="I61" s="335">
        <v>2963652</v>
      </c>
      <c r="J61" s="336">
        <v>63502</v>
      </c>
      <c r="K61" s="337">
        <v>21.5</v>
      </c>
      <c r="L61" s="338">
        <v>77765</v>
      </c>
      <c r="M61" s="339">
        <v>9.3000000000000007</v>
      </c>
      <c r="N61" s="324">
        <v>12.2</v>
      </c>
    </row>
    <row r="62" spans="1:14">
      <c r="A62" s="248"/>
      <c r="B62" s="244"/>
      <c r="C62" s="244"/>
      <c r="D62" s="244"/>
      <c r="E62" s="244"/>
      <c r="F62" s="244"/>
      <c r="G62" s="325"/>
      <c r="H62" s="326" t="s">
        <v>508</v>
      </c>
      <c r="I62" s="327">
        <v>476946</v>
      </c>
      <c r="J62" s="328">
        <v>10301</v>
      </c>
      <c r="K62" s="329">
        <v>2.9</v>
      </c>
      <c r="L62" s="330">
        <v>37466</v>
      </c>
      <c r="M62" s="331">
        <v>4.8</v>
      </c>
      <c r="N62" s="332">
        <v>-1.9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34"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15.24</v>
      </c>
      <c r="G47" s="12">
        <v>17.73</v>
      </c>
      <c r="H47" s="12">
        <v>22.81</v>
      </c>
      <c r="I47" s="12">
        <v>28.75</v>
      </c>
      <c r="J47" s="13">
        <v>35.49</v>
      </c>
    </row>
    <row r="48" spans="2:10" ht="57.75" customHeight="1">
      <c r="B48" s="14"/>
      <c r="C48" s="1139" t="s">
        <v>4</v>
      </c>
      <c r="D48" s="1139"/>
      <c r="E48" s="1140"/>
      <c r="F48" s="15">
        <v>6.11</v>
      </c>
      <c r="G48" s="16">
        <v>11.09</v>
      </c>
      <c r="H48" s="16">
        <v>11.72</v>
      </c>
      <c r="I48" s="16">
        <v>7.27</v>
      </c>
      <c r="J48" s="17">
        <v>5.47</v>
      </c>
    </row>
    <row r="49" spans="2:10" ht="57.75" customHeight="1" thickBot="1">
      <c r="B49" s="18"/>
      <c r="C49" s="1141" t="s">
        <v>5</v>
      </c>
      <c r="D49" s="1141"/>
      <c r="E49" s="1142"/>
      <c r="F49" s="19">
        <v>1.69</v>
      </c>
      <c r="G49" s="20">
        <v>8.16</v>
      </c>
      <c r="H49" s="20">
        <v>6.46</v>
      </c>
      <c r="I49" s="20">
        <v>2.21</v>
      </c>
      <c r="J49" s="21">
        <v>6.18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520</v>
      </c>
      <c r="D34" s="1149"/>
      <c r="E34" s="1150"/>
      <c r="F34" s="32">
        <v>12.07</v>
      </c>
      <c r="G34" s="33">
        <v>13.09</v>
      </c>
      <c r="H34" s="33">
        <v>14.17</v>
      </c>
      <c r="I34" s="33">
        <v>14.86</v>
      </c>
      <c r="J34" s="34">
        <v>15.1</v>
      </c>
      <c r="K34" s="22"/>
      <c r="L34" s="22"/>
      <c r="M34" s="22"/>
      <c r="N34" s="22"/>
      <c r="O34" s="22"/>
      <c r="P34" s="22"/>
    </row>
    <row r="35" spans="1:16" ht="39" customHeight="1">
      <c r="A35" s="22"/>
      <c r="B35" s="35"/>
      <c r="C35" s="1143" t="s">
        <v>521</v>
      </c>
      <c r="D35" s="1144"/>
      <c r="E35" s="1145"/>
      <c r="F35" s="36">
        <v>6.08</v>
      </c>
      <c r="G35" s="37">
        <v>11.09</v>
      </c>
      <c r="H35" s="37">
        <v>11.72</v>
      </c>
      <c r="I35" s="37">
        <v>7.26</v>
      </c>
      <c r="J35" s="38">
        <v>5.46</v>
      </c>
      <c r="K35" s="22"/>
      <c r="L35" s="22"/>
      <c r="M35" s="22"/>
      <c r="N35" s="22"/>
      <c r="O35" s="22"/>
      <c r="P35" s="22"/>
    </row>
    <row r="36" spans="1:16" ht="39" customHeight="1">
      <c r="A36" s="22"/>
      <c r="B36" s="35"/>
      <c r="C36" s="1143" t="s">
        <v>522</v>
      </c>
      <c r="D36" s="1144"/>
      <c r="E36" s="1145"/>
      <c r="F36" s="36">
        <v>2.13</v>
      </c>
      <c r="G36" s="37">
        <v>2.14</v>
      </c>
      <c r="H36" s="37">
        <v>2.08</v>
      </c>
      <c r="I36" s="37">
        <v>3.05</v>
      </c>
      <c r="J36" s="38">
        <v>1.9</v>
      </c>
      <c r="K36" s="22"/>
      <c r="L36" s="22"/>
      <c r="M36" s="22"/>
      <c r="N36" s="22"/>
      <c r="O36" s="22"/>
      <c r="P36" s="22"/>
    </row>
    <row r="37" spans="1:16" ht="39" customHeight="1">
      <c r="A37" s="22"/>
      <c r="B37" s="35"/>
      <c r="C37" s="1143" t="s">
        <v>523</v>
      </c>
      <c r="D37" s="1144"/>
      <c r="E37" s="1145"/>
      <c r="F37" s="36">
        <v>0.65</v>
      </c>
      <c r="G37" s="37">
        <v>0.62</v>
      </c>
      <c r="H37" s="37">
        <v>0.61</v>
      </c>
      <c r="I37" s="37">
        <v>0.92</v>
      </c>
      <c r="J37" s="38">
        <v>1.08</v>
      </c>
      <c r="K37" s="22"/>
      <c r="L37" s="22"/>
      <c r="M37" s="22"/>
      <c r="N37" s="22"/>
      <c r="O37" s="22"/>
      <c r="P37" s="22"/>
    </row>
    <row r="38" spans="1:16" ht="39" customHeight="1">
      <c r="A38" s="22"/>
      <c r="B38" s="35"/>
      <c r="C38" s="1143" t="s">
        <v>524</v>
      </c>
      <c r="D38" s="1144"/>
      <c r="E38" s="1145"/>
      <c r="F38" s="36">
        <v>2.89</v>
      </c>
      <c r="G38" s="37">
        <v>0.87</v>
      </c>
      <c r="H38" s="37">
        <v>1.02</v>
      </c>
      <c r="I38" s="37">
        <v>0.63</v>
      </c>
      <c r="J38" s="38">
        <v>0.77</v>
      </c>
      <c r="K38" s="22"/>
      <c r="L38" s="22"/>
      <c r="M38" s="22"/>
      <c r="N38" s="22"/>
      <c r="O38" s="22"/>
      <c r="P38" s="22"/>
    </row>
    <row r="39" spans="1:16" ht="39" customHeight="1">
      <c r="A39" s="22"/>
      <c r="B39" s="35"/>
      <c r="C39" s="1143" t="s">
        <v>525</v>
      </c>
      <c r="D39" s="1144"/>
      <c r="E39" s="1145"/>
      <c r="F39" s="36">
        <v>0.3</v>
      </c>
      <c r="G39" s="37">
        <v>0.32</v>
      </c>
      <c r="H39" s="37">
        <v>0.46</v>
      </c>
      <c r="I39" s="37">
        <v>0.1</v>
      </c>
      <c r="J39" s="38">
        <v>0.26</v>
      </c>
      <c r="K39" s="22"/>
      <c r="L39" s="22"/>
      <c r="M39" s="22"/>
      <c r="N39" s="22"/>
      <c r="O39" s="22"/>
      <c r="P39" s="22"/>
    </row>
    <row r="40" spans="1:16" ht="39" customHeight="1">
      <c r="A40" s="22"/>
      <c r="B40" s="35"/>
      <c r="C40" s="1143" t="s">
        <v>526</v>
      </c>
      <c r="D40" s="1144"/>
      <c r="E40" s="1145"/>
      <c r="F40" s="36">
        <v>0.02</v>
      </c>
      <c r="G40" s="37">
        <v>0.01</v>
      </c>
      <c r="H40" s="37">
        <v>0.01</v>
      </c>
      <c r="I40" s="37">
        <v>0.01</v>
      </c>
      <c r="J40" s="38">
        <v>0.01</v>
      </c>
      <c r="K40" s="22"/>
      <c r="L40" s="22"/>
      <c r="M40" s="22"/>
      <c r="N40" s="22"/>
      <c r="O40" s="22"/>
      <c r="P40" s="22"/>
    </row>
    <row r="41" spans="1:16" ht="39" customHeight="1">
      <c r="A41" s="22"/>
      <c r="B41" s="35"/>
      <c r="C41" s="1143" t="s">
        <v>527</v>
      </c>
      <c r="D41" s="1144"/>
      <c r="E41" s="1145"/>
      <c r="F41" s="36">
        <v>0.01</v>
      </c>
      <c r="G41" s="37">
        <v>0.02</v>
      </c>
      <c r="H41" s="37">
        <v>0.02</v>
      </c>
      <c r="I41" s="37">
        <v>0.01</v>
      </c>
      <c r="J41" s="38">
        <v>0.01</v>
      </c>
      <c r="K41" s="22"/>
      <c r="L41" s="22"/>
      <c r="M41" s="22"/>
      <c r="N41" s="22"/>
      <c r="O41" s="22"/>
      <c r="P41" s="22"/>
    </row>
    <row r="42" spans="1:16" ht="39" customHeight="1">
      <c r="A42" s="22"/>
      <c r="B42" s="39"/>
      <c r="C42" s="1143" t="s">
        <v>528</v>
      </c>
      <c r="D42" s="1144"/>
      <c r="E42" s="1145"/>
      <c r="F42" s="36" t="s">
        <v>475</v>
      </c>
      <c r="G42" s="37" t="s">
        <v>475</v>
      </c>
      <c r="H42" s="37" t="s">
        <v>475</v>
      </c>
      <c r="I42" s="37" t="s">
        <v>475</v>
      </c>
      <c r="J42" s="38" t="s">
        <v>475</v>
      </c>
      <c r="K42" s="22"/>
      <c r="L42" s="22"/>
      <c r="M42" s="22"/>
      <c r="N42" s="22"/>
      <c r="O42" s="22"/>
      <c r="P42" s="22"/>
    </row>
    <row r="43" spans="1:16" ht="39" customHeight="1" thickBot="1">
      <c r="A43" s="22"/>
      <c r="B43" s="40"/>
      <c r="C43" s="1146" t="s">
        <v>529</v>
      </c>
      <c r="D43" s="1147"/>
      <c r="E43" s="1148"/>
      <c r="F43" s="41">
        <v>0.18</v>
      </c>
      <c r="G43" s="42">
        <v>0</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31"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11</v>
      </c>
      <c r="C45" s="1160"/>
      <c r="D45" s="58"/>
      <c r="E45" s="1165" t="s">
        <v>12</v>
      </c>
      <c r="F45" s="1165"/>
      <c r="G45" s="1165"/>
      <c r="H45" s="1165"/>
      <c r="I45" s="1165"/>
      <c r="J45" s="1166"/>
      <c r="K45" s="59">
        <v>1296</v>
      </c>
      <c r="L45" s="60">
        <v>1304</v>
      </c>
      <c r="M45" s="60">
        <v>1336</v>
      </c>
      <c r="N45" s="60">
        <v>1304</v>
      </c>
      <c r="O45" s="61">
        <v>1370</v>
      </c>
      <c r="P45" s="48"/>
      <c r="Q45" s="48"/>
      <c r="R45" s="48"/>
      <c r="S45" s="48"/>
      <c r="T45" s="48"/>
      <c r="U45" s="48"/>
    </row>
    <row r="46" spans="1:21" ht="30.75" customHeight="1">
      <c r="A46" s="48"/>
      <c r="B46" s="1161"/>
      <c r="C46" s="1162"/>
      <c r="D46" s="62"/>
      <c r="E46" s="1153" t="s">
        <v>13</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c r="A47" s="48"/>
      <c r="B47" s="1161"/>
      <c r="C47" s="1162"/>
      <c r="D47" s="62"/>
      <c r="E47" s="1153" t="s">
        <v>14</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c r="A48" s="48"/>
      <c r="B48" s="1161"/>
      <c r="C48" s="1162"/>
      <c r="D48" s="62"/>
      <c r="E48" s="1153" t="s">
        <v>15</v>
      </c>
      <c r="F48" s="1153"/>
      <c r="G48" s="1153"/>
      <c r="H48" s="1153"/>
      <c r="I48" s="1153"/>
      <c r="J48" s="1154"/>
      <c r="K48" s="63">
        <v>417</v>
      </c>
      <c r="L48" s="64">
        <v>530</v>
      </c>
      <c r="M48" s="64">
        <v>539</v>
      </c>
      <c r="N48" s="64">
        <v>498</v>
      </c>
      <c r="O48" s="65">
        <v>527</v>
      </c>
      <c r="P48" s="48"/>
      <c r="Q48" s="48"/>
      <c r="R48" s="48"/>
      <c r="S48" s="48"/>
      <c r="T48" s="48"/>
      <c r="U48" s="48"/>
    </row>
    <row r="49" spans="1:21" ht="30.75" customHeight="1">
      <c r="A49" s="48"/>
      <c r="B49" s="1161"/>
      <c r="C49" s="1162"/>
      <c r="D49" s="62"/>
      <c r="E49" s="1153" t="s">
        <v>16</v>
      </c>
      <c r="F49" s="1153"/>
      <c r="G49" s="1153"/>
      <c r="H49" s="1153"/>
      <c r="I49" s="1153"/>
      <c r="J49" s="1154"/>
      <c r="K49" s="63">
        <v>490</v>
      </c>
      <c r="L49" s="64">
        <v>533</v>
      </c>
      <c r="M49" s="64">
        <v>556</v>
      </c>
      <c r="N49" s="64">
        <v>527</v>
      </c>
      <c r="O49" s="65">
        <v>581</v>
      </c>
      <c r="P49" s="48"/>
      <c r="Q49" s="48"/>
      <c r="R49" s="48"/>
      <c r="S49" s="48"/>
      <c r="T49" s="48"/>
      <c r="U49" s="48"/>
    </row>
    <row r="50" spans="1:21" ht="30.75" customHeight="1">
      <c r="A50" s="48"/>
      <c r="B50" s="1161"/>
      <c r="C50" s="1162"/>
      <c r="D50" s="62"/>
      <c r="E50" s="1153" t="s">
        <v>17</v>
      </c>
      <c r="F50" s="1153"/>
      <c r="G50" s="1153"/>
      <c r="H50" s="1153"/>
      <c r="I50" s="1153"/>
      <c r="J50" s="1154"/>
      <c r="K50" s="63">
        <v>127</v>
      </c>
      <c r="L50" s="64">
        <v>124</v>
      </c>
      <c r="M50" s="64">
        <v>124</v>
      </c>
      <c r="N50" s="64">
        <v>365</v>
      </c>
      <c r="O50" s="65">
        <v>56</v>
      </c>
      <c r="P50" s="48"/>
      <c r="Q50" s="48"/>
      <c r="R50" s="48"/>
      <c r="S50" s="48"/>
      <c r="T50" s="48"/>
      <c r="U50" s="48"/>
    </row>
    <row r="51" spans="1:21" ht="30.75" customHeight="1">
      <c r="A51" s="48"/>
      <c r="B51" s="1163"/>
      <c r="C51" s="1164"/>
      <c r="D51" s="66"/>
      <c r="E51" s="1153" t="s">
        <v>18</v>
      </c>
      <c r="F51" s="1153"/>
      <c r="G51" s="1153"/>
      <c r="H51" s="1153"/>
      <c r="I51" s="1153"/>
      <c r="J51" s="1154"/>
      <c r="K51" s="63" t="s">
        <v>475</v>
      </c>
      <c r="L51" s="64" t="s">
        <v>475</v>
      </c>
      <c r="M51" s="64" t="s">
        <v>475</v>
      </c>
      <c r="N51" s="64" t="s">
        <v>475</v>
      </c>
      <c r="O51" s="65" t="s">
        <v>475</v>
      </c>
      <c r="P51" s="48"/>
      <c r="Q51" s="48"/>
      <c r="R51" s="48"/>
      <c r="S51" s="48"/>
      <c r="T51" s="48"/>
      <c r="U51" s="48"/>
    </row>
    <row r="52" spans="1:21" ht="30.75" customHeight="1">
      <c r="A52" s="48"/>
      <c r="B52" s="1151" t="s">
        <v>19</v>
      </c>
      <c r="C52" s="1152"/>
      <c r="D52" s="66"/>
      <c r="E52" s="1153" t="s">
        <v>20</v>
      </c>
      <c r="F52" s="1153"/>
      <c r="G52" s="1153"/>
      <c r="H52" s="1153"/>
      <c r="I52" s="1153"/>
      <c r="J52" s="1154"/>
      <c r="K52" s="63">
        <v>1216</v>
      </c>
      <c r="L52" s="64">
        <v>1253</v>
      </c>
      <c r="M52" s="64">
        <v>1528</v>
      </c>
      <c r="N52" s="64">
        <v>1594</v>
      </c>
      <c r="O52" s="65">
        <v>1680</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1114</v>
      </c>
      <c r="L53" s="69">
        <v>1238</v>
      </c>
      <c r="M53" s="69">
        <v>1027</v>
      </c>
      <c r="N53" s="69">
        <v>1100</v>
      </c>
      <c r="O53" s="70">
        <v>854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1" zoomScale="75" zoomScaleNormal="75" zoomScaleSheetLayoutView="100" workbookViewId="0">
      <selection activeCell="E50" sqref="E50:H50"/>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7" t="s">
        <v>24</v>
      </c>
      <c r="C41" s="1168"/>
      <c r="D41" s="81"/>
      <c r="E41" s="1173" t="s">
        <v>25</v>
      </c>
      <c r="F41" s="1173"/>
      <c r="G41" s="1173"/>
      <c r="H41" s="1174"/>
      <c r="I41" s="82">
        <v>12667</v>
      </c>
      <c r="J41" s="83">
        <v>13944</v>
      </c>
      <c r="K41" s="83">
        <v>14595</v>
      </c>
      <c r="L41" s="83">
        <v>15729</v>
      </c>
      <c r="M41" s="84">
        <v>16835</v>
      </c>
    </row>
    <row r="42" spans="2:13" ht="27.75" customHeight="1">
      <c r="B42" s="1169"/>
      <c r="C42" s="1170"/>
      <c r="D42" s="85"/>
      <c r="E42" s="1175" t="s">
        <v>26</v>
      </c>
      <c r="F42" s="1175"/>
      <c r="G42" s="1175"/>
      <c r="H42" s="1176"/>
      <c r="I42" s="86">
        <v>799</v>
      </c>
      <c r="J42" s="87">
        <v>710</v>
      </c>
      <c r="K42" s="87">
        <v>617</v>
      </c>
      <c r="L42" s="87">
        <v>281</v>
      </c>
      <c r="M42" s="88">
        <v>236</v>
      </c>
    </row>
    <row r="43" spans="2:13" ht="27.75" customHeight="1">
      <c r="B43" s="1169"/>
      <c r="C43" s="1170"/>
      <c r="D43" s="85"/>
      <c r="E43" s="1175" t="s">
        <v>27</v>
      </c>
      <c r="F43" s="1175"/>
      <c r="G43" s="1175"/>
      <c r="H43" s="1176"/>
      <c r="I43" s="86">
        <v>6755</v>
      </c>
      <c r="J43" s="87">
        <v>6796</v>
      </c>
      <c r="K43" s="87">
        <v>6954</v>
      </c>
      <c r="L43" s="87">
        <v>7069</v>
      </c>
      <c r="M43" s="88">
        <v>6929</v>
      </c>
    </row>
    <row r="44" spans="2:13" ht="27.75" customHeight="1">
      <c r="B44" s="1169"/>
      <c r="C44" s="1170"/>
      <c r="D44" s="85"/>
      <c r="E44" s="1175" t="s">
        <v>28</v>
      </c>
      <c r="F44" s="1175"/>
      <c r="G44" s="1175"/>
      <c r="H44" s="1176"/>
      <c r="I44" s="86">
        <v>7351</v>
      </c>
      <c r="J44" s="87">
        <v>8112</v>
      </c>
      <c r="K44" s="87">
        <v>9132</v>
      </c>
      <c r="L44" s="87">
        <v>9539</v>
      </c>
      <c r="M44" s="88">
        <v>8989</v>
      </c>
    </row>
    <row r="45" spans="2:13" ht="27.75" customHeight="1">
      <c r="B45" s="1169"/>
      <c r="C45" s="1170"/>
      <c r="D45" s="85"/>
      <c r="E45" s="1175" t="s">
        <v>29</v>
      </c>
      <c r="F45" s="1175"/>
      <c r="G45" s="1175"/>
      <c r="H45" s="1176"/>
      <c r="I45" s="86">
        <v>2454</v>
      </c>
      <c r="J45" s="87">
        <v>2315</v>
      </c>
      <c r="K45" s="87">
        <v>2182</v>
      </c>
      <c r="L45" s="87">
        <v>2108</v>
      </c>
      <c r="M45" s="88">
        <v>1988</v>
      </c>
    </row>
    <row r="46" spans="2:13" ht="27.75" customHeight="1">
      <c r="B46" s="1169"/>
      <c r="C46" s="1170"/>
      <c r="D46" s="85"/>
      <c r="E46" s="1175" t="s">
        <v>30</v>
      </c>
      <c r="F46" s="1175"/>
      <c r="G46" s="1175"/>
      <c r="H46" s="1176"/>
      <c r="I46" s="86">
        <v>3</v>
      </c>
      <c r="J46" s="87">
        <v>7</v>
      </c>
      <c r="K46" s="87">
        <v>5</v>
      </c>
      <c r="L46" s="87">
        <v>3</v>
      </c>
      <c r="M46" s="88">
        <v>9</v>
      </c>
    </row>
    <row r="47" spans="2:13" ht="27.75" customHeight="1">
      <c r="B47" s="1169"/>
      <c r="C47" s="1170"/>
      <c r="D47" s="85"/>
      <c r="E47" s="1175" t="s">
        <v>31</v>
      </c>
      <c r="F47" s="1175"/>
      <c r="G47" s="1175"/>
      <c r="H47" s="1176"/>
      <c r="I47" s="86" t="s">
        <v>475</v>
      </c>
      <c r="J47" s="87" t="s">
        <v>475</v>
      </c>
      <c r="K47" s="87" t="s">
        <v>475</v>
      </c>
      <c r="L47" s="87" t="s">
        <v>475</v>
      </c>
      <c r="M47" s="88" t="s">
        <v>475</v>
      </c>
    </row>
    <row r="48" spans="2:13" ht="27.75" customHeight="1">
      <c r="B48" s="1171"/>
      <c r="C48" s="1172"/>
      <c r="D48" s="85"/>
      <c r="E48" s="1175" t="s">
        <v>32</v>
      </c>
      <c r="F48" s="1175"/>
      <c r="G48" s="1175"/>
      <c r="H48" s="1176"/>
      <c r="I48" s="86" t="s">
        <v>475</v>
      </c>
      <c r="J48" s="87" t="s">
        <v>475</v>
      </c>
      <c r="K48" s="87" t="s">
        <v>475</v>
      </c>
      <c r="L48" s="87" t="s">
        <v>475</v>
      </c>
      <c r="M48" s="88" t="s">
        <v>475</v>
      </c>
    </row>
    <row r="49" spans="2:13" ht="27.75" customHeight="1">
      <c r="B49" s="1177" t="s">
        <v>33</v>
      </c>
      <c r="C49" s="1178"/>
      <c r="D49" s="89"/>
      <c r="E49" s="1175" t="s">
        <v>34</v>
      </c>
      <c r="F49" s="1175"/>
      <c r="G49" s="1175"/>
      <c r="H49" s="1176"/>
      <c r="I49" s="86">
        <v>3181</v>
      </c>
      <c r="J49" s="87">
        <v>4062</v>
      </c>
      <c r="K49" s="87">
        <v>4805</v>
      </c>
      <c r="L49" s="87">
        <v>6312</v>
      </c>
      <c r="M49" s="88">
        <v>7137</v>
      </c>
    </row>
    <row r="50" spans="2:13" ht="27.75" customHeight="1">
      <c r="B50" s="1169"/>
      <c r="C50" s="1170"/>
      <c r="D50" s="85"/>
      <c r="E50" s="1175" t="s">
        <v>35</v>
      </c>
      <c r="F50" s="1175"/>
      <c r="G50" s="1175"/>
      <c r="H50" s="1176"/>
      <c r="I50" s="86">
        <v>175</v>
      </c>
      <c r="J50" s="87">
        <v>259</v>
      </c>
      <c r="K50" s="87">
        <v>3760</v>
      </c>
      <c r="L50" s="87">
        <v>4111</v>
      </c>
      <c r="M50" s="88">
        <v>4328</v>
      </c>
    </row>
    <row r="51" spans="2:13" ht="27.75" customHeight="1">
      <c r="B51" s="1171"/>
      <c r="C51" s="1172"/>
      <c r="D51" s="85"/>
      <c r="E51" s="1175" t="s">
        <v>36</v>
      </c>
      <c r="F51" s="1175"/>
      <c r="G51" s="1175"/>
      <c r="H51" s="1176"/>
      <c r="I51" s="86">
        <v>16003</v>
      </c>
      <c r="J51" s="87">
        <v>17559</v>
      </c>
      <c r="K51" s="87">
        <v>18871</v>
      </c>
      <c r="L51" s="87">
        <v>18614</v>
      </c>
      <c r="M51" s="88">
        <v>20047</v>
      </c>
    </row>
    <row r="52" spans="2:13" ht="27.75" customHeight="1" thickBot="1">
      <c r="B52" s="1179" t="s">
        <v>37</v>
      </c>
      <c r="C52" s="1180"/>
      <c r="D52" s="90"/>
      <c r="E52" s="1181" t="s">
        <v>38</v>
      </c>
      <c r="F52" s="1181"/>
      <c r="G52" s="1181"/>
      <c r="H52" s="1182"/>
      <c r="I52" s="91">
        <v>10670</v>
      </c>
      <c r="J52" s="92">
        <v>10004</v>
      </c>
      <c r="K52" s="92">
        <v>6049</v>
      </c>
      <c r="L52" s="92">
        <v>5691</v>
      </c>
      <c r="M52" s="93">
        <v>3476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32965</v>
      </c>
      <c r="E3" s="116"/>
      <c r="F3" s="117">
        <v>76282</v>
      </c>
      <c r="G3" s="118"/>
      <c r="H3" s="119"/>
    </row>
    <row r="4" spans="1:8">
      <c r="A4" s="120"/>
      <c r="B4" s="121"/>
      <c r="C4" s="122"/>
      <c r="D4" s="123">
        <v>14224</v>
      </c>
      <c r="E4" s="124"/>
      <c r="F4" s="125">
        <v>41092</v>
      </c>
      <c r="G4" s="126"/>
      <c r="H4" s="127"/>
    </row>
    <row r="5" spans="1:8">
      <c r="A5" s="108" t="s">
        <v>509</v>
      </c>
      <c r="B5" s="113"/>
      <c r="C5" s="114"/>
      <c r="D5" s="115">
        <v>62242</v>
      </c>
      <c r="E5" s="116"/>
      <c r="F5" s="117">
        <v>78670</v>
      </c>
      <c r="G5" s="118"/>
      <c r="H5" s="119"/>
    </row>
    <row r="6" spans="1:8">
      <c r="A6" s="120"/>
      <c r="B6" s="121"/>
      <c r="C6" s="122"/>
      <c r="D6" s="123">
        <v>10747</v>
      </c>
      <c r="E6" s="124"/>
      <c r="F6" s="125">
        <v>38094</v>
      </c>
      <c r="G6" s="126"/>
      <c r="H6" s="127"/>
    </row>
    <row r="7" spans="1:8">
      <c r="A7" s="108" t="s">
        <v>510</v>
      </c>
      <c r="B7" s="113"/>
      <c r="C7" s="114"/>
      <c r="D7" s="115">
        <v>58229</v>
      </c>
      <c r="E7" s="116"/>
      <c r="F7" s="117">
        <v>67201</v>
      </c>
      <c r="G7" s="118"/>
      <c r="H7" s="119"/>
    </row>
    <row r="8" spans="1:8">
      <c r="A8" s="120"/>
      <c r="B8" s="121"/>
      <c r="C8" s="122"/>
      <c r="D8" s="123">
        <v>4990</v>
      </c>
      <c r="E8" s="124"/>
      <c r="F8" s="125">
        <v>35210</v>
      </c>
      <c r="G8" s="126"/>
      <c r="H8" s="127"/>
    </row>
    <row r="9" spans="1:8">
      <c r="A9" s="108" t="s">
        <v>511</v>
      </c>
      <c r="B9" s="113"/>
      <c r="C9" s="114"/>
      <c r="D9" s="115">
        <v>81134</v>
      </c>
      <c r="E9" s="116"/>
      <c r="F9" s="117">
        <v>75709</v>
      </c>
      <c r="G9" s="118"/>
      <c r="H9" s="119"/>
    </row>
    <row r="10" spans="1:8">
      <c r="A10" s="120"/>
      <c r="B10" s="121"/>
      <c r="C10" s="122"/>
      <c r="D10" s="123">
        <v>10217</v>
      </c>
      <c r="E10" s="124"/>
      <c r="F10" s="125">
        <v>35212</v>
      </c>
      <c r="G10" s="126"/>
      <c r="H10" s="127"/>
    </row>
    <row r="11" spans="1:8">
      <c r="A11" s="108" t="s">
        <v>512</v>
      </c>
      <c r="B11" s="113"/>
      <c r="C11" s="114"/>
      <c r="D11" s="115">
        <v>82940</v>
      </c>
      <c r="E11" s="116"/>
      <c r="F11" s="117">
        <v>90961</v>
      </c>
      <c r="G11" s="118"/>
      <c r="H11" s="119"/>
    </row>
    <row r="12" spans="1:8">
      <c r="A12" s="120"/>
      <c r="B12" s="121"/>
      <c r="C12" s="128"/>
      <c r="D12" s="123">
        <v>11328</v>
      </c>
      <c r="E12" s="124"/>
      <c r="F12" s="125">
        <v>37720</v>
      </c>
      <c r="G12" s="126"/>
      <c r="H12" s="127"/>
    </row>
    <row r="13" spans="1:8">
      <c r="A13" s="108"/>
      <c r="B13" s="113"/>
      <c r="C13" s="129"/>
      <c r="D13" s="130">
        <v>63502</v>
      </c>
      <c r="E13" s="131"/>
      <c r="F13" s="132">
        <v>77765</v>
      </c>
      <c r="G13" s="133"/>
      <c r="H13" s="119"/>
    </row>
    <row r="14" spans="1:8">
      <c r="A14" s="120"/>
      <c r="B14" s="121"/>
      <c r="C14" s="122"/>
      <c r="D14" s="123">
        <v>10301</v>
      </c>
      <c r="E14" s="124"/>
      <c r="F14" s="125">
        <v>37466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6.11</v>
      </c>
      <c r="C19" s="134">
        <f>ROUND(VALUE(SUBSTITUTE(実質収支比率等に係る経年分析!G$48,"▲","-")),2)</f>
        <v>11.09</v>
      </c>
      <c r="D19" s="134">
        <f>ROUND(VALUE(SUBSTITUTE(実質収支比率等に係る経年分析!H$48,"▲","-")),2)</f>
        <v>11.72</v>
      </c>
      <c r="E19" s="134">
        <f>ROUND(VALUE(SUBSTITUTE(実質収支比率等に係る経年分析!I$48,"▲","-")),2)</f>
        <v>7.27</v>
      </c>
      <c r="F19" s="134">
        <f>ROUND(VALUE(SUBSTITUTE(実質収支比率等に係る経年分析!J$48,"▲","-")),2)</f>
        <v>5.47</v>
      </c>
    </row>
    <row r="20" spans="1:11">
      <c r="A20" s="134" t="s">
        <v>43</v>
      </c>
      <c r="B20" s="134">
        <f>ROUND(VALUE(SUBSTITUTE(実質収支比率等に係る経年分析!F$47,"▲","-")),2)</f>
        <v>15.24</v>
      </c>
      <c r="C20" s="134">
        <f>ROUND(VALUE(SUBSTITUTE(実質収支比率等に係る経年分析!G$47,"▲","-")),2)</f>
        <v>17.73</v>
      </c>
      <c r="D20" s="134">
        <f>ROUND(VALUE(SUBSTITUTE(実質収支比率等に係る経年分析!H$47,"▲","-")),2)</f>
        <v>22.81</v>
      </c>
      <c r="E20" s="134">
        <f>ROUND(VALUE(SUBSTITUTE(実質収支比率等に係る経年分析!I$47,"▲","-")),2)</f>
        <v>28.75</v>
      </c>
      <c r="F20" s="134">
        <f>ROUND(VALUE(SUBSTITUTE(実質収支比率等に係る経年分析!J$47,"▲","-")),2)</f>
        <v>35.49</v>
      </c>
    </row>
    <row r="21" spans="1:11">
      <c r="A21" s="134" t="s">
        <v>44</v>
      </c>
      <c r="B21" s="134">
        <f>IF(ISNUMBER(VALUE(SUBSTITUTE(実質収支比率等に係る経年分析!F$49,"▲","-"))),ROUND(VALUE(SUBSTITUTE(実質収支比率等に係る経年分析!F$49,"▲","-")),2),NA())</f>
        <v>1.69</v>
      </c>
      <c r="C21" s="134">
        <f>IF(ISNUMBER(VALUE(SUBSTITUTE(実質収支比率等に係る経年分析!G$49,"▲","-"))),ROUND(VALUE(SUBSTITUTE(実質収支比率等に係る経年分析!G$49,"▲","-")),2),NA())</f>
        <v>8.16</v>
      </c>
      <c r="D21" s="134">
        <f>IF(ISNUMBER(VALUE(SUBSTITUTE(実質収支比率等に係る経年分析!H$49,"▲","-"))),ROUND(VALUE(SUBSTITUTE(実質収支比率等に係る経年分析!H$49,"▲","-")),2),NA())</f>
        <v>6.46</v>
      </c>
      <c r="E21" s="134">
        <f>IF(ISNUMBER(VALUE(SUBSTITUTE(実質収支比率等に係る経年分析!I$49,"▲","-"))),ROUND(VALUE(SUBSTITUTE(実質収支比率等に係る経年分析!I$49,"▲","-")),2),NA())</f>
        <v>2.21</v>
      </c>
      <c r="F21" s="134">
        <f>IF(ISNUMBER(VALUE(SUBSTITUTE(実質収支比率等に係る経年分析!J$49,"▲","-"))),ROUND(VALUE(SUBSTITUTE(実質収支比率等に係る経年分析!J$49,"▲","-")),2),NA())</f>
        <v>6.18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市営分譲住宅特別会計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0.26</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2.89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0.77</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1.08</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2.14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2.08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11.72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7.26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5.46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12.07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14.17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14.86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15.1</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1216</v>
      </c>
      <c r="E42" s="136"/>
      <c r="F42" s="136"/>
      <c r="G42" s="136">
        <f>'実質公債費比率（分子）の構造'!L$52</f>
        <v>1253</v>
      </c>
      <c r="H42" s="136"/>
      <c r="I42" s="136"/>
      <c r="J42" s="136">
        <f>'実質公債費比率（分子）の構造'!M$52</f>
        <v>1528</v>
      </c>
      <c r="K42" s="136"/>
      <c r="L42" s="136"/>
      <c r="M42" s="136">
        <f>'実質公債費比率（分子）の構造'!N$52</f>
        <v>1594</v>
      </c>
      <c r="N42" s="136"/>
      <c r="O42" s="136"/>
      <c r="P42" s="136">
        <f>'実質公債費比率（分子）の構造'!O$52</f>
        <v>1680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127</v>
      </c>
      <c r="C44" s="136"/>
      <c r="D44" s="136"/>
      <c r="E44" s="136">
        <f>'実質公債費比率（分子）の構造'!L$50</f>
        <v>124</v>
      </c>
      <c r="F44" s="136"/>
      <c r="G44" s="136"/>
      <c r="H44" s="136">
        <f>'実質公債費比率（分子）の構造'!M$50</f>
        <v>124</v>
      </c>
      <c r="I44" s="136"/>
      <c r="J44" s="136"/>
      <c r="K44" s="136">
        <f>'実質公債費比率（分子）の構造'!N$50</f>
        <v>365</v>
      </c>
      <c r="L44" s="136"/>
      <c r="M44" s="136"/>
      <c r="N44" s="136">
        <f>'実質公債費比率（分子）の構造'!O$50</f>
        <v>56</v>
      </c>
      <c r="O44" s="136"/>
      <c r="P44" s="136"/>
    </row>
    <row r="45" spans="1:16">
      <c r="A45" s="136" t="s">
        <v>54</v>
      </c>
      <c r="B45" s="136">
        <f>'実質公債費比率（分子）の構造'!K$49</f>
        <v>490</v>
      </c>
      <c r="C45" s="136"/>
      <c r="D45" s="136"/>
      <c r="E45" s="136">
        <f>'実質公債費比率（分子）の構造'!L$49</f>
        <v>533</v>
      </c>
      <c r="F45" s="136"/>
      <c r="G45" s="136"/>
      <c r="H45" s="136">
        <f>'実質公債費比率（分子）の構造'!M$49</f>
        <v>556</v>
      </c>
      <c r="I45" s="136"/>
      <c r="J45" s="136"/>
      <c r="K45" s="136">
        <f>'実質公債費比率（分子）の構造'!N$49</f>
        <v>527</v>
      </c>
      <c r="L45" s="136"/>
      <c r="M45" s="136"/>
      <c r="N45" s="136">
        <f>'実質公債費比率（分子）の構造'!O$49</f>
        <v>581</v>
      </c>
      <c r="O45" s="136"/>
      <c r="P45" s="136"/>
    </row>
    <row r="46" spans="1:16">
      <c r="A46" s="136" t="s">
        <v>55</v>
      </c>
      <c r="B46" s="136">
        <f>'実質公債費比率（分子）の構造'!K$48</f>
        <v>417</v>
      </c>
      <c r="C46" s="136"/>
      <c r="D46" s="136"/>
      <c r="E46" s="136">
        <f>'実質公債費比率（分子）の構造'!L$48</f>
        <v>530</v>
      </c>
      <c r="F46" s="136"/>
      <c r="G46" s="136"/>
      <c r="H46" s="136">
        <f>'実質公債費比率（分子）の構造'!M$48</f>
        <v>539</v>
      </c>
      <c r="I46" s="136"/>
      <c r="J46" s="136"/>
      <c r="K46" s="136">
        <f>'実質公債費比率（分子）の構造'!N$48</f>
        <v>498</v>
      </c>
      <c r="L46" s="136"/>
      <c r="M46" s="136"/>
      <c r="N46" s="136">
        <f>'実質公債費比率（分子）の構造'!O$48</f>
        <v>527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1296</v>
      </c>
      <c r="C49" s="136"/>
      <c r="D49" s="136"/>
      <c r="E49" s="136">
        <f>'実質公債費比率（分子）の構造'!L$45</f>
        <v>1304</v>
      </c>
      <c r="F49" s="136"/>
      <c r="G49" s="136"/>
      <c r="H49" s="136">
        <f>'実質公債費比率（分子）の構造'!M$45</f>
        <v>1336</v>
      </c>
      <c r="I49" s="136"/>
      <c r="J49" s="136"/>
      <c r="K49" s="136">
        <f>'実質公債費比率（分子）の構造'!N$45</f>
        <v>1304</v>
      </c>
      <c r="L49" s="136"/>
      <c r="M49" s="136"/>
      <c r="N49" s="136">
        <f>'実質公債費比率（分子）の構造'!O$45</f>
        <v>1370</v>
      </c>
      <c r="O49" s="136"/>
      <c r="P49" s="136"/>
    </row>
    <row r="50" spans="1:16">
      <c r="A50" s="136" t="s">
        <v>59</v>
      </c>
      <c r="B50" s="136" t="e">
        <f>NA()</f>
        <v>#N/A</v>
      </c>
      <c r="C50" s="136">
        <f>IF(ISNUMBER('実質公債費比率（分子）の構造'!K$53),'実質公債費比率（分子）の構造'!K$53,NA())</f>
        <v>1114</v>
      </c>
      <c r="D50" s="136" t="e">
        <f>NA()</f>
        <v>#N/A</v>
      </c>
      <c r="E50" s="136" t="e">
        <f>NA()</f>
        <v>#N/A</v>
      </c>
      <c r="F50" s="136">
        <f>IF(ISNUMBER('実質公債費比率（分子）の構造'!L$53),'実質公債費比率（分子）の構造'!L$53,NA())</f>
        <v>1238</v>
      </c>
      <c r="G50" s="136" t="e">
        <f>NA()</f>
        <v>#N/A</v>
      </c>
      <c r="H50" s="136" t="e">
        <f>NA()</f>
        <v>#N/A</v>
      </c>
      <c r="I50" s="136">
        <f>IF(ISNUMBER('実質公債費比率（分子）の構造'!M$53),'実質公債費比率（分子）の構造'!M$53,NA())</f>
        <v>1027</v>
      </c>
      <c r="J50" s="136" t="e">
        <f>NA()</f>
        <v>#N/A</v>
      </c>
      <c r="K50" s="136" t="e">
        <f>NA()</f>
        <v>#N/A</v>
      </c>
      <c r="L50" s="136">
        <f>IF(ISNUMBER('実質公債費比率（分子）の構造'!N$53),'実質公債費比率（分子）の構造'!N$53,NA())</f>
        <v>1100</v>
      </c>
      <c r="M50" s="136" t="e">
        <f>NA()</f>
        <v>#N/A</v>
      </c>
      <c r="N50" s="136" t="e">
        <f>NA()</f>
        <v>#N/A</v>
      </c>
      <c r="O50" s="136">
        <f>IF(ISNUMBER('実質公債費比率（分子）の構造'!O$53),'実質公債費比率（分子）の構造'!O$53,NA())</f>
        <v>854</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16003</v>
      </c>
      <c r="E56" s="135"/>
      <c r="F56" s="135"/>
      <c r="G56" s="135">
        <f>'将来負担比率（分子）の構造'!J$51</f>
        <v>17559</v>
      </c>
      <c r="H56" s="135"/>
      <c r="I56" s="135"/>
      <c r="J56" s="135">
        <f>'将来負担比率（分子）の構造'!K$51</f>
        <v>18871</v>
      </c>
      <c r="K56" s="135"/>
      <c r="L56" s="135"/>
      <c r="M56" s="135">
        <f>'将来負担比率（分子）の構造'!L$51</f>
        <v>18614</v>
      </c>
      <c r="N56" s="135"/>
      <c r="O56" s="135"/>
      <c r="P56" s="135">
        <f>'将来負担比率（分子）の構造'!M$51</f>
        <v>20047</v>
      </c>
    </row>
    <row r="57" spans="1:16">
      <c r="A57" s="135" t="s">
        <v>35</v>
      </c>
      <c r="B57" s="135"/>
      <c r="C57" s="135"/>
      <c r="D57" s="135">
        <f>'将来負担比率（分子）の構造'!I$50</f>
        <v>175</v>
      </c>
      <c r="E57" s="135"/>
      <c r="F57" s="135"/>
      <c r="G57" s="135">
        <f>'将来負担比率（分子）の構造'!J$50</f>
        <v>259</v>
      </c>
      <c r="H57" s="135"/>
      <c r="I57" s="135"/>
      <c r="J57" s="135">
        <f>'将来負担比率（分子）の構造'!K$50</f>
        <v>3760</v>
      </c>
      <c r="K57" s="135"/>
      <c r="L57" s="135"/>
      <c r="M57" s="135">
        <f>'将来負担比率（分子）の構造'!L$50</f>
        <v>4111</v>
      </c>
      <c r="N57" s="135"/>
      <c r="O57" s="135"/>
      <c r="P57" s="135">
        <f>'将来負担比率（分子）の構造'!M$50</f>
        <v>4328</v>
      </c>
    </row>
    <row r="58" spans="1:16">
      <c r="A58" s="135" t="s">
        <v>34</v>
      </c>
      <c r="B58" s="135"/>
      <c r="C58" s="135"/>
      <c r="D58" s="135">
        <f>'将来負担比率（分子）の構造'!I$49</f>
        <v>3181</v>
      </c>
      <c r="E58" s="135"/>
      <c r="F58" s="135"/>
      <c r="G58" s="135">
        <f>'将来負担比率（分子）の構造'!J$49</f>
        <v>4062</v>
      </c>
      <c r="H58" s="135"/>
      <c r="I58" s="135"/>
      <c r="J58" s="135">
        <f>'将来負担比率（分子）の構造'!K$49</f>
        <v>4805</v>
      </c>
      <c r="K58" s="135"/>
      <c r="L58" s="135"/>
      <c r="M58" s="135">
        <f>'将来負担比率（分子）の構造'!L$49</f>
        <v>6312</v>
      </c>
      <c r="N58" s="135"/>
      <c r="O58" s="135"/>
      <c r="P58" s="135">
        <f>'将来負担比率（分子）の構造'!M$49</f>
        <v>7137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v>
      </c>
      <c r="C61" s="135"/>
      <c r="D61" s="135"/>
      <c r="E61" s="135">
        <f>'将来負担比率（分子）の構造'!J$46</f>
        <v>7</v>
      </c>
      <c r="F61" s="135"/>
      <c r="G61" s="135"/>
      <c r="H61" s="135">
        <f>'将来負担比率（分子）の構造'!K$46</f>
        <v>5</v>
      </c>
      <c r="I61" s="135"/>
      <c r="J61" s="135"/>
      <c r="K61" s="135">
        <f>'将来負担比率（分子）の構造'!L$46</f>
        <v>3</v>
      </c>
      <c r="L61" s="135"/>
      <c r="M61" s="135"/>
      <c r="N61" s="135">
        <f>'将来負担比率（分子）の構造'!M$46</f>
        <v>9</v>
      </c>
      <c r="O61" s="135"/>
      <c r="P61" s="135"/>
    </row>
    <row r="62" spans="1:16">
      <c r="A62" s="135" t="s">
        <v>29</v>
      </c>
      <c r="B62" s="135">
        <f>'将来負担比率（分子）の構造'!I$45</f>
        <v>2454</v>
      </c>
      <c r="C62" s="135"/>
      <c r="D62" s="135"/>
      <c r="E62" s="135">
        <f>'将来負担比率（分子）の構造'!J$45</f>
        <v>2315</v>
      </c>
      <c r="F62" s="135"/>
      <c r="G62" s="135"/>
      <c r="H62" s="135">
        <f>'将来負担比率（分子）の構造'!K$45</f>
        <v>2182</v>
      </c>
      <c r="I62" s="135"/>
      <c r="J62" s="135"/>
      <c r="K62" s="135">
        <f>'将来負担比率（分子）の構造'!L$45</f>
        <v>2108</v>
      </c>
      <c r="L62" s="135"/>
      <c r="M62" s="135"/>
      <c r="N62" s="135">
        <f>'将来負担比率（分子）の構造'!M$45</f>
        <v>1988</v>
      </c>
      <c r="O62" s="135"/>
      <c r="P62" s="135"/>
    </row>
    <row r="63" spans="1:16">
      <c r="A63" s="135" t="s">
        <v>28</v>
      </c>
      <c r="B63" s="135">
        <f>'将来負担比率（分子）の構造'!I$44</f>
        <v>7351</v>
      </c>
      <c r="C63" s="135"/>
      <c r="D63" s="135"/>
      <c r="E63" s="135">
        <f>'将来負担比率（分子）の構造'!J$44</f>
        <v>8112</v>
      </c>
      <c r="F63" s="135"/>
      <c r="G63" s="135"/>
      <c r="H63" s="135">
        <f>'将来負担比率（分子）の構造'!K$44</f>
        <v>9132</v>
      </c>
      <c r="I63" s="135"/>
      <c r="J63" s="135"/>
      <c r="K63" s="135">
        <f>'将来負担比率（分子）の構造'!L$44</f>
        <v>9539</v>
      </c>
      <c r="L63" s="135"/>
      <c r="M63" s="135"/>
      <c r="N63" s="135">
        <f>'将来負担比率（分子）の構造'!M$44</f>
        <v>8989</v>
      </c>
      <c r="O63" s="135"/>
      <c r="P63" s="135"/>
    </row>
    <row r="64" spans="1:16">
      <c r="A64" s="135" t="s">
        <v>27</v>
      </c>
      <c r="B64" s="135">
        <f>'将来負担比率（分子）の構造'!I$43</f>
        <v>6755</v>
      </c>
      <c r="C64" s="135"/>
      <c r="D64" s="135"/>
      <c r="E64" s="135">
        <f>'将来負担比率（分子）の構造'!J$43</f>
        <v>6796</v>
      </c>
      <c r="F64" s="135"/>
      <c r="G64" s="135"/>
      <c r="H64" s="135">
        <f>'将来負担比率（分子）の構造'!K$43</f>
        <v>6954</v>
      </c>
      <c r="I64" s="135"/>
      <c r="J64" s="135"/>
      <c r="K64" s="135">
        <f>'将来負担比率（分子）の構造'!L$43</f>
        <v>7069</v>
      </c>
      <c r="L64" s="135"/>
      <c r="M64" s="135"/>
      <c r="N64" s="135">
        <f>'将来負担比率（分子）の構造'!M$43</f>
        <v>6929</v>
      </c>
      <c r="O64" s="135"/>
      <c r="P64" s="135"/>
    </row>
    <row r="65" spans="1:16">
      <c r="A65" s="135" t="s">
        <v>26</v>
      </c>
      <c r="B65" s="135">
        <f>'将来負担比率（分子）の構造'!I$42</f>
        <v>799</v>
      </c>
      <c r="C65" s="135"/>
      <c r="D65" s="135"/>
      <c r="E65" s="135">
        <f>'将来負担比率（分子）の構造'!J$42</f>
        <v>710</v>
      </c>
      <c r="F65" s="135"/>
      <c r="G65" s="135"/>
      <c r="H65" s="135">
        <f>'将来負担比率（分子）の構造'!K$42</f>
        <v>617</v>
      </c>
      <c r="I65" s="135"/>
      <c r="J65" s="135"/>
      <c r="K65" s="135">
        <f>'将来負担比率（分子）の構造'!L$42</f>
        <v>281</v>
      </c>
      <c r="L65" s="135"/>
      <c r="M65" s="135"/>
      <c r="N65" s="135">
        <f>'将来負担比率（分子）の構造'!M$42</f>
        <v>236</v>
      </c>
      <c r="O65" s="135"/>
      <c r="P65" s="135"/>
    </row>
    <row r="66" spans="1:16">
      <c r="A66" s="135" t="s">
        <v>25</v>
      </c>
      <c r="B66" s="135">
        <f>'将来負担比率（分子）の構造'!I$41</f>
        <v>12667</v>
      </c>
      <c r="C66" s="135"/>
      <c r="D66" s="135"/>
      <c r="E66" s="135">
        <f>'将来負担比率（分子）の構造'!J$41</f>
        <v>13944</v>
      </c>
      <c r="F66" s="135"/>
      <c r="G66" s="135"/>
      <c r="H66" s="135">
        <f>'将来負担比率（分子）の構造'!K$41</f>
        <v>14595</v>
      </c>
      <c r="I66" s="135"/>
      <c r="J66" s="135"/>
      <c r="K66" s="135">
        <f>'将来負担比率（分子）の構造'!L$41</f>
        <v>15729</v>
      </c>
      <c r="L66" s="135"/>
      <c r="M66" s="135"/>
      <c r="N66" s="135">
        <f>'将来負担比率（分子）の構造'!M$41</f>
        <v>16835</v>
      </c>
      <c r="O66" s="135"/>
      <c r="P66" s="135"/>
    </row>
    <row r="67" spans="1:16">
      <c r="A67" s="135" t="s">
        <v>63</v>
      </c>
      <c r="B67" s="135" t="e">
        <f>NA()</f>
        <v>#N/A</v>
      </c>
      <c r="C67" s="135">
        <f>IF(ISNUMBER('将来負担比率（分子）の構造'!I$52), IF('将来負担比率（分子）の構造'!I$52 &lt; 0, 0, '将来負担比率（分子）の構造'!I$52), NA())</f>
        <v>10670</v>
      </c>
      <c r="D67" s="135" t="e">
        <f>NA()</f>
        <v>#N/A</v>
      </c>
      <c r="E67" s="135" t="e">
        <f>NA()</f>
        <v>#N/A</v>
      </c>
      <c r="F67" s="135">
        <f>IF(ISNUMBER('将来負担比率（分子）の構造'!J$52), IF('将来負担比率（分子）の構造'!J$52 &lt; 0, 0, '将来負担比率（分子）の構造'!J$52), NA())</f>
        <v>10004</v>
      </c>
      <c r="G67" s="135" t="e">
        <f>NA()</f>
        <v>#N/A</v>
      </c>
      <c r="H67" s="135" t="e">
        <f>NA()</f>
        <v>#N/A</v>
      </c>
      <c r="I67" s="135">
        <f>IF(ISNUMBER('将来負担比率（分子）の構造'!K$52), IF('将来負担比率（分子）の構造'!K$52 &lt; 0, 0, '将来負担比率（分子）の構造'!K$52), NA())</f>
        <v>6049</v>
      </c>
      <c r="J67" s="135" t="e">
        <f>NA()</f>
        <v>#N/A</v>
      </c>
      <c r="K67" s="135" t="e">
        <f>NA()</f>
        <v>#N/A</v>
      </c>
      <c r="L67" s="135">
        <f>IF(ISNUMBER('将来負担比率（分子）の構造'!L$52), IF('将来負担比率（分子）の構造'!L$52 &lt; 0, 0, '将来負担比率（分子）の構造'!L$52), NA())</f>
        <v>5691</v>
      </c>
      <c r="M67" s="135" t="e">
        <f>NA()</f>
        <v>#N/A</v>
      </c>
      <c r="N67" s="135" t="e">
        <f>NA()</f>
        <v>#N/A</v>
      </c>
      <c r="O67" s="135">
        <f>IF(ISNUMBER('将来負担比率（分子）の構造'!M$52), IF('将来負担比率（分子）の構造'!M$52 &lt; 0, 0, '将来負担比率（分子）の構造'!M$52), NA())</f>
        <v>3476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2015-05-08T10:11:29Z</cp:lastPrinted>
  <dcterms:created xsi:type="dcterms:W3CDTF">2015-02-17T06:16:08Z</dcterms:created>
  <dcterms:modified xsi:type="dcterms:W3CDTF">2015-05-11T03:35:00Z</dcterms:modified>
</cp:coreProperties>
</file>