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20" windowWidth="14940" windowHeight="7815" tabRatio="8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37" i="9"/>
  <c r="CO36" i="9"/>
  <c r="BW36" i="9"/>
  <c r="AM36" i="9"/>
  <c r="C36" i="9"/>
  <c r="CO35" i="9"/>
  <c r="BW35" i="9"/>
  <c r="C35" i="9"/>
  <c r="CO34" i="9"/>
  <c r="BW34" i="9"/>
  <c r="U34" i="9"/>
  <c r="U35" i="9" s="1"/>
  <c r="U36"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<sst xmlns="http://schemas.openxmlformats.org/spreadsheetml/2006/main" count="1008" uniqueCount="542">
  <si>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</si>
  <si>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</si>
  <si>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</si>
  <si>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</si>
  <si>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</si>
  <si>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</si>
  <si>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</si>
  <si>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</si>
  <si>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</si>
  <si>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</si>
  <si>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</si>
  <si>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</si>
  <si>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</si>
  <si>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</si>
  <si>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</si>
  <si>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</si>
  <si>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</si>
  <si>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</si>
  <si>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</si>
  <si>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</si>
  <si>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</si>
  <si>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</si>
  <si>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</si>
  <si>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</si>
  <si>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</si>
  <si>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</si>
  <si>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</si>
  <si>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</si>
  <si>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</si>
  <si>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</si>
  <si>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</si>
  <si>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</si>
  <si>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</si>
  <si>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</si>
  <si>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</si>
  <si>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</si>
  <si>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</si>
  <si>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</si>
  <si>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</si>
  <si>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</si>
  <si>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</si>
  <si>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</si>
  <si>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</si>
  <si>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</si>
  <si>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</si>
  <si>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</si>
  <si>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</si>
  <si>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</si>
  <si>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</si>
  <si>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</si>
  <si>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</si>
  <si>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</si>
  <si>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</si>
  <si>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</si>
  <si>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</si>
  <si>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</si>
  <si>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</si>
  <si>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</si>
  <si>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</si>
  <si>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</si>
  <si>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</si>
  <si>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</si>
  <si>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</si>
  <si>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</si>
  <si>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</si>
  <si>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</si>
  <si>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</si>
  <si>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</si>
  <si>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</si>
  <si>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</si>
  <si>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</si>
  <si>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</si>
  <si>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</si>
  <si>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</si>
  <si>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</si>
  <si>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</si>
  <si>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</si>
  <si>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</si>
  <si>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</si>
  <si>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</si>
  <si>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</si>
  <si>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</si>
  <si>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常陸太田市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</si>
  <si>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</si>
  <si>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</si>
  <si>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</si>
  <si>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</si>
  <si>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</si>
  <si>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</si>
  <si>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</si>
  <si>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</si>
  <si>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</si>
  <si>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</si>
  <si>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</si>
  <si>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</si>
  <si>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</si>
  <si>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</si>
  <si>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</si>
  <si>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</si>
  <si>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</si>
  <si>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</si>
  <si>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</si>
  <si>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</si>
  <si>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</si>
  <si>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</si>
  <si>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</si>
  <si>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</si>
  <si>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</si>
  <si>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</si>
  <si>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</si>
  <si>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</si>
  <si>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</si>
  <si>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</si>
  <si>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</si>
  <si>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</si>
  <si>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</si>
  <si>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</si>
  <si>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</si>
  <si>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</si>
  <si>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</si>
  <si>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</si>
  <si>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</si>
  <si>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</si>
  <si>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</si>
  <si>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</si>
  <si>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</si>
  <si>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</si>
  <si>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</si>
  <si>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</si>
  <si>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</si>
  <si>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</si>
  <si>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</si>
  <si>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</si>
  <si>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</si>
  <si>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</si>
  <si>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</si>
  <si>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</si>
  <si>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</si>
  <si>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</si>
  <si>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</si>
  <si>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</si>
  <si>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</si>
  <si>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</si>
  <si>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</si>
  <si>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</si>
  <si>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</si>
  <si>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</si>
  <si>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</si>
  <si>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</si>
  <si>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</si>
  <si>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</si>
  <si>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</si>
  <si>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</si>
  <si>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</si>
  <si>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</si>
  <si>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</si>
  <si>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</si>
  <si>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</si>
  <si>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</si>
  <si>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</si>
  <si>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</si>
  <si>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</si>
  <si>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</si>
  <si>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</si>
  <si>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</si>
  <si>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</si>
  <si>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</si>
  <si>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</si>
  <si>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</si>
  <si>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</si>
  <si>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</si>
  <si>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</si>
  <si>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</si>
  <si>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</si>
  <si>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</si>
  <si>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</si>
  <si>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</si>
  <si>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</si>
  <si>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</si>
  <si>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</si>
  <si>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</si>
  <si>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</si>
  <si>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</si>
  <si>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</si>
  <si>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</si>
  <si>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</si>
  <si>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</si>
  <si>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</si>
  <si>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</si>
  <si>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</si>
  <si>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</si>
  <si>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</si>
  <si>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</si>
  <si>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</si>
  <si>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</si>
  <si>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茨城県常陸太田市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</si>
  <si>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</si>
  <si>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</si>
  <si>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</si>
  <si>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</si>
  <si>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</si>
  <si>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</si>
  <si>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</si>
  <si>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</si>
  <si>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</si>
  <si>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</si>
  <si>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</si>
  <si>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</si>
  <si>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</si>
  <si>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</si>
  <si>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</si>
  <si>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</si>
  <si>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</si>
  <si>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</si>
  <si>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</si>
  <si>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</si>
  <si>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</si>
  <si>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</si>
  <si>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</si>
  <si>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</si>
  <si>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</si>
  <si>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</si>
  <si>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</si>
  <si>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</si>
  <si>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</si>
  <si>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</si>
  <si>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</si>
  <si>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</si>
  <si>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</si>
  <si>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</si>
  <si>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</si>
  <si>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</si>
  <si>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</si>
  <si>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</si>
  <si>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</si>
  <si>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</si>
  <si>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</si>
  <si>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</si>
  <si>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</si>
  <si>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</si>
  <si>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</si>
  <si>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</si>
  <si>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</si>
  <si>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</si>
  <si>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</si>
  <si>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</si>
  <si>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</si>
  <si>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</si>
  <si>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</si>
  <si>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</si>
  <si>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</si>
  <si>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</si>
  <si>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</si>
  <si>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</si>
  <si>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</si>
  <si>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</si>
  <si>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</si>
  <si>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</si>
  <si>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</si>
  <si>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</si>
  <si>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</si>
  <si>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</si>
  <si>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</si>
  <si>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</si>
  <si>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</si>
  <si>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</si>
  <si>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</si>
  <si>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</si>
  <si>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</si>
  <si>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</si>
  <si>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</si>
  <si>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</si>
  <si>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</si>
  <si>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</si>
  <si>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</si>
  <si>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</si>
  <si>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</si>
  <si>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</si>
  <si>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</si>
  <si>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</si>
  <si>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</si>
  <si>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</si>
  <si>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</si>
  <si>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</si>
  <si>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</si>
  <si>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</si>
  <si>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</si>
  <si>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</si>
  <si>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</si>
  <si>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</si>
  <si>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</si>
  <si>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</si>
  <si>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</si>
  <si>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</si>
  <si>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</si>
  <si>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</si>
  <si>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</si>
  <si>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</si>
  <si>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</si>
  <si>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</si>
  <si>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</si>
  <si>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</si>
  <si>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</si>
  <si>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</si>
  <si>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</si>
  <si>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</si>
  <si>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</si>
  <si>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</si>
  <si>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</si>
  <si>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</si>
  <si>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</si>
  <si>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</si>
  <si>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</si>
  <si>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</si>
  <si>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</si>
  <si>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</si>
  <si>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</si>
  <si>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</si>
  <si>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</si>
  <si>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</si>
  <si>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</si>
  <si>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</si>
  <si>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</si>
  <si>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</si>
  <si>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</si>
  <si>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</si>
  <si>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</si>
  <si>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</si>
  <si>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</si>
  <si>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</si>
  <si>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</si>
  <si>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</si>
  <si>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</si>
  <si>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</si>
  <si>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</si>
  <si>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</si>
  <si>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</si>
  <si>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</si>
  <si>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</si>
  <si>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</si>
  <si>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</si>
  <si>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</si>
  <si>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</si>
  <si>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</si>
  <si>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</si>
  <si>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茨城県常陸太田市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</si>
  <si>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</si>
  <si>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</si>
  <si>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</si>
  <si>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</si>
  <si>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</si>
  <si>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</si>
  <si>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</si>
  <si>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</si>
  <si>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</si>
  <si>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</si>
  <si>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</si>
  <si>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</si>
  <si>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</si>
  <si>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</si>
  <si>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</si>
  <si>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</si>
  <si>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</si>
  <si>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</si>
  <si>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</si>
  <si>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</si>
  <si>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</si>
  <si>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</si>
  <si>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</si>
  <si>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</si>
  <si>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</si>
  <si>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</si>
  <si>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</si>
  <si>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</si>
  <si>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</si>
  <si>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</si>
  <si>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</si>
  <si>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</si>
  <si>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</si>
  <si>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</si>
  <si>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</si>
  <si>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</si>
  <si>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</si>
  <si>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</si>
  <si>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</si>
  <si>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下水道事業特別会計</t>
    <phoneticPr fontId="5"/>
  </si>
  <si>
    <t>法非適用企業</t>
    <phoneticPr fontId="5"/>
  </si>
  <si>
    <t>農業集落排水事業特別会計</t>
    <phoneticPr fontId="5"/>
  </si>
  <si>
    <t>戸別合併処理浄化槽設置整備事業特別会計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</si>
  <si>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</si>
  <si>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</si>
  <si>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</si>
  <si>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</si>
  <si>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</si>
  <si>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</si>
  <si>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</si>
  <si>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</si>
  <si>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</si>
  <si>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</si>
  <si>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</si>
  <si>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</si>
  <si>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</si>
  <si>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</si>
  <si>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</si>
  <si>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</si>
  <si>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</si>
  <si>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</si>
  <si>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</si>
  <si>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</si>
  <si>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</si>
  <si>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</si>
  <si>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</si>
  <si>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</si>
  <si>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</si>
  <si>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</si>
  <si>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</si>
  <si>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</si>
  <si>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</si>
  <si>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</si>
  <si>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</si>
  <si>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</si>
  <si>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</si>
  <si>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</si>
  <si>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</si>
  <si>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</si>
  <si>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</si>
  <si>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</si>
  <si>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</si>
  <si>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</si>
  <si>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</si>
  <si>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</si>
  <si>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</si>
  <si>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</si>
  <si>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</si>
  <si>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</si>
  <si>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</si>
  <si>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</si>
  <si>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</si>
  <si>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</si>
  <si>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</si>
  <si>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</si>
  <si>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</si>
  <si>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</si>
  <si>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</si>
  <si>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</si>
  <si>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</si>
  <si>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</si>
  <si>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</si>
  <si>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</si>
  <si>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</si>
  <si>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</si>
  <si>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</si>
  <si>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</si>
  <si>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</si>
  <si>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</si>
  <si>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</si>
  <si>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</si>
  <si>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</si>
  <si>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</si>
  <si>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</si>
  <si>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</si>
  <si>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</si>
  <si>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</si>
  <si>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</si>
  <si>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</si>
  <si>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</si>
  <si>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</si>
  <si>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</si>
  <si>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</si>
  <si>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</si>
  <si>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</si>
  <si>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</si>
  <si>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</si>
  <si>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</si>
  <si>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</si>
  <si>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</si>
  <si>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</si>
  <si>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</si>
  <si>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</si>
  <si>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</si>
  <si>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</si>
  <si>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</si>
  <si>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</si>
  <si>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</si>
  <si>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</si>
  <si>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</si>
  <si>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</si>
  <si>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</si>
  <si>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</si>
  <si>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</si>
  <si>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</si>
  <si>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</si>
  <si>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</si>
  <si>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</si>
  <si>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</si>
  <si>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</si>
  <si>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</si>
  <si>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</si>
  <si>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</si>
  <si>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</si>
  <si>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</si>
  <si>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</si>
  <si>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</si>
  <si>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</si>
  <si>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</si>
  <si>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</si>
  <si>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</si>
  <si>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</si>
  <si>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</si>
  <si>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</si>
  <si>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</si>
  <si>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</si>
  <si>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</si>
  <si>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</si>
  <si>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</si>
  <si>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</si>
  <si>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</si>
  <si>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</si>
  <si>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</si>
  <si>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</si>
  <si>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</si>
  <si>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</si>
  <si>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</si>
  <si>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</si>
  <si>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</si>
  <si>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t>
  </si>
  <si>
    <t>工業用水道事業会計</t>
  </si>
  <si>
    <t>下水道事業特別会計</t>
  </si>
  <si>
    <t>介護保険特別会計</t>
  </si>
  <si>
    <t>農業集落排水事業特別会計</t>
  </si>
  <si>
    <t>簡易水道事業特別会計</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</si>
  <si>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</si>
  <si>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</si>
  <si>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</si>
  <si>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</si>
  <si>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</si>
  <si>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</si>
  <si>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</si>
  <si>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</si>
  <si>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水府振興公社</t>
    <rPh sb="0" eb="2">
      <t>スイフ</t>
    </rPh>
    <rPh sb="2" eb="4">
      <t>シンコウ</t>
    </rPh>
    <rPh sb="4" eb="6">
      <t>コウシャ</t>
    </rPh>
    <phoneticPr fontId="2"/>
  </si>
  <si>
    <t>里美ふるさと振興公社</t>
    <rPh sb="0" eb="2">
      <t>サトミ</t>
    </rPh>
    <rPh sb="6" eb="8">
      <t>シンコウ</t>
    </rPh>
    <rPh sb="8" eb="10">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</si>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</sst>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52250</c:v>
                </c:pt>
                <c:pt idx="1">
                  <c:v>73484</c:v>
                </c:pt>
                <c:pt idx="2">
                  <c:v>50969</c:v>
                </c:pt>
                <c:pt idx="3">
                  <c:v>51146</c:v>
                </c:pt>
                <c:pt idx="4">
                  <c:v>68730</c:v>
                </c:pt>
              </c:numCache>
            </c:numRef>
          </c:val>
          <c:smooth val="0"/>
        </c:ser>
        <c:dLbls>
          <c:showLegendKey val="0"/>
          <c:showVal val="0"/>
          <c:showCatName val="0"/>
          <c:showSerName val="0"/>
          <c:showPercent val="0"/>
          <c:showBubbleSize val="0"/>
        </c:dLbls>
        <c:marker val="1"/>
        <c:smooth val="0"/>
        <c:axId val="192557440"/>
        <c:axId val="192559360"/>
      </c:lineChart>
      <c:catAx>
        <c:axId val="1925574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559360"/>
        <c:crosses val="autoZero"/>
        <c:auto val="1"/>
        <c:lblAlgn val="ctr"/>
        <c:lblOffset val="100"/>
        <c:tickLblSkip val="1"/>
        <c:tickMarkSkip val="1"/>
        <c:noMultiLvlLbl val="0"/>
      </c:catAx>
      <c:valAx>
        <c:axId val="19255936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557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4.37</c:v>
                </c:pt>
                <c:pt idx="1">
                  <c:v>4.25</c:v>
                </c:pt>
                <c:pt idx="2">
                  <c:v>4.1900000000000004</c:v>
                </c:pt>
                <c:pt idx="3">
                  <c:v>3.27</c:v>
                </c:pt>
                <c:pt idx="4">
                  <c:v>5.07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19.829999999999998</c:v>
                </c:pt>
                <c:pt idx="1">
                  <c:v>22.16</c:v>
                </c:pt>
                <c:pt idx="2">
                  <c:v>24.58</c:v>
                </c:pt>
                <c:pt idx="3">
                  <c:v>27.34</c:v>
                </c:pt>
                <c:pt idx="4">
                  <c:v>29.18</c:v>
                </c:pt>
              </c:numCache>
            </c:numRef>
          </c:val>
        </c:ser>
        <c:dLbls>
          <c:showLegendKey val="0"/>
          <c:showVal val="0"/>
          <c:showCatName val="0"/>
          <c:showSerName val="0"/>
          <c:showPercent val="0"/>
          <c:showBubbleSize val="0"/>
        </c:dLbls>
        <c:gapWidth val="250"/>
        <c:overlap val="100"/>
        <c:axId val="191794176"/>
        <c:axId val="191796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3.04</c:v>
                </c:pt>
                <c:pt idx="1">
                  <c:v>3.16</c:v>
                </c:pt>
                <c:pt idx="2">
                  <c:v>2.08</c:v>
                </c:pt>
                <c:pt idx="3">
                  <c:v>1.35</c:v>
                </c:pt>
                <c:pt idx="4">
                  <c:v>4.42</c:v>
                </c:pt>
              </c:numCache>
            </c:numRef>
          </c:val>
          <c:smooth val="0"/>
        </c:ser>
        <c:dLbls>
          <c:showLegendKey val="0"/>
          <c:showVal val="0"/>
          <c:showCatName val="0"/>
          <c:showSerName val="0"/>
          <c:showPercent val="0"/>
          <c:showBubbleSize val="0"/>
        </c:dLbls>
        <c:marker val="1"/>
        <c:smooth val="0"/>
        <c:axId val="191794176"/>
        <c:axId val="191796352"/>
      </c:lineChart>
      <c:catAx>
        <c:axId val="19179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1796352"/>
        <c:crosses val="autoZero"/>
        <c:auto val="1"/>
        <c:lblAlgn val="ctr"/>
        <c:lblOffset val="100"/>
        <c:tickLblSkip val="1"/>
        <c:tickMarkSkip val="1"/>
        <c:noMultiLvlLbl val="0"/>
      </c:catAx>
      <c:valAx>
        <c:axId val="19179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79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0.24</c:v>
                </c:pt>
                <c:pt idx="2">
                  <c:v>#N/A</c:v>
                </c:pt>
                <c:pt idx="3">
                  <c:v>0.31</c:v>
                </c:pt>
                <c:pt idx="4">
                  <c:v>#N/A</c:v>
                </c:pt>
                <c:pt idx="5">
                  <c:v>0.06</c:v>
                </c:pt>
                <c:pt idx="6">
                  <c:v>#N/A</c:v>
                </c:pt>
                <c:pt idx="7">
                  <c:v>0.04</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0.14000000000000001</c:v>
                </c:pt>
                <c:pt idx="2">
                  <c:v>#N/A</c:v>
                </c:pt>
                <c:pt idx="3">
                  <c:v>0.18</c:v>
                </c:pt>
                <c:pt idx="4">
                  <c:v>#N/A</c:v>
                </c:pt>
                <c:pt idx="5">
                  <c:v>0.1</c:v>
                </c:pt>
                <c:pt idx="6">
                  <c:v>#N/A</c:v>
                </c:pt>
                <c:pt idx="7">
                  <c:v>0.12</c:v>
                </c:pt>
                <c:pt idx="8">
                  <c:v>#N/A</c:v>
                </c:pt>
                <c:pt idx="9">
                  <c:v>0.09</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0.17</c:v>
                </c:pt>
                <c:pt idx="2">
                  <c:v>#N/A</c:v>
                </c:pt>
                <c:pt idx="3">
                  <c:v>0.2</c:v>
                </c:pt>
                <c:pt idx="4">
                  <c:v>#N/A</c:v>
                </c:pt>
                <c:pt idx="5">
                  <c:v>0.52</c:v>
                </c:pt>
                <c:pt idx="6">
                  <c:v>#N/A</c:v>
                </c:pt>
                <c:pt idx="7">
                  <c:v>0.08</c:v>
                </c:pt>
                <c:pt idx="8">
                  <c:v>#N/A</c:v>
                </c:pt>
                <c:pt idx="9">
                  <c:v>0.13</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0.56000000000000005</c:v>
                </c:pt>
                <c:pt idx="2">
                  <c:v>#N/A</c:v>
                </c:pt>
                <c:pt idx="3">
                  <c:v>0.34</c:v>
                </c:pt>
                <c:pt idx="4">
                  <c:v>#N/A</c:v>
                </c:pt>
                <c:pt idx="5">
                  <c:v>7.0000000000000007E-2</c:v>
                </c:pt>
                <c:pt idx="6">
                  <c:v>#N/A</c:v>
                </c:pt>
                <c:pt idx="7">
                  <c:v>0.59</c:v>
                </c:pt>
                <c:pt idx="8">
                  <c:v>#N/A</c:v>
                </c:pt>
                <c:pt idx="9">
                  <c:v>0.45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0.25</c:v>
                </c:pt>
                <c:pt idx="2">
                  <c:v>#N/A</c:v>
                </c:pt>
                <c:pt idx="3">
                  <c:v>0.37</c:v>
                </c:pt>
                <c:pt idx="4">
                  <c:v>#N/A</c:v>
                </c:pt>
                <c:pt idx="5">
                  <c:v>0.39</c:v>
                </c:pt>
                <c:pt idx="6">
                  <c:v>#N/A</c:v>
                </c:pt>
                <c:pt idx="7">
                  <c:v>0.15</c:v>
                </c:pt>
                <c:pt idx="8">
                  <c:v>#N/A</c:v>
                </c:pt>
                <c:pt idx="9">
                  <c:v>0.45</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0.71</c:v>
                </c:pt>
                <c:pt idx="2">
                  <c:v>#N/A</c:v>
                </c:pt>
                <c:pt idx="3">
                  <c:v>0.72</c:v>
                </c:pt>
                <c:pt idx="4">
                  <c:v>#N/A</c:v>
                </c:pt>
                <c:pt idx="5">
                  <c:v>0.74</c:v>
                </c:pt>
                <c:pt idx="6">
                  <c:v>#N/A</c:v>
                </c:pt>
                <c:pt idx="7">
                  <c:v>0.77</c:v>
                </c:pt>
                <c:pt idx="8">
                  <c:v>#N/A</c:v>
                </c:pt>
                <c:pt idx="9">
                  <c:v>0.78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3.11</c:v>
                </c:pt>
                <c:pt idx="2">
                  <c:v>#N/A</c:v>
                </c:pt>
                <c:pt idx="3">
                  <c:v>2.12</c:v>
                </c:pt>
                <c:pt idx="4">
                  <c:v>#N/A</c:v>
                </c:pt>
                <c:pt idx="5">
                  <c:v>1.94</c:v>
                </c:pt>
                <c:pt idx="6">
                  <c:v>#N/A</c:v>
                </c:pt>
                <c:pt idx="7">
                  <c:v>3.99</c:v>
                </c:pt>
                <c:pt idx="8">
                  <c:v>#N/A</c:v>
                </c:pt>
                <c:pt idx="9">
                  <c:v>2.52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4.37</c:v>
                </c:pt>
                <c:pt idx="2">
                  <c:v>#N/A</c:v>
                </c:pt>
                <c:pt idx="3">
                  <c:v>4.25</c:v>
                </c:pt>
                <c:pt idx="4">
                  <c:v>#N/A</c:v>
                </c:pt>
                <c:pt idx="5">
                  <c:v>4.1900000000000004</c:v>
                </c:pt>
                <c:pt idx="6">
                  <c:v>#N/A</c:v>
                </c:pt>
                <c:pt idx="7">
                  <c:v>3.27</c:v>
                </c:pt>
                <c:pt idx="8">
                  <c:v>#N/A</c:v>
                </c:pt>
                <c:pt idx="9">
                  <c:v>5.07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8.01</c:v>
                </c:pt>
                <c:pt idx="2">
                  <c:v>#N/A</c:v>
                </c:pt>
                <c:pt idx="3">
                  <c:v>7.83</c:v>
                </c:pt>
                <c:pt idx="4">
                  <c:v>#N/A</c:v>
                </c:pt>
                <c:pt idx="5">
                  <c:v>7.91</c:v>
                </c:pt>
                <c:pt idx="6">
                  <c:v>#N/A</c:v>
                </c:pt>
                <c:pt idx="7">
                  <c:v>9</c:v>
                </c:pt>
                <c:pt idx="8">
                  <c:v>#N/A</c:v>
                </c:pt>
                <c:pt idx="9">
                  <c:v>9.7899999999999991</c:v>
                </c:pt>
              </c:numCache>
            </c:numRef>
          </c:val>
        </c:ser>
        <c:dLbls>
          <c:showLegendKey val="0"/>
          <c:showVal val="0"/>
          <c:showCatName val="0"/>
          <c:showSerName val="0"/>
          <c:showPercent val="0"/>
          <c:showBubbleSize val="0"/>
        </c:dLbls>
        <c:gapWidth val="150"/>
        <c:overlap val="100"/>
        <c:axId val="193021440"/>
        <c:axId val="193022976"/>
      </c:barChart>
      <c:catAx>
        <c:axId val="19302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022976"/>
        <c:crosses val="autoZero"/>
        <c:auto val="1"/>
        <c:lblAlgn val="ctr"/>
        <c:lblOffset val="100"/>
        <c:tickLblSkip val="1"/>
        <c:tickMarkSkip val="1"/>
        <c:noMultiLvlLbl val="0"/>
      </c:catAx>
      <c:valAx>
        <c:axId val="193022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021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2708</c:v>
                </c:pt>
                <c:pt idx="5">
                  <c:v>2891</c:v>
                </c:pt>
                <c:pt idx="8">
                  <c:v>2935</c:v>
                </c:pt>
                <c:pt idx="11">
                  <c:v>2969</c:v>
                </c:pt>
                <c:pt idx="14">
                  <c:v>2931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2</c:v>
                </c:pt>
                <c:pt idx="6">
                  <c:v>2</c:v>
                </c:pt>
                <c:pt idx="9">
                  <c:v>2</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872</c:v>
                </c:pt>
                <c:pt idx="3">
                  <c:v>935</c:v>
                </c:pt>
                <c:pt idx="6">
                  <c:v>929</c:v>
                </c:pt>
                <c:pt idx="9">
                  <c:v>909</c:v>
                </c:pt>
                <c:pt idx="12">
                  <c:v>860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20</c:v>
                </c:pt>
                <c:pt idx="3">
                  <c:v>23</c:v>
                </c:pt>
                <c:pt idx="6">
                  <c:v>20</c:v>
                </c:pt>
                <c:pt idx="9">
                  <c:v>17</c:v>
                </c:pt>
                <c:pt idx="12">
                  <c:v>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3336</c:v>
                </c:pt>
                <c:pt idx="3">
                  <c:v>3214</c:v>
                </c:pt>
                <c:pt idx="6">
                  <c:v>3187</c:v>
                </c:pt>
                <c:pt idx="9">
                  <c:v>2995</c:v>
                </c:pt>
                <c:pt idx="12">
                  <c:v>2851</c:v>
                </c:pt>
              </c:numCache>
            </c:numRef>
          </c:val>
        </c:ser>
        <c:dLbls>
          <c:showLegendKey val="0"/>
          <c:showVal val="0"/>
          <c:showCatName val="0"/>
          <c:showSerName val="0"/>
          <c:showPercent val="0"/>
          <c:showBubbleSize val="0"/>
        </c:dLbls>
        <c:gapWidth val="100"/>
        <c:overlap val="100"/>
        <c:axId val="192779008"/>
        <c:axId val="192780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1522</c:v>
                </c:pt>
                <c:pt idx="2">
                  <c:v>#N/A</c:v>
                </c:pt>
                <c:pt idx="3">
                  <c:v>#N/A</c:v>
                </c:pt>
                <c:pt idx="4">
                  <c:v>1283</c:v>
                </c:pt>
                <c:pt idx="5">
                  <c:v>#N/A</c:v>
                </c:pt>
                <c:pt idx="6">
                  <c:v>#N/A</c:v>
                </c:pt>
                <c:pt idx="7">
                  <c:v>1203</c:v>
                </c:pt>
                <c:pt idx="8">
                  <c:v>#N/A</c:v>
                </c:pt>
                <c:pt idx="9">
                  <c:v>#N/A</c:v>
                </c:pt>
                <c:pt idx="10">
                  <c:v>954</c:v>
                </c:pt>
                <c:pt idx="11">
                  <c:v>#N/A</c:v>
                </c:pt>
                <c:pt idx="12">
                  <c:v>#N/A</c:v>
                </c:pt>
                <c:pt idx="13">
                  <c:v>798</c:v>
                </c:pt>
                <c:pt idx="14">
                  <c:v>#N/A</c:v>
                </c:pt>
              </c:numCache>
            </c:numRef>
          </c:val>
          <c:smooth val="0"/>
        </c:ser>
        <c:dLbls>
          <c:showLegendKey val="0"/>
          <c:showVal val="0"/>
          <c:showCatName val="0"/>
          <c:showSerName val="0"/>
          <c:showPercent val="0"/>
          <c:showBubbleSize val="0"/>
        </c:dLbls>
        <c:marker val="1"/>
        <c:smooth val="0"/>
        <c:axId val="192779008"/>
        <c:axId val="192780928"/>
      </c:lineChart>
      <c:catAx>
        <c:axId val="19277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780928"/>
        <c:crosses val="autoZero"/>
        <c:auto val="1"/>
        <c:lblAlgn val="ctr"/>
        <c:lblOffset val="100"/>
        <c:tickLblSkip val="1"/>
        <c:tickMarkSkip val="1"/>
        <c:noMultiLvlLbl val="0"/>
      </c:catAx>
      <c:valAx>
        <c:axId val="19278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77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24161</c:v>
                </c:pt>
                <c:pt idx="5">
                  <c:v>24995</c:v>
                </c:pt>
                <c:pt idx="8">
                  <c:v>24941</c:v>
                </c:pt>
                <c:pt idx="11">
                  <c:v>24602</c:v>
                </c:pt>
                <c:pt idx="14">
                  <c:v>24787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2545</c:v>
                </c:pt>
                <c:pt idx="5">
                  <c:v>2520</c:v>
                </c:pt>
                <c:pt idx="8">
                  <c:v>2450</c:v>
                </c:pt>
                <c:pt idx="11">
                  <c:v>2473</c:v>
                </c:pt>
                <c:pt idx="14">
                  <c:v>2163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9893</c:v>
                </c:pt>
                <c:pt idx="5">
                  <c:v>11042</c:v>
                </c:pt>
                <c:pt idx="8">
                  <c:v>13031</c:v>
                </c:pt>
                <c:pt idx="11">
                  <c:v>13716</c:v>
                </c:pt>
                <c:pt idx="14">
                  <c:v>14736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6</c:v>
                </c:pt>
                <c:pt idx="3">
                  <c:v>5</c:v>
                </c:pt>
                <c:pt idx="6">
                  <c:v>2</c:v>
                </c:pt>
                <c:pt idx="9">
                  <c:v>7</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7540</c:v>
                </c:pt>
                <c:pt idx="3">
                  <c:v>7325</c:v>
                </c:pt>
                <c:pt idx="6">
                  <c:v>7103</c:v>
                </c:pt>
                <c:pt idx="9">
                  <c:v>6876</c:v>
                </c:pt>
                <c:pt idx="12">
                  <c:v>6574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12156</c:v>
                </c:pt>
                <c:pt idx="3">
                  <c:v>12431</c:v>
                </c:pt>
                <c:pt idx="6">
                  <c:v>12309</c:v>
                </c:pt>
                <c:pt idx="9">
                  <c:v>11676</c:v>
                </c:pt>
                <c:pt idx="12">
                  <c:v>10931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25713</c:v>
                </c:pt>
                <c:pt idx="3">
                  <c:v>24550</c:v>
                </c:pt>
                <c:pt idx="6">
                  <c:v>24305</c:v>
                </c:pt>
                <c:pt idx="9">
                  <c:v>23239</c:v>
                </c:pt>
                <c:pt idx="12">
                  <c:v>22622</c:v>
                </c:pt>
              </c:numCache>
            </c:numRef>
          </c:val>
        </c:ser>
        <c:dLbls>
          <c:showLegendKey val="0"/>
          <c:showVal val="0"/>
          <c:showCatName val="0"/>
          <c:showSerName val="0"/>
          <c:showPercent val="0"/>
          <c:showBubbleSize val="0"/>
        </c:dLbls>
        <c:gapWidth val="100"/>
        <c:overlap val="100"/>
        <c:axId val="191934848"/>
        <c:axId val="191936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8817</c:v>
                </c:pt>
                <c:pt idx="2">
                  <c:v>#N/A</c:v>
                </c:pt>
                <c:pt idx="3">
                  <c:v>#N/A</c:v>
                </c:pt>
                <c:pt idx="4">
                  <c:v>5755</c:v>
                </c:pt>
                <c:pt idx="5">
                  <c:v>#N/A</c:v>
                </c:pt>
                <c:pt idx="6">
                  <c:v>#N/A</c:v>
                </c:pt>
                <c:pt idx="7">
                  <c:v>3297</c:v>
                </c:pt>
                <c:pt idx="8">
                  <c:v>#N/A</c:v>
                </c:pt>
                <c:pt idx="9">
                  <c:v>#N/A</c:v>
                </c:pt>
                <c:pt idx="10">
                  <c:v>1007</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1934848"/>
        <c:axId val="191936768"/>
      </c:lineChart>
      <c:catAx>
        <c:axId val="19193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1936768"/>
        <c:crosses val="autoZero"/>
        <c:auto val="1"/>
        <c:lblAlgn val="ctr"/>
        <c:lblOffset val="100"/>
        <c:tickLblSkip val="1"/>
        <c:tickMarkSkip val="1"/>
        <c:noMultiLvlLbl val="0"/>
      </c:catAx>
      <c:valAx>
        <c:axId val="19193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93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茨城県常陸太田市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56,305
56,172
372.01
26,116,316
25,134,485
824,032
16,267,362
22,382,354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16</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12</a:t>
          </a:r>
          <a:r>
            <a:rPr lang="ja-JP" altLang="ja-JP" sz="1300" b="0" i="0" baseline="0">
              <a:solidFill>
                <a:schemeClr val="dk1"/>
              </a:solidFill>
              <a:effectLst/>
              <a:latin typeface="+mn-lt"/>
              <a:ea typeface="+mn-ea"/>
              <a:cs typeface="+mn-cs"/>
            </a:rPr>
            <a:t>月</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日に近隣の一町二村と合併し、茨城県内一広い行政区域を持つ市となった。編入した町村はいずれも過疎町村であり、全国平均を上回る高齢化率（平成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10</a:t>
          </a:r>
          <a:r>
            <a:rPr lang="ja-JP" altLang="ja-JP" sz="1300" b="0" i="0" baseline="0">
              <a:solidFill>
                <a:schemeClr val="dk1"/>
              </a:solidFill>
              <a:effectLst/>
              <a:latin typeface="+mn-lt"/>
              <a:ea typeface="+mn-ea"/>
              <a:cs typeface="+mn-cs"/>
            </a:rPr>
            <a:t>月</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日現在</a:t>
          </a:r>
          <a:r>
            <a:rPr lang="en-US" altLang="ja-JP" sz="1300" b="0" i="0" baseline="0">
              <a:solidFill>
                <a:schemeClr val="dk1"/>
              </a:solidFill>
              <a:effectLst/>
              <a:latin typeface="+mn-lt"/>
              <a:ea typeface="+mn-ea"/>
              <a:cs typeface="+mn-cs"/>
            </a:rPr>
            <a:t>31.67</a:t>
          </a:r>
          <a:r>
            <a:rPr lang="ja-JP" altLang="ja-JP" sz="1300" b="0" i="0" baseline="0">
              <a:solidFill>
                <a:schemeClr val="dk1"/>
              </a:solidFill>
              <a:effectLst/>
              <a:latin typeface="+mn-lt"/>
              <a:ea typeface="+mn-ea"/>
              <a:cs typeface="+mn-cs"/>
            </a:rPr>
            <a:t>％）である。さらに、市内に主だった企業がないこと等から財政基盤が弱く、</a:t>
          </a:r>
          <a:r>
            <a:rPr lang="en-US" altLang="ja-JP" sz="1300" b="0" i="0" baseline="0">
              <a:solidFill>
                <a:schemeClr val="dk1"/>
              </a:solidFill>
              <a:effectLst/>
              <a:latin typeface="+mn-lt"/>
              <a:ea typeface="+mn-ea"/>
              <a:cs typeface="+mn-cs"/>
            </a:rPr>
            <a:t>0.41</a:t>
          </a:r>
          <a:r>
            <a:rPr lang="ja-JP" altLang="ja-JP" sz="1300" b="0" i="0" baseline="0">
              <a:solidFill>
                <a:schemeClr val="dk1"/>
              </a:solidFill>
              <a:effectLst/>
              <a:latin typeface="+mn-lt"/>
              <a:ea typeface="+mn-ea"/>
              <a:cs typeface="+mn-cs"/>
            </a:rPr>
            <a:t>と類似団体平均を大きく下回っている。このため、常陸太田工業団地・宮の郷工業団地への企業誘致、人口減少対策などに積極的に取り組んでいる。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8" name="直線コネクタ 67"/>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166158</xdr:rowOff>
    </xdr:to>
    <xdr:cxnSp macro="">
      <xdr:nvCxnSpPr>
        <xdr:cNvPr id="71" name="直線コネクタ 70"/>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146050</xdr:rowOff>
    </xdr:to>
    <xdr:cxnSp macro="">
      <xdr:nvCxnSpPr>
        <xdr:cNvPr id="74" name="直線コネクタ 73"/>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125942</xdr:rowOff>
    </xdr:to>
    <xdr:cxnSp macro="">
      <xdr:nvCxnSpPr>
        <xdr:cNvPr id="77" name="直線コネクタ 76"/>
        <xdr:cNvCxnSpPr/>
      </xdr:nvCxnSpPr>
      <xdr:spPr>
        <a:xfrm>
          <a:off x="1447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90" name="テキスト ボックス 89"/>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94" name="テキスト ボックス 93"/>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96" name="テキスト ボックス 95"/>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人件費の一財充当経費が減少したことにより</a:t>
          </a:r>
          <a:r>
            <a:rPr kumimoji="1" lang="en-US" altLang="ja-JP" sz="1300">
              <a:latin typeface="ＭＳ Ｐゴシック"/>
            </a:rPr>
            <a:t>0.6</a:t>
          </a:r>
          <a:r>
            <a:rPr kumimoji="1" lang="ja-JP" altLang="en-US" sz="1300">
              <a:latin typeface="ＭＳ Ｐゴシック"/>
            </a:rPr>
            <a:t>ポイント減少し、引き続き類似団体平均を下回った。人件費削減については、第１次定員管理適正化計画に基づき数値目標を超える人員を削減したが、対人口比職員数の割合は県内他市状況と比べて依然として高い状況にあるため、第</a:t>
          </a:r>
          <a:r>
            <a:rPr kumimoji="1" lang="en-US" altLang="ja-JP" sz="1300">
              <a:latin typeface="ＭＳ Ｐゴシック"/>
            </a:rPr>
            <a:t>2</a:t>
          </a:r>
          <a:r>
            <a:rPr kumimoji="1" lang="ja-JP" altLang="en-US" sz="1300">
              <a:latin typeface="ＭＳ Ｐゴシック"/>
            </a:rPr>
            <a:t>次定員管理適正化計画に基づき平成</a:t>
          </a:r>
          <a:r>
            <a:rPr kumimoji="1" lang="en-US" altLang="ja-JP" sz="1300">
              <a:latin typeface="ＭＳ Ｐゴシック"/>
            </a:rPr>
            <a:t>22</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年度までの</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10.4</a:t>
          </a:r>
          <a:r>
            <a:rPr kumimoji="1" lang="ja-JP" altLang="en-US" sz="1300">
              <a:latin typeface="ＭＳ Ｐゴシック"/>
            </a:rPr>
            <a:t>％（</a:t>
          </a:r>
          <a:r>
            <a:rPr kumimoji="1" lang="en-US" altLang="ja-JP" sz="1300">
              <a:latin typeface="ＭＳ Ｐゴシック"/>
            </a:rPr>
            <a:t>70</a:t>
          </a:r>
          <a:r>
            <a:rPr kumimoji="1" lang="ja-JP" altLang="en-US" sz="1300">
              <a:latin typeface="ＭＳ Ｐゴシック"/>
            </a:rPr>
            <a:t>人）の人員削減を図る。また、すべての事務事業について</a:t>
          </a:r>
          <a:r>
            <a:rPr kumimoji="1" lang="en-US" altLang="ja-JP" sz="1300">
              <a:latin typeface="ＭＳ Ｐゴシック"/>
            </a:rPr>
            <a:t>PDCA</a:t>
          </a:r>
          <a:r>
            <a:rPr kumimoji="1" lang="ja-JP" altLang="en-US" sz="1300">
              <a:latin typeface="ＭＳ Ｐゴシック"/>
            </a:rPr>
            <a:t>サイクルにより継続的に改善を行い、経常経費の削減を図る。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132927</xdr:rowOff>
    </xdr:from>
    <xdr:to>
      <xdr:col>7</xdr:col>
      <xdr:colOff>152400</xdr:colOff>
      <xdr:row>62</xdr:row>
      <xdr:rowOff>157056</xdr:rowOff>
    </xdr:to>
    <xdr:cxnSp macro="">
      <xdr:nvCxnSpPr>
        <xdr:cNvPr id="131" name="直線コネクタ 130"/>
        <xdr:cNvCxnSpPr/>
      </xdr:nvCxnSpPr>
      <xdr:spPr>
        <a:xfrm flipV="1">
          <a:off x="4114800" y="107628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157056</xdr:rowOff>
    </xdr:from>
    <xdr:to>
      <xdr:col>6</xdr:col>
      <xdr:colOff>0</xdr:colOff>
      <xdr:row>63</xdr:row>
      <xdr:rowOff>1694</xdr:rowOff>
    </xdr:to>
    <xdr:cxnSp macro="">
      <xdr:nvCxnSpPr>
        <xdr:cNvPr id="134" name="直線コネクタ 133"/>
        <xdr:cNvCxnSpPr/>
      </xdr:nvCxnSpPr>
      <xdr:spPr>
        <a:xfrm flipV="1">
          <a:off x="3225800" y="1078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1694</xdr:rowOff>
    </xdr:from>
    <xdr:to>
      <xdr:col>4</xdr:col>
      <xdr:colOff>482600</xdr:colOff>
      <xdr:row>63</xdr:row>
      <xdr:rowOff>53975</xdr:rowOff>
    </xdr:to>
    <xdr:cxnSp macro="">
      <xdr:nvCxnSpPr>
        <xdr:cNvPr id="137" name="直線コネクタ 136"/>
        <xdr:cNvCxnSpPr/>
      </xdr:nvCxnSpPr>
      <xdr:spPr>
        <a:xfrm flipV="1">
          <a:off x="2336800" y="1080304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53975</xdr:rowOff>
    </xdr:from>
    <xdr:to>
      <xdr:col>3</xdr:col>
      <xdr:colOff>279400</xdr:colOff>
      <xdr:row>63</xdr:row>
      <xdr:rowOff>106256</xdr:rowOff>
    </xdr:to>
    <xdr:cxnSp macro="">
      <xdr:nvCxnSpPr>
        <xdr:cNvPr id="140" name="直線コネクタ 139"/>
        <xdr:cNvCxnSpPr/>
      </xdr:nvCxnSpPr>
      <xdr:spPr>
        <a:xfrm flipV="1">
          <a:off x="1447800" y="1085532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50" name="円/楕円 149"/>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98654</xdr:rowOff>
    </xdr:from>
    <xdr:ext cx="762000" cy="259045"/>
    <xdr:sp macro="" textlink="">
      <xdr:nvSpPr>
        <xdr:cNvPr id="151" name="財政構造の弾力性該当値テキスト"/>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106256</xdr:rowOff>
    </xdr:from>
    <xdr:to>
      <xdr:col>6</xdr:col>
      <xdr:colOff>50800</xdr:colOff>
      <xdr:row>63</xdr:row>
      <xdr:rowOff>36406</xdr:rowOff>
    </xdr:to>
    <xdr:sp macro="" textlink="">
      <xdr:nvSpPr>
        <xdr:cNvPr id="152" name="円/楕円 151"/>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53" name="テキスト ボックス 152"/>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122344</xdr:rowOff>
    </xdr:from>
    <xdr:to>
      <xdr:col>4</xdr:col>
      <xdr:colOff>533400</xdr:colOff>
      <xdr:row>63</xdr:row>
      <xdr:rowOff>52494</xdr:rowOff>
    </xdr:to>
    <xdr:sp macro="" textlink="">
      <xdr:nvSpPr>
        <xdr:cNvPr id="154" name="円/楕円 153"/>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37271</xdr:rowOff>
    </xdr:from>
    <xdr:ext cx="762000" cy="259045"/>
    <xdr:sp macro="" textlink="">
      <xdr:nvSpPr>
        <xdr:cNvPr id="155" name="テキスト ボックス 154"/>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3175</xdr:rowOff>
    </xdr:from>
    <xdr:to>
      <xdr:col>3</xdr:col>
      <xdr:colOff>330200</xdr:colOff>
      <xdr:row>63</xdr:row>
      <xdr:rowOff>104775</xdr:rowOff>
    </xdr:to>
    <xdr:sp macro="" textlink="">
      <xdr:nvSpPr>
        <xdr:cNvPr id="156" name="円/楕円 155"/>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89552</xdr:rowOff>
    </xdr:from>
    <xdr:ext cx="762000" cy="259045"/>
    <xdr:sp macro="" textlink="">
      <xdr:nvSpPr>
        <xdr:cNvPr id="157" name="テキスト ボックス 156"/>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58" name="円/楕円 157"/>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141833</xdr:rowOff>
    </xdr:from>
    <xdr:ext cx="762000" cy="259045"/>
    <xdr:sp macro="" textlink="">
      <xdr:nvSpPr>
        <xdr:cNvPr id="159" name="テキスト ボックス 158"/>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[142,350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は昨年度より上がったが、人件費・物件費は下がっているため全体額は昨年度より下がっている。しかし、ごみ・し尿処理事業や消防事務などを単独で実施しているため類似団体平均を上回っている。今後も引き続き常陸太田市行政改革大綱に基づき、事務事業全体にわたる総合点検を実施し、さらなる民間委託等の推進、指定管理者制度の活用を積極的に行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101115</xdr:rowOff>
    </xdr:from>
    <xdr:to>
      <xdr:col>7</xdr:col>
      <xdr:colOff>152400</xdr:colOff>
      <xdr:row>81</xdr:row>
      <xdr:rowOff>105228</xdr:rowOff>
    </xdr:to>
    <xdr:cxnSp macro="">
      <xdr:nvCxnSpPr>
        <xdr:cNvPr id="195" name="直線コネクタ 194"/>
        <xdr:cNvCxnSpPr/>
      </xdr:nvCxnSpPr>
      <xdr:spPr>
        <a:xfrm flipV="1">
          <a:off x="4114800" y="13988565"/>
          <a:ext cx="838200" cy="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105228</xdr:rowOff>
    </xdr:from>
    <xdr:to>
      <xdr:col>6</xdr:col>
      <xdr:colOff>0</xdr:colOff>
      <xdr:row>81</xdr:row>
      <xdr:rowOff>112930</xdr:rowOff>
    </xdr:to>
    <xdr:cxnSp macro="">
      <xdr:nvCxnSpPr>
        <xdr:cNvPr id="198" name="直線コネクタ 197"/>
        <xdr:cNvCxnSpPr/>
      </xdr:nvCxnSpPr>
      <xdr:spPr>
        <a:xfrm flipV="1">
          <a:off x="3225800" y="13992678"/>
          <a:ext cx="889000" cy="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102874</xdr:rowOff>
    </xdr:from>
    <xdr:to>
      <xdr:col>4</xdr:col>
      <xdr:colOff>482600</xdr:colOff>
      <xdr:row>81</xdr:row>
      <xdr:rowOff>112930</xdr:rowOff>
    </xdr:to>
    <xdr:cxnSp macro="">
      <xdr:nvCxnSpPr>
        <xdr:cNvPr id="201" name="直線コネクタ 200"/>
        <xdr:cNvCxnSpPr/>
      </xdr:nvCxnSpPr>
      <xdr:spPr>
        <a:xfrm>
          <a:off x="2336800" y="13990324"/>
          <a:ext cx="889000" cy="1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102874</xdr:rowOff>
    </xdr:from>
    <xdr:to>
      <xdr:col>3</xdr:col>
      <xdr:colOff>279400</xdr:colOff>
      <xdr:row>81</xdr:row>
      <xdr:rowOff>104908</xdr:rowOff>
    </xdr:to>
    <xdr:cxnSp macro="">
      <xdr:nvCxnSpPr>
        <xdr:cNvPr id="204" name="直線コネクタ 203"/>
        <xdr:cNvCxnSpPr/>
      </xdr:nvCxnSpPr>
      <xdr:spPr>
        <a:xfrm flipV="1">
          <a:off x="1447800" y="13990324"/>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50315</xdr:rowOff>
    </xdr:from>
    <xdr:to>
      <xdr:col>7</xdr:col>
      <xdr:colOff>203200</xdr:colOff>
      <xdr:row>81</xdr:row>
      <xdr:rowOff>151915</xdr:rowOff>
    </xdr:to>
    <xdr:sp macro="" textlink="">
      <xdr:nvSpPr>
        <xdr:cNvPr id="214" name="円/楕円 213"/>
        <xdr:cNvSpPr/>
      </xdr:nvSpPr>
      <xdr:spPr>
        <a:xfrm>
          <a:off x="4902200" y="1393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22392</xdr:rowOff>
    </xdr:from>
    <xdr:ext cx="762000" cy="259045"/>
    <xdr:sp macro="" textlink="">
      <xdr:nvSpPr>
        <xdr:cNvPr id="215" name="人件費・物件費等の状況該当値テキスト"/>
        <xdr:cNvSpPr txBox="1"/>
      </xdr:nvSpPr>
      <xdr:spPr>
        <a:xfrm>
          <a:off x="5041900" y="1390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142,350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54428</xdr:rowOff>
    </xdr:from>
    <xdr:to>
      <xdr:col>6</xdr:col>
      <xdr:colOff>50800</xdr:colOff>
      <xdr:row>81</xdr:row>
      <xdr:rowOff>156028</xdr:rowOff>
    </xdr:to>
    <xdr:sp macro="" textlink="">
      <xdr:nvSpPr>
        <xdr:cNvPr id="216" name="円/楕円 215"/>
        <xdr:cNvSpPr/>
      </xdr:nvSpPr>
      <xdr:spPr>
        <a:xfrm>
          <a:off x="4064000" y="139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140805</xdr:rowOff>
    </xdr:from>
    <xdr:ext cx="736600" cy="259045"/>
    <xdr:sp macro="" textlink="">
      <xdr:nvSpPr>
        <xdr:cNvPr id="217" name="テキスト ボックス 216"/>
        <xdr:cNvSpPr txBox="1"/>
      </xdr:nvSpPr>
      <xdr:spPr>
        <a:xfrm>
          <a:off x="3733800" y="140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144,736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62130</xdr:rowOff>
    </xdr:from>
    <xdr:to>
      <xdr:col>4</xdr:col>
      <xdr:colOff>533400</xdr:colOff>
      <xdr:row>81</xdr:row>
      <xdr:rowOff>163730</xdr:rowOff>
    </xdr:to>
    <xdr:sp macro="" textlink="">
      <xdr:nvSpPr>
        <xdr:cNvPr id="218" name="円/楕円 217"/>
        <xdr:cNvSpPr/>
      </xdr:nvSpPr>
      <xdr:spPr>
        <a:xfrm>
          <a:off x="3175000" y="139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148507</xdr:rowOff>
    </xdr:from>
    <xdr:ext cx="762000" cy="259045"/>
    <xdr:sp macro="" textlink="">
      <xdr:nvSpPr>
        <xdr:cNvPr id="219" name="テキスト ボックス 218"/>
        <xdr:cNvSpPr txBox="1"/>
      </xdr:nvSpPr>
      <xdr:spPr>
        <a:xfrm>
          <a:off x="2844800" y="1403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149,205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52074</xdr:rowOff>
    </xdr:from>
    <xdr:to>
      <xdr:col>3</xdr:col>
      <xdr:colOff>330200</xdr:colOff>
      <xdr:row>81</xdr:row>
      <xdr:rowOff>153674</xdr:rowOff>
    </xdr:to>
    <xdr:sp macro="" textlink="">
      <xdr:nvSpPr>
        <xdr:cNvPr id="220" name="円/楕円 219"/>
        <xdr:cNvSpPr/>
      </xdr:nvSpPr>
      <xdr:spPr>
        <a:xfrm>
          <a:off x="2286000" y="1393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138451</xdr:rowOff>
    </xdr:from>
    <xdr:ext cx="762000" cy="259045"/>
    <xdr:sp macro="" textlink="">
      <xdr:nvSpPr>
        <xdr:cNvPr id="221" name="テキスト ボックス 220"/>
        <xdr:cNvSpPr txBox="1"/>
      </xdr:nvSpPr>
      <xdr:spPr>
        <a:xfrm>
          <a:off x="1955800" y="1402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143,371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54108</xdr:rowOff>
    </xdr:from>
    <xdr:to>
      <xdr:col>2</xdr:col>
      <xdr:colOff>127000</xdr:colOff>
      <xdr:row>81</xdr:row>
      <xdr:rowOff>155708</xdr:rowOff>
    </xdr:to>
    <xdr:sp macro="" textlink="">
      <xdr:nvSpPr>
        <xdr:cNvPr id="222" name="円/楕円 221"/>
        <xdr:cNvSpPr/>
      </xdr:nvSpPr>
      <xdr:spPr>
        <a:xfrm>
          <a:off x="1397000" y="1394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140485</xdr:rowOff>
    </xdr:from>
    <xdr:ext cx="762000" cy="259045"/>
    <xdr:sp macro="" textlink="">
      <xdr:nvSpPr>
        <xdr:cNvPr id="223" name="テキスト ボックス 222"/>
        <xdr:cNvSpPr txBox="1"/>
      </xdr:nvSpPr>
      <xdr:spPr>
        <a:xfrm>
          <a:off x="1066800" y="1402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国の臨時特例法による給料減額支給措置が終了したことにより、前年度から</a:t>
          </a:r>
          <a:r>
            <a:rPr kumimoji="1" lang="en-US" altLang="ja-JP" sz="1300">
              <a:latin typeface="ＭＳ Ｐゴシック"/>
            </a:rPr>
            <a:t>7.5</a:t>
          </a:r>
          <a:r>
            <a:rPr kumimoji="1" lang="ja-JP" altLang="en-US" sz="1300">
              <a:latin typeface="ＭＳ Ｐゴシック"/>
            </a:rPr>
            <a:t>ポイント低下し、国を下回っている。類似団体平均及び全国市平均と比較しても下回っている。</a:t>
          </a:r>
        </a:p>
        <a:p>
          <a:r>
            <a:rPr kumimoji="1" lang="ja-JP" altLang="en-US" sz="1300">
              <a:latin typeface="ＭＳ Ｐゴシック"/>
            </a:rPr>
            <a:t>　また、各種手当については、管理職手当減額支給や特殊勤務手当見直し等を行っており、今後も引き続き給与の適正化に努める。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168487</xdr:rowOff>
    </xdr:from>
    <xdr:to>
      <xdr:col>24</xdr:col>
      <xdr:colOff>558800</xdr:colOff>
      <xdr:row>89</xdr:row>
      <xdr:rowOff>85937</xdr:rowOff>
    </xdr:to>
    <xdr:cxnSp macro="">
      <xdr:nvCxnSpPr>
        <xdr:cNvPr id="257" name="直線コネクタ 256"/>
        <xdr:cNvCxnSpPr/>
      </xdr:nvCxnSpPr>
      <xdr:spPr>
        <a:xfrm flipV="1">
          <a:off x="16179800" y="14741737"/>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85937</xdr:rowOff>
    </xdr:from>
    <xdr:to>
      <xdr:col>23</xdr:col>
      <xdr:colOff>406400</xdr:colOff>
      <xdr:row>89</xdr:row>
      <xdr:rowOff>118111</xdr:rowOff>
    </xdr:to>
    <xdr:cxnSp macro="">
      <xdr:nvCxnSpPr>
        <xdr:cNvPr id="260" name="直線コネクタ 259"/>
        <xdr:cNvCxnSpPr/>
      </xdr:nvCxnSpPr>
      <xdr:spPr>
        <a:xfrm flipV="1">
          <a:off x="15290800" y="1534498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89</xdr:row>
      <xdr:rowOff>118111</xdr:rowOff>
    </xdr:to>
    <xdr:cxnSp macro="">
      <xdr:nvCxnSpPr>
        <xdr:cNvPr id="263" name="直線コネクタ 262"/>
        <xdr:cNvCxnSpPr/>
      </xdr:nvCxnSpPr>
      <xdr:spPr>
        <a:xfrm>
          <a:off x="14401800" y="14717607"/>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85</xdr:row>
      <xdr:rowOff>160443</xdr:rowOff>
    </xdr:to>
    <xdr:cxnSp macro="">
      <xdr:nvCxnSpPr>
        <xdr:cNvPr id="266" name="直線コネクタ 265"/>
        <xdr:cNvCxnSpPr/>
      </xdr:nvCxnSpPr>
      <xdr:spPr>
        <a:xfrm flipV="1">
          <a:off x="13512800" y="1471760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6" name="円/楕円 275"/>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134214</xdr:rowOff>
    </xdr:from>
    <xdr:ext cx="762000" cy="259045"/>
    <xdr:sp macro="" textlink="">
      <xdr:nvSpPr>
        <xdr:cNvPr id="277" name="給与水準   （国との比較）該当値テキスト"/>
        <xdr:cNvSpPr txBox="1"/>
      </xdr:nvSpPr>
      <xdr:spPr>
        <a:xfrm>
          <a:off x="171069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35137</xdr:rowOff>
    </xdr:from>
    <xdr:to>
      <xdr:col>23</xdr:col>
      <xdr:colOff>457200</xdr:colOff>
      <xdr:row>89</xdr:row>
      <xdr:rowOff>136737</xdr:rowOff>
    </xdr:to>
    <xdr:sp macro="" textlink="">
      <xdr:nvSpPr>
        <xdr:cNvPr id="278" name="円/楕円 277"/>
        <xdr:cNvSpPr/>
      </xdr:nvSpPr>
      <xdr:spPr>
        <a:xfrm>
          <a:off x="16129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146914</xdr:rowOff>
    </xdr:from>
    <xdr:ext cx="736600" cy="259045"/>
    <xdr:sp macro="" textlink="">
      <xdr:nvSpPr>
        <xdr:cNvPr id="279" name="テキスト ボックス 278"/>
        <xdr:cNvSpPr txBox="1"/>
      </xdr:nvSpPr>
      <xdr:spPr>
        <a:xfrm>
          <a:off x="15798800" y="15063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80" name="円/楕円 279"/>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7638</xdr:rowOff>
    </xdr:from>
    <xdr:ext cx="762000" cy="259045"/>
    <xdr:sp macro="" textlink="">
      <xdr:nvSpPr>
        <xdr:cNvPr id="281" name="テキスト ボックス 280"/>
        <xdr:cNvSpPr txBox="1"/>
      </xdr:nvSpPr>
      <xdr:spPr>
        <a:xfrm>
          <a:off x="14909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93557</xdr:rowOff>
    </xdr:from>
    <xdr:to>
      <xdr:col>21</xdr:col>
      <xdr:colOff>50800</xdr:colOff>
      <xdr:row>86</xdr:row>
      <xdr:rowOff>23707</xdr:rowOff>
    </xdr:to>
    <xdr:sp macro="" textlink="">
      <xdr:nvSpPr>
        <xdr:cNvPr id="282" name="円/楕円 281"/>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33884</xdr:rowOff>
    </xdr:from>
    <xdr:ext cx="762000" cy="259045"/>
    <xdr:sp macro="" textlink="">
      <xdr:nvSpPr>
        <xdr:cNvPr id="283" name="テキスト ボックス 282"/>
        <xdr:cNvSpPr txBox="1"/>
      </xdr:nvSpPr>
      <xdr:spPr>
        <a:xfrm>
          <a:off x="14020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109643</xdr:rowOff>
    </xdr:from>
    <xdr:to>
      <xdr:col>19</xdr:col>
      <xdr:colOff>533400</xdr:colOff>
      <xdr:row>86</xdr:row>
      <xdr:rowOff>39793</xdr:rowOff>
    </xdr:to>
    <xdr:sp macro="" textlink="">
      <xdr:nvSpPr>
        <xdr:cNvPr id="284" name="円/楕円 283"/>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49970</xdr:rowOff>
    </xdr:from>
    <xdr:ext cx="762000" cy="259045"/>
    <xdr:sp macro="" textlink="">
      <xdr:nvSpPr>
        <xdr:cNvPr id="285" name="テキスト ボックス 284"/>
        <xdr:cNvSpPr txBox="1"/>
      </xdr:nvSpPr>
      <xdr:spPr>
        <a:xfrm>
          <a:off x="13131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区域が茨城県内一広いこと、ごみ・し尿処理事業、消防事務などを単独で実施していること、また過疎町村の編入合併を背景とした人口の減少も進んでいることなどから、類似団体平均を上回っている。今後も引き続き第</a:t>
          </a:r>
          <a:r>
            <a:rPr kumimoji="1" lang="en-US" altLang="ja-JP" sz="1300">
              <a:latin typeface="ＭＳ Ｐゴシック"/>
            </a:rPr>
            <a:t>2</a:t>
          </a:r>
          <a:r>
            <a:rPr kumimoji="1" lang="ja-JP" altLang="en-US" sz="1300">
              <a:latin typeface="ＭＳ Ｐゴシック"/>
            </a:rPr>
            <a:t>次定員管理適正化計画に基づき</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10.4</a:t>
          </a:r>
          <a:r>
            <a:rPr kumimoji="1" lang="ja-JP" altLang="en-US" sz="1300">
              <a:latin typeface="ＭＳ Ｐゴシック"/>
            </a:rPr>
            <a:t>％（</a:t>
          </a:r>
          <a:r>
            <a:rPr kumimoji="1" lang="en-US" altLang="ja-JP" sz="1300">
              <a:latin typeface="ＭＳ Ｐゴシック"/>
            </a:rPr>
            <a:t>70</a:t>
          </a:r>
          <a:r>
            <a:rPr kumimoji="1" lang="ja-JP" altLang="en-US" sz="1300">
              <a:latin typeface="ＭＳ Ｐゴシック"/>
            </a:rPr>
            <a:t>人）の人員削減を行い、適正な定員管理に努める。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58238</xdr:rowOff>
    </xdr:from>
    <xdr:to>
      <xdr:col>24</xdr:col>
      <xdr:colOff>558800</xdr:colOff>
      <xdr:row>62</xdr:row>
      <xdr:rowOff>90412</xdr:rowOff>
    </xdr:to>
    <xdr:cxnSp macro="">
      <xdr:nvCxnSpPr>
        <xdr:cNvPr id="322" name="直線コネクタ 321"/>
        <xdr:cNvCxnSpPr/>
      </xdr:nvCxnSpPr>
      <xdr:spPr>
        <a:xfrm flipV="1">
          <a:off x="16179800" y="10688138"/>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90412</xdr:rowOff>
    </xdr:from>
    <xdr:to>
      <xdr:col>23</xdr:col>
      <xdr:colOff>406400</xdr:colOff>
      <xdr:row>62</xdr:row>
      <xdr:rowOff>107648</xdr:rowOff>
    </xdr:to>
    <xdr:cxnSp macro="">
      <xdr:nvCxnSpPr>
        <xdr:cNvPr id="325" name="直線コネクタ 324"/>
        <xdr:cNvCxnSpPr/>
      </xdr:nvCxnSpPr>
      <xdr:spPr>
        <a:xfrm flipV="1">
          <a:off x="15290800" y="1072031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107648</xdr:rowOff>
    </xdr:from>
    <xdr:to>
      <xdr:col>22</xdr:col>
      <xdr:colOff>203200</xdr:colOff>
      <xdr:row>62</xdr:row>
      <xdr:rowOff>112244</xdr:rowOff>
    </xdr:to>
    <xdr:cxnSp macro="">
      <xdr:nvCxnSpPr>
        <xdr:cNvPr id="328" name="直線コネクタ 327"/>
        <xdr:cNvCxnSpPr/>
      </xdr:nvCxnSpPr>
      <xdr:spPr>
        <a:xfrm flipV="1">
          <a:off x="14401800" y="1073754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112244</xdr:rowOff>
    </xdr:from>
    <xdr:to>
      <xdr:col>21</xdr:col>
      <xdr:colOff>0</xdr:colOff>
      <xdr:row>62</xdr:row>
      <xdr:rowOff>126033</xdr:rowOff>
    </xdr:to>
    <xdr:cxnSp macro="">
      <xdr:nvCxnSpPr>
        <xdr:cNvPr id="331" name="直線コネクタ 330"/>
        <xdr:cNvCxnSpPr/>
      </xdr:nvCxnSpPr>
      <xdr:spPr>
        <a:xfrm flipV="1">
          <a:off x="13512800" y="1074214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3" name="テキスト ボックス 332"/>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7438</xdr:rowOff>
    </xdr:from>
    <xdr:to>
      <xdr:col>24</xdr:col>
      <xdr:colOff>609600</xdr:colOff>
      <xdr:row>62</xdr:row>
      <xdr:rowOff>109038</xdr:rowOff>
    </xdr:to>
    <xdr:sp macro="" textlink="">
      <xdr:nvSpPr>
        <xdr:cNvPr id="341" name="円/楕円 340"/>
        <xdr:cNvSpPr/>
      </xdr:nvSpPr>
      <xdr:spPr>
        <a:xfrm>
          <a:off x="169672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150965</xdr:rowOff>
    </xdr:from>
    <xdr:ext cx="762000" cy="259045"/>
    <xdr:sp macro="" textlink="">
      <xdr:nvSpPr>
        <xdr:cNvPr id="342" name="定員管理の状況該当値テキスト"/>
        <xdr:cNvSpPr txBox="1"/>
      </xdr:nvSpPr>
      <xdr:spPr>
        <a:xfrm>
          <a:off x="17106900" y="1060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39612</xdr:rowOff>
    </xdr:from>
    <xdr:to>
      <xdr:col>23</xdr:col>
      <xdr:colOff>457200</xdr:colOff>
      <xdr:row>62</xdr:row>
      <xdr:rowOff>141212</xdr:rowOff>
    </xdr:to>
    <xdr:sp macro="" textlink="">
      <xdr:nvSpPr>
        <xdr:cNvPr id="343" name="円/楕円 342"/>
        <xdr:cNvSpPr/>
      </xdr:nvSpPr>
      <xdr:spPr>
        <a:xfrm>
          <a:off x="16129000" y="1066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125989</xdr:rowOff>
    </xdr:from>
    <xdr:ext cx="736600" cy="259045"/>
    <xdr:sp macro="" textlink="">
      <xdr:nvSpPr>
        <xdr:cNvPr id="344" name="テキスト ボックス 343"/>
        <xdr:cNvSpPr txBox="1"/>
      </xdr:nvSpPr>
      <xdr:spPr>
        <a:xfrm>
          <a:off x="15798800" y="10755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56848</xdr:rowOff>
    </xdr:from>
    <xdr:to>
      <xdr:col>22</xdr:col>
      <xdr:colOff>254000</xdr:colOff>
      <xdr:row>62</xdr:row>
      <xdr:rowOff>158448</xdr:rowOff>
    </xdr:to>
    <xdr:sp macro="" textlink="">
      <xdr:nvSpPr>
        <xdr:cNvPr id="345" name="円/楕円 344"/>
        <xdr:cNvSpPr/>
      </xdr:nvSpPr>
      <xdr:spPr>
        <a:xfrm>
          <a:off x="15240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143225</xdr:rowOff>
    </xdr:from>
    <xdr:ext cx="762000" cy="259045"/>
    <xdr:sp macro="" textlink="">
      <xdr:nvSpPr>
        <xdr:cNvPr id="346" name="テキスト ボックス 345"/>
        <xdr:cNvSpPr txBox="1"/>
      </xdr:nvSpPr>
      <xdr:spPr>
        <a:xfrm>
          <a:off x="14909800" y="107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61444</xdr:rowOff>
    </xdr:from>
    <xdr:to>
      <xdr:col>21</xdr:col>
      <xdr:colOff>50800</xdr:colOff>
      <xdr:row>62</xdr:row>
      <xdr:rowOff>163044</xdr:rowOff>
    </xdr:to>
    <xdr:sp macro="" textlink="">
      <xdr:nvSpPr>
        <xdr:cNvPr id="347" name="円/楕円 346"/>
        <xdr:cNvSpPr/>
      </xdr:nvSpPr>
      <xdr:spPr>
        <a:xfrm>
          <a:off x="143510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147821</xdr:rowOff>
    </xdr:from>
    <xdr:ext cx="762000" cy="259045"/>
    <xdr:sp macro="" textlink="">
      <xdr:nvSpPr>
        <xdr:cNvPr id="348" name="テキスト ボックス 347"/>
        <xdr:cNvSpPr txBox="1"/>
      </xdr:nvSpPr>
      <xdr:spPr>
        <a:xfrm>
          <a:off x="14020800" y="107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75233</xdr:rowOff>
    </xdr:from>
    <xdr:to>
      <xdr:col>19</xdr:col>
      <xdr:colOff>533400</xdr:colOff>
      <xdr:row>63</xdr:row>
      <xdr:rowOff>5383</xdr:rowOff>
    </xdr:to>
    <xdr:sp macro="" textlink="">
      <xdr:nvSpPr>
        <xdr:cNvPr id="349" name="円/楕円 348"/>
        <xdr:cNvSpPr/>
      </xdr:nvSpPr>
      <xdr:spPr>
        <a:xfrm>
          <a:off x="13462000" y="107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161610</xdr:rowOff>
    </xdr:from>
    <xdr:ext cx="762000" cy="259045"/>
    <xdr:sp macro="" textlink="">
      <xdr:nvSpPr>
        <xdr:cNvPr id="350" name="テキスト ボックス 349"/>
        <xdr:cNvSpPr txBox="1"/>
      </xdr:nvSpPr>
      <xdr:spPr>
        <a:xfrm>
          <a:off x="13131800" y="1079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7.1</a:t>
          </a:r>
          <a:r>
            <a:rPr kumimoji="1" lang="ja-JP" altLang="en-US" sz="1300">
              <a:latin typeface="ＭＳ Ｐゴシック"/>
            </a:rPr>
            <a:t>％と類似団体平均を下回っている。将来負担を鑑み借入を抑制したことによる公債費減少により、平成</a:t>
          </a:r>
          <a:r>
            <a:rPr kumimoji="1" lang="en-US" altLang="ja-JP" sz="1300">
              <a:latin typeface="ＭＳ Ｐゴシック"/>
            </a:rPr>
            <a:t>24</a:t>
          </a:r>
          <a:r>
            <a:rPr kumimoji="1" lang="ja-JP" altLang="en-US" sz="1300">
              <a:latin typeface="ＭＳ Ｐゴシック"/>
            </a:rPr>
            <a:t>年度と比較し</a:t>
          </a:r>
          <a:r>
            <a:rPr kumimoji="1" lang="en-US" altLang="ja-JP" sz="1300">
              <a:latin typeface="ＭＳ Ｐゴシック"/>
            </a:rPr>
            <a:t>1.1</a:t>
          </a:r>
          <a:r>
            <a:rPr kumimoji="1" lang="ja-JP" altLang="en-US" sz="1300">
              <a:latin typeface="ＭＳ Ｐゴシック"/>
            </a:rPr>
            <a:t>ポイント低下した。</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123507</xdr:rowOff>
    </xdr:from>
    <xdr:to>
      <xdr:col>24</xdr:col>
      <xdr:colOff>558800</xdr:colOff>
      <xdr:row>40</xdr:row>
      <xdr:rowOff>18415</xdr:rowOff>
    </xdr:to>
    <xdr:cxnSp macro="">
      <xdr:nvCxnSpPr>
        <xdr:cNvPr id="380" name="直線コネクタ 379"/>
        <xdr:cNvCxnSpPr/>
      </xdr:nvCxnSpPr>
      <xdr:spPr>
        <a:xfrm flipV="1">
          <a:off x="16179800" y="6810057"/>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1"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18415</xdr:rowOff>
    </xdr:from>
    <xdr:to>
      <xdr:col>23</xdr:col>
      <xdr:colOff>406400</xdr:colOff>
      <xdr:row>40</xdr:row>
      <xdr:rowOff>96838</xdr:rowOff>
    </xdr:to>
    <xdr:cxnSp macro="">
      <xdr:nvCxnSpPr>
        <xdr:cNvPr id="383" name="直線コネクタ 382"/>
        <xdr:cNvCxnSpPr/>
      </xdr:nvCxnSpPr>
      <xdr:spPr>
        <a:xfrm flipV="1">
          <a:off x="15290800" y="687641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5" name="テキスト ボックス 384"/>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96838</xdr:rowOff>
    </xdr:from>
    <xdr:to>
      <xdr:col>22</xdr:col>
      <xdr:colOff>203200</xdr:colOff>
      <xdr:row>41</xdr:row>
      <xdr:rowOff>3810</xdr:rowOff>
    </xdr:to>
    <xdr:cxnSp macro="">
      <xdr:nvCxnSpPr>
        <xdr:cNvPr id="386" name="直線コネクタ 385"/>
        <xdr:cNvCxnSpPr/>
      </xdr:nvCxnSpPr>
      <xdr:spPr>
        <a:xfrm flipV="1">
          <a:off x="14401800" y="695483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8" name="テキスト ボックス 387"/>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112395</xdr:rowOff>
    </xdr:to>
    <xdr:cxnSp macro="">
      <xdr:nvCxnSpPr>
        <xdr:cNvPr id="389" name="直線コネクタ 388"/>
        <xdr:cNvCxnSpPr/>
      </xdr:nvCxnSpPr>
      <xdr:spPr>
        <a:xfrm flipV="1">
          <a:off x="13512800" y="703326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1" name="テキスト ボックス 390"/>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3" name="テキスト ボックス 392"/>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72707</xdr:rowOff>
    </xdr:from>
    <xdr:to>
      <xdr:col>24</xdr:col>
      <xdr:colOff>609600</xdr:colOff>
      <xdr:row>40</xdr:row>
      <xdr:rowOff>2857</xdr:rowOff>
    </xdr:to>
    <xdr:sp macro="" textlink="">
      <xdr:nvSpPr>
        <xdr:cNvPr id="399" name="円/楕円 398"/>
        <xdr:cNvSpPr/>
      </xdr:nvSpPr>
      <xdr:spPr>
        <a:xfrm>
          <a:off x="169672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89234</xdr:rowOff>
    </xdr:from>
    <xdr:ext cx="762000" cy="259045"/>
    <xdr:sp macro="" textlink="">
      <xdr:nvSpPr>
        <xdr:cNvPr id="400" name="公債費負担の状況該当値テキスト"/>
        <xdr:cNvSpPr txBox="1"/>
      </xdr:nvSpPr>
      <xdr:spPr>
        <a:xfrm>
          <a:off x="17106900" y="660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139065</xdr:rowOff>
    </xdr:from>
    <xdr:to>
      <xdr:col>23</xdr:col>
      <xdr:colOff>457200</xdr:colOff>
      <xdr:row>40</xdr:row>
      <xdr:rowOff>69215</xdr:rowOff>
    </xdr:to>
    <xdr:sp macro="" textlink="">
      <xdr:nvSpPr>
        <xdr:cNvPr id="401" name="円/楕円 400"/>
        <xdr:cNvSpPr/>
      </xdr:nvSpPr>
      <xdr:spPr>
        <a:xfrm>
          <a:off x="16129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79392</xdr:rowOff>
    </xdr:from>
    <xdr:ext cx="736600" cy="259045"/>
    <xdr:sp macro="" textlink="">
      <xdr:nvSpPr>
        <xdr:cNvPr id="402" name="テキスト ボックス 401"/>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46038</xdr:rowOff>
    </xdr:from>
    <xdr:to>
      <xdr:col>22</xdr:col>
      <xdr:colOff>254000</xdr:colOff>
      <xdr:row>40</xdr:row>
      <xdr:rowOff>147638</xdr:rowOff>
    </xdr:to>
    <xdr:sp macro="" textlink="">
      <xdr:nvSpPr>
        <xdr:cNvPr id="403" name="円/楕円 402"/>
        <xdr:cNvSpPr/>
      </xdr:nvSpPr>
      <xdr:spPr>
        <a:xfrm>
          <a:off x="15240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157815</xdr:rowOff>
    </xdr:from>
    <xdr:ext cx="762000" cy="259045"/>
    <xdr:sp macro="" textlink="">
      <xdr:nvSpPr>
        <xdr:cNvPr id="404" name="テキスト ボックス 403"/>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05" name="円/楕円 404"/>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406" name="テキスト ボックス 405"/>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61595</xdr:rowOff>
    </xdr:from>
    <xdr:to>
      <xdr:col>19</xdr:col>
      <xdr:colOff>533400</xdr:colOff>
      <xdr:row>41</xdr:row>
      <xdr:rowOff>163195</xdr:rowOff>
    </xdr:to>
    <xdr:sp macro="" textlink="">
      <xdr:nvSpPr>
        <xdr:cNvPr id="407" name="円/楕円 406"/>
        <xdr:cNvSpPr/>
      </xdr:nvSpPr>
      <xdr:spPr>
        <a:xfrm>
          <a:off x="13462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1922</xdr:rowOff>
    </xdr:from>
    <xdr:ext cx="762000" cy="259045"/>
    <xdr:sp macro="" textlink="">
      <xdr:nvSpPr>
        <xdr:cNvPr id="408" name="テキスト ボックス 407"/>
        <xdr:cNvSpPr txBox="1"/>
      </xdr:nvSpPr>
      <xdr:spPr>
        <a:xfrm>
          <a:off x="13131800" y="68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マイナス算定となった。主な要因としては、地方債現在高の減や職員数の減少による退職手当負担見込額の減、財政調整基金及び減債基金の積立による充当可能基金の増額があげられる。今後も公債費等義務的経費の削減を中心とする行財政改革を進め、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15</xdr:row>
      <xdr:rowOff>44037</xdr:rowOff>
    </xdr:from>
    <xdr:to>
      <xdr:col>23</xdr:col>
      <xdr:colOff>406400</xdr:colOff>
      <xdr:row>15</xdr:row>
      <xdr:rowOff>142367</xdr:rowOff>
    </xdr:to>
    <xdr:cxnSp macro="">
      <xdr:nvCxnSpPr>
        <xdr:cNvPr id="438" name="直線コネクタ 437"/>
        <xdr:cNvCxnSpPr/>
      </xdr:nvCxnSpPr>
      <xdr:spPr>
        <a:xfrm flipV="1">
          <a:off x="15290800" y="2615787"/>
          <a:ext cx="889000" cy="9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9"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142367</xdr:rowOff>
    </xdr:from>
    <xdr:to>
      <xdr:col>22</xdr:col>
      <xdr:colOff>203200</xdr:colOff>
      <xdr:row>16</xdr:row>
      <xdr:rowOff>72866</xdr:rowOff>
    </xdr:to>
    <xdr:cxnSp macro="">
      <xdr:nvCxnSpPr>
        <xdr:cNvPr id="441" name="直線コネクタ 440"/>
        <xdr:cNvCxnSpPr/>
      </xdr:nvCxnSpPr>
      <xdr:spPr>
        <a:xfrm flipV="1">
          <a:off x="14401800" y="2714117"/>
          <a:ext cx="889000" cy="10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3" name="テキスト ボックス 442"/>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72866</xdr:rowOff>
    </xdr:from>
    <xdr:to>
      <xdr:col>21</xdr:col>
      <xdr:colOff>0</xdr:colOff>
      <xdr:row>17</xdr:row>
      <xdr:rowOff>45593</xdr:rowOff>
    </xdr:to>
    <xdr:cxnSp macro="">
      <xdr:nvCxnSpPr>
        <xdr:cNvPr id="444" name="直線コネクタ 443"/>
        <xdr:cNvCxnSpPr/>
      </xdr:nvCxnSpPr>
      <xdr:spPr>
        <a:xfrm flipV="1">
          <a:off x="13512800" y="2816066"/>
          <a:ext cx="889000" cy="1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6" name="テキスト ボックス 445"/>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137763</xdr:rowOff>
    </xdr:from>
    <xdr:to>
      <xdr:col>21</xdr:col>
      <xdr:colOff>50800</xdr:colOff>
      <xdr:row>18</xdr:row>
      <xdr:rowOff>67913</xdr:rowOff>
    </xdr:to>
    <xdr:sp macro="" textlink="">
      <xdr:nvSpPr>
        <xdr:cNvPr id="447" name="フローチャート : 判断 446"/>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8" name="テキスト ボックス 447"/>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49" name="フローチャート : 判断 448"/>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0" name="テキスト ボックス 449"/>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14</xdr:row>
      <xdr:rowOff>164687</xdr:rowOff>
    </xdr:from>
    <xdr:to>
      <xdr:col>23</xdr:col>
      <xdr:colOff>457200</xdr:colOff>
      <xdr:row>15</xdr:row>
      <xdr:rowOff>94837</xdr:rowOff>
    </xdr:to>
    <xdr:sp macro="" textlink="">
      <xdr:nvSpPr>
        <xdr:cNvPr id="456" name="円/楕円 455"/>
        <xdr:cNvSpPr/>
      </xdr:nvSpPr>
      <xdr:spPr>
        <a:xfrm>
          <a:off x="16129000" y="25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105014</xdr:rowOff>
    </xdr:from>
    <xdr:ext cx="736600" cy="259045"/>
    <xdr:sp macro="" textlink="">
      <xdr:nvSpPr>
        <xdr:cNvPr id="457" name="テキスト ボックス 456"/>
        <xdr:cNvSpPr txBox="1"/>
      </xdr:nvSpPr>
      <xdr:spPr>
        <a:xfrm>
          <a:off x="15798800" y="233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91567</xdr:rowOff>
    </xdr:from>
    <xdr:to>
      <xdr:col>22</xdr:col>
      <xdr:colOff>254000</xdr:colOff>
      <xdr:row>16</xdr:row>
      <xdr:rowOff>21717</xdr:rowOff>
    </xdr:to>
    <xdr:sp macro="" textlink="">
      <xdr:nvSpPr>
        <xdr:cNvPr id="458" name="円/楕円 457"/>
        <xdr:cNvSpPr/>
      </xdr:nvSpPr>
      <xdr:spPr>
        <a:xfrm>
          <a:off x="15240000" y="2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31894</xdr:rowOff>
    </xdr:from>
    <xdr:ext cx="762000" cy="259045"/>
    <xdr:sp macro="" textlink="">
      <xdr:nvSpPr>
        <xdr:cNvPr id="459" name="テキスト ボックス 458"/>
        <xdr:cNvSpPr txBox="1"/>
      </xdr:nvSpPr>
      <xdr:spPr>
        <a:xfrm>
          <a:off x="14909800" y="243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22066</xdr:rowOff>
    </xdr:from>
    <xdr:to>
      <xdr:col>21</xdr:col>
      <xdr:colOff>50800</xdr:colOff>
      <xdr:row>16</xdr:row>
      <xdr:rowOff>123666</xdr:rowOff>
    </xdr:to>
    <xdr:sp macro="" textlink="">
      <xdr:nvSpPr>
        <xdr:cNvPr id="460" name="円/楕円 459"/>
        <xdr:cNvSpPr/>
      </xdr:nvSpPr>
      <xdr:spPr>
        <a:xfrm>
          <a:off x="14351000" y="27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133843</xdr:rowOff>
    </xdr:from>
    <xdr:ext cx="762000" cy="259045"/>
    <xdr:sp macro="" textlink="">
      <xdr:nvSpPr>
        <xdr:cNvPr id="461" name="テキスト ボックス 460"/>
        <xdr:cNvSpPr txBox="1"/>
      </xdr:nvSpPr>
      <xdr:spPr>
        <a:xfrm>
          <a:off x="14020800" y="253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166243</xdr:rowOff>
    </xdr:from>
    <xdr:to>
      <xdr:col>19</xdr:col>
      <xdr:colOff>533400</xdr:colOff>
      <xdr:row>17</xdr:row>
      <xdr:rowOff>96393</xdr:rowOff>
    </xdr:to>
    <xdr:sp macro="" textlink="">
      <xdr:nvSpPr>
        <xdr:cNvPr id="462" name="円/楕円 461"/>
        <xdr:cNvSpPr/>
      </xdr:nvSpPr>
      <xdr:spPr>
        <a:xfrm>
          <a:off x="13462000" y="29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106570</xdr:rowOff>
    </xdr:from>
    <xdr:ext cx="762000" cy="259045"/>
    <xdr:sp macro="" textlink="">
      <xdr:nvSpPr>
        <xdr:cNvPr id="463" name="テキスト ボックス 462"/>
        <xdr:cNvSpPr txBox="1"/>
      </xdr:nvSpPr>
      <xdr:spPr>
        <a:xfrm>
          <a:off x="13131800" y="26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茨城県常陸太田市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56,305
56,172
372.01
26,116,316
25,134,485
824,032
16,267,362
22,382,354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en-US" altLang="ja-JP" sz="1200">
              <a:latin typeface="ＭＳ Ｐゴシック"/>
            </a:rPr>
            <a:t>29.1</a:t>
          </a:r>
          <a:r>
            <a:rPr kumimoji="1" lang="ja-JP" altLang="en-US" sz="1200">
              <a:latin typeface="ＭＳ Ｐゴシック"/>
            </a:rPr>
            <a:t>％と類似団体平均に比べて高い水準にある。これは、ごみ・し尿処理事業や消防事務を単独で行っているため、職員数が類似団体平均と比較して多いことが主な要因であり、行政サービスの提供方法の差異によるものといえる。第</a:t>
          </a:r>
          <a:r>
            <a:rPr kumimoji="1" lang="en-US" altLang="ja-JP" sz="1200">
              <a:latin typeface="ＭＳ Ｐゴシック"/>
            </a:rPr>
            <a:t>1</a:t>
          </a:r>
          <a:r>
            <a:rPr kumimoji="1" lang="ja-JP" altLang="en-US" sz="1200">
              <a:latin typeface="ＭＳ Ｐゴシック"/>
            </a:rPr>
            <a:t>次定員管理適正化計画に基づき平成</a:t>
          </a:r>
          <a:r>
            <a:rPr kumimoji="1" lang="en-US" altLang="ja-JP" sz="1200">
              <a:latin typeface="ＭＳ Ｐゴシック"/>
            </a:rPr>
            <a:t>17</a:t>
          </a:r>
          <a:r>
            <a:rPr kumimoji="1" lang="ja-JP" altLang="en-US" sz="1200">
              <a:latin typeface="ＭＳ Ｐゴシック"/>
            </a:rPr>
            <a:t>年度から平成</a:t>
          </a:r>
          <a:r>
            <a:rPr kumimoji="1" lang="en-US" altLang="ja-JP" sz="1200">
              <a:latin typeface="ＭＳ Ｐゴシック"/>
            </a:rPr>
            <a:t>21</a:t>
          </a:r>
          <a:r>
            <a:rPr kumimoji="1" lang="ja-JP" altLang="en-US" sz="1200">
              <a:latin typeface="ＭＳ Ｐゴシック"/>
            </a:rPr>
            <a:t>年度末までの</a:t>
          </a:r>
          <a:r>
            <a:rPr kumimoji="1" lang="en-US" altLang="ja-JP" sz="1200">
              <a:latin typeface="ＭＳ Ｐゴシック"/>
            </a:rPr>
            <a:t>5</a:t>
          </a:r>
          <a:r>
            <a:rPr kumimoji="1" lang="ja-JP" altLang="en-US" sz="1200">
              <a:latin typeface="ＭＳ Ｐゴシック"/>
            </a:rPr>
            <a:t>年間で</a:t>
          </a:r>
          <a:r>
            <a:rPr kumimoji="1" lang="en-US" altLang="ja-JP" sz="1200">
              <a:latin typeface="ＭＳ Ｐゴシック"/>
            </a:rPr>
            <a:t>11.8</a:t>
          </a:r>
          <a:r>
            <a:rPr kumimoji="1" lang="ja-JP" altLang="en-US" sz="1200">
              <a:latin typeface="ＭＳ Ｐゴシック"/>
            </a:rPr>
            <a:t>％（</a:t>
          </a:r>
          <a:r>
            <a:rPr kumimoji="1" lang="en-US" altLang="ja-JP" sz="1200">
              <a:latin typeface="ＭＳ Ｐゴシック"/>
            </a:rPr>
            <a:t>90</a:t>
          </a:r>
          <a:r>
            <a:rPr kumimoji="1" lang="ja-JP" altLang="en-US" sz="1200">
              <a:latin typeface="ＭＳ Ｐゴシック"/>
            </a:rPr>
            <a:t>人）の人員削減を実施し、数値目標を超える人員を削減したが、さらに第</a:t>
          </a:r>
          <a:r>
            <a:rPr kumimoji="1" lang="en-US" altLang="ja-JP" sz="1200">
              <a:latin typeface="ＭＳ Ｐゴシック"/>
            </a:rPr>
            <a:t>2</a:t>
          </a:r>
          <a:r>
            <a:rPr kumimoji="1" lang="ja-JP" altLang="en-US" sz="1200">
              <a:latin typeface="ＭＳ Ｐゴシック"/>
            </a:rPr>
            <a:t>次定員管理適正化計画に基づき平成</a:t>
          </a:r>
          <a:r>
            <a:rPr kumimoji="1" lang="en-US" altLang="ja-JP" sz="1200">
              <a:latin typeface="ＭＳ Ｐゴシック"/>
            </a:rPr>
            <a:t>22</a:t>
          </a:r>
          <a:r>
            <a:rPr kumimoji="1" lang="ja-JP" altLang="en-US" sz="1200">
              <a:latin typeface="ＭＳ Ｐゴシック"/>
            </a:rPr>
            <a:t>年度から平成</a:t>
          </a:r>
          <a:r>
            <a:rPr kumimoji="1" lang="en-US" altLang="ja-JP" sz="1200">
              <a:latin typeface="ＭＳ Ｐゴシック"/>
            </a:rPr>
            <a:t>26</a:t>
          </a:r>
          <a:r>
            <a:rPr kumimoji="1" lang="ja-JP" altLang="en-US" sz="1200">
              <a:latin typeface="ＭＳ Ｐゴシック"/>
            </a:rPr>
            <a:t>年度末までの</a:t>
          </a:r>
          <a:r>
            <a:rPr kumimoji="1" lang="en-US" altLang="ja-JP" sz="1200">
              <a:latin typeface="ＭＳ Ｐゴシック"/>
            </a:rPr>
            <a:t>5</a:t>
          </a:r>
          <a:r>
            <a:rPr kumimoji="1" lang="ja-JP" altLang="en-US" sz="1200">
              <a:latin typeface="ＭＳ Ｐゴシック"/>
            </a:rPr>
            <a:t>年間で</a:t>
          </a:r>
          <a:r>
            <a:rPr kumimoji="1" lang="en-US" altLang="ja-JP" sz="1200">
              <a:latin typeface="ＭＳ Ｐゴシック"/>
            </a:rPr>
            <a:t>10.4</a:t>
          </a:r>
          <a:r>
            <a:rPr kumimoji="1" lang="ja-JP" altLang="en-US" sz="1200">
              <a:latin typeface="ＭＳ Ｐゴシック"/>
            </a:rPr>
            <a:t>％（</a:t>
          </a:r>
          <a:r>
            <a:rPr kumimoji="1" lang="en-US" altLang="ja-JP" sz="1200">
              <a:latin typeface="ＭＳ Ｐゴシック"/>
            </a:rPr>
            <a:t>70</a:t>
          </a:r>
          <a:r>
            <a:rPr kumimoji="1" lang="ja-JP" altLang="en-US" sz="1200">
              <a:latin typeface="ＭＳ Ｐゴシック"/>
            </a:rPr>
            <a:t>人）の人員削減を図る。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39370</xdr:rowOff>
    </xdr:from>
    <xdr:to>
      <xdr:col>7</xdr:col>
      <xdr:colOff>15875</xdr:colOff>
      <xdr:row>39</xdr:row>
      <xdr:rowOff>107950</xdr:rowOff>
    </xdr:to>
    <xdr:cxnSp macro="">
      <xdr:nvCxnSpPr>
        <xdr:cNvPr id="65" name="直線コネクタ 64"/>
        <xdr:cNvCxnSpPr/>
      </xdr:nvCxnSpPr>
      <xdr:spPr>
        <a:xfrm flipV="1">
          <a:off x="3987800" y="6725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62230</xdr:rowOff>
    </xdr:from>
    <xdr:to>
      <xdr:col>5</xdr:col>
      <xdr:colOff>549275</xdr:colOff>
      <xdr:row>39</xdr:row>
      <xdr:rowOff>107950</xdr:rowOff>
    </xdr:to>
    <xdr:cxnSp macro="">
      <xdr:nvCxnSpPr>
        <xdr:cNvPr id="68" name="直線コネクタ 67"/>
        <xdr:cNvCxnSpPr/>
      </xdr:nvCxnSpPr>
      <xdr:spPr>
        <a:xfrm>
          <a:off x="3098800" y="674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62230</xdr:rowOff>
    </xdr:from>
    <xdr:to>
      <xdr:col>4</xdr:col>
      <xdr:colOff>346075</xdr:colOff>
      <xdr:row>40</xdr:row>
      <xdr:rowOff>35560</xdr:rowOff>
    </xdr:to>
    <xdr:cxnSp macro="">
      <xdr:nvCxnSpPr>
        <xdr:cNvPr id="71" name="直線コネクタ 70"/>
        <xdr:cNvCxnSpPr/>
      </xdr:nvCxnSpPr>
      <xdr:spPr>
        <a:xfrm flipV="1">
          <a:off x="2209800" y="6748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35560</xdr:rowOff>
    </xdr:from>
    <xdr:to>
      <xdr:col>3</xdr:col>
      <xdr:colOff>142875</xdr:colOff>
      <xdr:row>41</xdr:row>
      <xdr:rowOff>16510</xdr:rowOff>
    </xdr:to>
    <xdr:cxnSp macro="">
      <xdr:nvCxnSpPr>
        <xdr:cNvPr id="74" name="直線コネクタ 73"/>
        <xdr:cNvCxnSpPr/>
      </xdr:nvCxnSpPr>
      <xdr:spPr>
        <a:xfrm flipV="1">
          <a:off x="1320800" y="68935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160020</xdr:rowOff>
    </xdr:from>
    <xdr:to>
      <xdr:col>7</xdr:col>
      <xdr:colOff>66675</xdr:colOff>
      <xdr:row>39</xdr:row>
      <xdr:rowOff>90170</xdr:rowOff>
    </xdr:to>
    <xdr:sp macro="" textlink="">
      <xdr:nvSpPr>
        <xdr:cNvPr id="84" name="円/楕円 83"/>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132097</xdr:rowOff>
    </xdr:from>
    <xdr:ext cx="762000" cy="259045"/>
    <xdr:sp macro="" textlink="">
      <xdr:nvSpPr>
        <xdr:cNvPr id="85" name="人件費該当値テキスト"/>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57150</xdr:rowOff>
    </xdr:from>
    <xdr:to>
      <xdr:col>5</xdr:col>
      <xdr:colOff>600075</xdr:colOff>
      <xdr:row>39</xdr:row>
      <xdr:rowOff>158750</xdr:rowOff>
    </xdr:to>
    <xdr:sp macro="" textlink="">
      <xdr:nvSpPr>
        <xdr:cNvPr id="86" name="円/楕円 85"/>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143527</xdr:rowOff>
    </xdr:from>
    <xdr:ext cx="736600" cy="259045"/>
    <xdr:sp macro="" textlink="">
      <xdr:nvSpPr>
        <xdr:cNvPr id="87" name="テキスト ボックス 86"/>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11430</xdr:rowOff>
    </xdr:from>
    <xdr:to>
      <xdr:col>4</xdr:col>
      <xdr:colOff>396875</xdr:colOff>
      <xdr:row>39</xdr:row>
      <xdr:rowOff>113030</xdr:rowOff>
    </xdr:to>
    <xdr:sp macro="" textlink="">
      <xdr:nvSpPr>
        <xdr:cNvPr id="88" name="円/楕円 87"/>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97807</xdr:rowOff>
    </xdr:from>
    <xdr:ext cx="762000" cy="259045"/>
    <xdr:sp macro="" textlink="">
      <xdr:nvSpPr>
        <xdr:cNvPr id="89" name="テキスト ボックス 88"/>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156210</xdr:rowOff>
    </xdr:from>
    <xdr:to>
      <xdr:col>3</xdr:col>
      <xdr:colOff>193675</xdr:colOff>
      <xdr:row>40</xdr:row>
      <xdr:rowOff>86360</xdr:rowOff>
    </xdr:to>
    <xdr:sp macro="" textlink="">
      <xdr:nvSpPr>
        <xdr:cNvPr id="90" name="円/楕円 89"/>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71137</xdr:rowOff>
    </xdr:from>
    <xdr:ext cx="762000" cy="259045"/>
    <xdr:sp macro="" textlink="">
      <xdr:nvSpPr>
        <xdr:cNvPr id="91" name="テキスト ボックス 90"/>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137160</xdr:rowOff>
    </xdr:from>
    <xdr:to>
      <xdr:col>1</xdr:col>
      <xdr:colOff>676275</xdr:colOff>
      <xdr:row>41</xdr:row>
      <xdr:rowOff>67310</xdr:rowOff>
    </xdr:to>
    <xdr:sp macro="" textlink="">
      <xdr:nvSpPr>
        <xdr:cNvPr id="92" name="円/楕円 91"/>
        <xdr:cNvSpPr/>
      </xdr:nvSpPr>
      <xdr:spPr>
        <a:xfrm>
          <a:off x="1270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52087</xdr:rowOff>
    </xdr:from>
    <xdr:ext cx="762000" cy="259045"/>
    <xdr:sp macro="" textlink="">
      <xdr:nvSpPr>
        <xdr:cNvPr id="93" name="テキスト ボックス 92"/>
        <xdr:cNvSpPr txBox="1"/>
      </xdr:nvSpPr>
      <xdr:spPr>
        <a:xfrm>
          <a:off x="939800" y="708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光熱水費等の施設管理に要する経費が増加し，昨年度から</a:t>
          </a:r>
          <a:r>
            <a:rPr kumimoji="1" lang="en-US" altLang="ja-JP" sz="1300">
              <a:latin typeface="ＭＳ Ｐゴシック"/>
            </a:rPr>
            <a:t>0.3</a:t>
          </a:r>
          <a:r>
            <a:rPr kumimoji="1" lang="ja-JP" altLang="en-US" sz="1300">
              <a:latin typeface="ＭＳ Ｐゴシック"/>
            </a:rPr>
            <a:t>ポイント上昇したが、学校給食費等の経費が減少したことにより類似団体平均を下回った。なお、今後も常陸太田市行政改革大綱に基づき、事務事業全般にわたる総点検を実施し、さらなる行革による経費削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16</xdr:row>
      <xdr:rowOff>142240</xdr:rowOff>
    </xdr:to>
    <xdr:cxnSp macro="">
      <xdr:nvCxnSpPr>
        <xdr:cNvPr id="126" name="直線コネクタ 125"/>
        <xdr:cNvCxnSpPr/>
      </xdr:nvCxnSpPr>
      <xdr:spPr>
        <a:xfrm>
          <a:off x="15671800" y="2862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43180</xdr:rowOff>
    </xdr:from>
    <xdr:to>
      <xdr:col>22</xdr:col>
      <xdr:colOff>565150</xdr:colOff>
      <xdr:row>16</xdr:row>
      <xdr:rowOff>119380</xdr:rowOff>
    </xdr:to>
    <xdr:cxnSp macro="">
      <xdr:nvCxnSpPr>
        <xdr:cNvPr id="129" name="直線コネクタ 128"/>
        <xdr:cNvCxnSpPr/>
      </xdr:nvCxnSpPr>
      <xdr:spPr>
        <a:xfrm>
          <a:off x="14782800" y="2786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43180</xdr:rowOff>
    </xdr:from>
    <xdr:to>
      <xdr:col>21</xdr:col>
      <xdr:colOff>361950</xdr:colOff>
      <xdr:row>16</xdr:row>
      <xdr:rowOff>96520</xdr:rowOff>
    </xdr:to>
    <xdr:cxnSp macro="">
      <xdr:nvCxnSpPr>
        <xdr:cNvPr id="132" name="直線コネクタ 131"/>
        <xdr:cNvCxnSpPr/>
      </xdr:nvCxnSpPr>
      <xdr:spPr>
        <a:xfrm flipV="1">
          <a:off x="13893800" y="2786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96520</xdr:rowOff>
    </xdr:from>
    <xdr:to>
      <xdr:col>20</xdr:col>
      <xdr:colOff>158750</xdr:colOff>
      <xdr:row>16</xdr:row>
      <xdr:rowOff>127000</xdr:rowOff>
    </xdr:to>
    <xdr:cxnSp macro="">
      <xdr:nvCxnSpPr>
        <xdr:cNvPr id="135" name="直線コネクタ 134"/>
        <xdr:cNvCxnSpPr/>
      </xdr:nvCxnSpPr>
      <xdr:spPr>
        <a:xfrm flipV="1">
          <a:off x="13004800" y="283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91440</xdr:rowOff>
    </xdr:from>
    <xdr:to>
      <xdr:col>24</xdr:col>
      <xdr:colOff>82550</xdr:colOff>
      <xdr:row>17</xdr:row>
      <xdr:rowOff>21590</xdr:rowOff>
    </xdr:to>
    <xdr:sp macro="" textlink="">
      <xdr:nvSpPr>
        <xdr:cNvPr id="145" name="円/楕円 144"/>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107967</xdr:rowOff>
    </xdr:from>
    <xdr:ext cx="762000" cy="259045"/>
    <xdr:sp macro="" textlink="">
      <xdr:nvSpPr>
        <xdr:cNvPr id="146" name="物件費該当値テキスト"/>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7" name="円/楕円 146"/>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48" name="テキスト ボックス 147"/>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163830</xdr:rowOff>
    </xdr:from>
    <xdr:to>
      <xdr:col>21</xdr:col>
      <xdr:colOff>412750</xdr:colOff>
      <xdr:row>16</xdr:row>
      <xdr:rowOff>93980</xdr:rowOff>
    </xdr:to>
    <xdr:sp macro="" textlink="">
      <xdr:nvSpPr>
        <xdr:cNvPr id="149" name="円/楕円 148"/>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50" name="テキスト ボックス 149"/>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45720</xdr:rowOff>
    </xdr:from>
    <xdr:to>
      <xdr:col>20</xdr:col>
      <xdr:colOff>209550</xdr:colOff>
      <xdr:row>16</xdr:row>
      <xdr:rowOff>147320</xdr:rowOff>
    </xdr:to>
    <xdr:sp macro="" textlink="">
      <xdr:nvSpPr>
        <xdr:cNvPr id="151" name="円/楕円 150"/>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52" name="テキスト ボックス 151"/>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53" name="円/楕円 152"/>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54" name="テキスト ボックス 153"/>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医療助成を市単独事業により小学校</a:t>
          </a:r>
          <a:r>
            <a:rPr lang="en-US" altLang="ja-JP" sz="1200" b="0" i="0" baseline="0">
              <a:solidFill>
                <a:schemeClr val="dk1"/>
              </a:solidFill>
              <a:effectLst/>
              <a:latin typeface="+mn-lt"/>
              <a:ea typeface="+mn-ea"/>
              <a:cs typeface="+mn-cs"/>
            </a:rPr>
            <a:t>4</a:t>
          </a:r>
          <a:r>
            <a:rPr lang="ja-JP" altLang="ja-JP" sz="1200" b="0" i="0" baseline="0">
              <a:solidFill>
                <a:schemeClr val="dk1"/>
              </a:solidFill>
              <a:effectLst/>
              <a:latin typeface="+mn-lt"/>
              <a:ea typeface="+mn-ea"/>
              <a:cs typeface="+mn-cs"/>
            </a:rPr>
            <a:t>年生から中学校</a:t>
          </a:r>
          <a:r>
            <a:rPr lang="en-US" altLang="ja-JP" sz="1200" b="0" i="0" baseline="0">
              <a:solidFill>
                <a:schemeClr val="dk1"/>
              </a:solidFill>
              <a:effectLst/>
              <a:latin typeface="+mn-lt"/>
              <a:ea typeface="+mn-ea"/>
              <a:cs typeface="+mn-cs"/>
            </a:rPr>
            <a:t>3</a:t>
          </a:r>
          <a:r>
            <a:rPr lang="ja-JP" altLang="ja-JP" sz="1200" b="0" i="0" baseline="0">
              <a:solidFill>
                <a:schemeClr val="dk1"/>
              </a:solidFill>
              <a:effectLst/>
              <a:latin typeface="+mn-lt"/>
              <a:ea typeface="+mn-ea"/>
              <a:cs typeface="+mn-cs"/>
            </a:rPr>
            <a:t>年生まで拡充していること、障害者福祉費や生活保護費の増加により前年よりも率が上昇したが、依然として</a:t>
          </a:r>
          <a:r>
            <a:rPr lang="en-US" altLang="ja-JP" sz="1200" b="0" i="0" baseline="0">
              <a:solidFill>
                <a:schemeClr val="dk1"/>
              </a:solidFill>
              <a:effectLst/>
              <a:latin typeface="+mn-lt"/>
              <a:ea typeface="+mn-ea"/>
              <a:cs typeface="+mn-cs"/>
            </a:rPr>
            <a:t>6.7</a:t>
          </a:r>
          <a:r>
            <a:rPr lang="ja-JP" altLang="ja-JP" sz="1200" b="0" i="0" baseline="0">
              <a:solidFill>
                <a:schemeClr val="dk1"/>
              </a:solidFill>
              <a:effectLst/>
              <a:latin typeface="+mn-lt"/>
              <a:ea typeface="+mn-ea"/>
              <a:cs typeface="+mn-cs"/>
            </a:rPr>
            <a:t>％と類似団体平均を下回っている。要因としては過疎化（</a:t>
          </a:r>
          <a:r>
            <a:rPr lang="ja-JP" altLang="ja-JP" sz="1200" b="0" i="0" baseline="0">
              <a:solidFill>
                <a:sysClr val="windowText" lastClr="000000"/>
              </a:solidFill>
              <a:effectLst/>
              <a:latin typeface="+mn-lt"/>
              <a:ea typeface="+mn-ea"/>
              <a:cs typeface="+mn-cs"/>
            </a:rPr>
            <a:t>平成</a:t>
          </a:r>
          <a:r>
            <a:rPr lang="en-US" altLang="ja-JP" sz="1200" b="0" i="0" baseline="0">
              <a:solidFill>
                <a:sysClr val="windowText" lastClr="000000"/>
              </a:solidFill>
              <a:effectLst/>
              <a:latin typeface="+mn-lt"/>
              <a:ea typeface="+mn-ea"/>
              <a:cs typeface="+mn-cs"/>
            </a:rPr>
            <a:t>25</a:t>
          </a:r>
          <a:r>
            <a:rPr lang="ja-JP" altLang="ja-JP" sz="1200" b="0" i="0" baseline="0">
              <a:solidFill>
                <a:sysClr val="windowText" lastClr="000000"/>
              </a:solidFill>
              <a:effectLst/>
              <a:latin typeface="+mn-lt"/>
              <a:ea typeface="+mn-ea"/>
              <a:cs typeface="+mn-cs"/>
            </a:rPr>
            <a:t>年度人口減少率△</a:t>
          </a:r>
          <a:r>
            <a:rPr lang="en-US" altLang="ja-JP" sz="1200" b="0" i="0" baseline="0">
              <a:solidFill>
                <a:sysClr val="windowText" lastClr="000000"/>
              </a:solidFill>
              <a:effectLst/>
              <a:latin typeface="+mn-lt"/>
              <a:ea typeface="+mn-ea"/>
              <a:cs typeface="+mn-cs"/>
            </a:rPr>
            <a:t>1.63</a:t>
          </a:r>
          <a:r>
            <a:rPr lang="ja-JP" altLang="ja-JP" sz="1200" b="0" i="0" baseline="0">
              <a:solidFill>
                <a:sysClr val="windowText" lastClr="000000"/>
              </a:solidFill>
              <a:effectLst/>
              <a:latin typeface="+mn-lt"/>
              <a:ea typeface="+mn-ea"/>
              <a:cs typeface="+mn-cs"/>
            </a:rPr>
            <a:t>％・少子高齢化（平成</a:t>
          </a:r>
          <a:r>
            <a:rPr lang="en-US" altLang="ja-JP" sz="1200" b="0" i="0" baseline="0">
              <a:solidFill>
                <a:sysClr val="windowText" lastClr="000000"/>
              </a:solidFill>
              <a:effectLst/>
              <a:latin typeface="+mn-lt"/>
              <a:ea typeface="+mn-ea"/>
              <a:cs typeface="+mn-cs"/>
            </a:rPr>
            <a:t>25</a:t>
          </a:r>
          <a:r>
            <a:rPr lang="ja-JP" altLang="ja-JP" sz="1200" b="0" i="0" baseline="0">
              <a:solidFill>
                <a:sysClr val="windowText" lastClr="000000"/>
              </a:solidFill>
              <a:effectLst/>
              <a:latin typeface="+mn-lt"/>
              <a:ea typeface="+mn-ea"/>
              <a:cs typeface="+mn-cs"/>
            </a:rPr>
            <a:t>年</a:t>
          </a:r>
          <a:r>
            <a:rPr lang="en-US" altLang="ja-JP" sz="1200" b="0" i="0" baseline="0">
              <a:solidFill>
                <a:sysClr val="windowText" lastClr="000000"/>
              </a:solidFill>
              <a:effectLst/>
              <a:latin typeface="+mn-lt"/>
              <a:ea typeface="+mn-ea"/>
              <a:cs typeface="+mn-cs"/>
            </a:rPr>
            <a:t>10</a:t>
          </a:r>
          <a:r>
            <a:rPr lang="ja-JP" altLang="ja-JP" sz="1200" b="0" i="0" baseline="0">
              <a:solidFill>
                <a:sysClr val="windowText" lastClr="000000"/>
              </a:solidFill>
              <a:effectLst/>
              <a:latin typeface="+mn-lt"/>
              <a:ea typeface="+mn-ea"/>
              <a:cs typeface="+mn-cs"/>
            </a:rPr>
            <a:t>月</a:t>
          </a:r>
          <a:r>
            <a:rPr lang="en-US" altLang="ja-JP" sz="1200" b="0" i="0" baseline="0">
              <a:solidFill>
                <a:sysClr val="windowText" lastClr="000000"/>
              </a:solidFill>
              <a:effectLst/>
              <a:latin typeface="+mn-lt"/>
              <a:ea typeface="+mn-ea"/>
              <a:cs typeface="+mn-cs"/>
            </a:rPr>
            <a:t>1</a:t>
          </a:r>
          <a:r>
            <a:rPr lang="ja-JP" altLang="ja-JP" sz="1200" b="0" i="0" baseline="0">
              <a:solidFill>
                <a:sysClr val="windowText" lastClr="000000"/>
              </a:solidFill>
              <a:effectLst/>
              <a:latin typeface="+mn-lt"/>
              <a:ea typeface="+mn-ea"/>
              <a:cs typeface="+mn-cs"/>
            </a:rPr>
            <a:t>日現在少子率</a:t>
          </a:r>
          <a:r>
            <a:rPr lang="en-US" altLang="ja-JP" sz="1200" b="0" i="0" baseline="0">
              <a:solidFill>
                <a:sysClr val="windowText" lastClr="000000"/>
              </a:solidFill>
              <a:effectLst/>
              <a:latin typeface="+mn-lt"/>
              <a:ea typeface="+mn-ea"/>
              <a:cs typeface="+mn-cs"/>
            </a:rPr>
            <a:t>10.17</a:t>
          </a:r>
          <a:r>
            <a:rPr lang="ja-JP" altLang="ja-JP" sz="1200" b="0" i="0" baseline="0">
              <a:solidFill>
                <a:sysClr val="windowText" lastClr="000000"/>
              </a:solidFill>
              <a:effectLst/>
              <a:latin typeface="+mn-lt"/>
              <a:ea typeface="+mn-ea"/>
              <a:cs typeface="+mn-cs"/>
            </a:rPr>
            <a:t>％、平成</a:t>
          </a:r>
          <a:r>
            <a:rPr lang="en-US" altLang="ja-JP" sz="1200" b="0" i="0" baseline="0">
              <a:solidFill>
                <a:sysClr val="windowText" lastClr="000000"/>
              </a:solidFill>
              <a:effectLst/>
              <a:latin typeface="+mn-lt"/>
              <a:ea typeface="+mn-ea"/>
              <a:cs typeface="+mn-cs"/>
            </a:rPr>
            <a:t>25</a:t>
          </a:r>
          <a:r>
            <a:rPr lang="ja-JP" altLang="ja-JP" sz="1200" b="0" i="0" baseline="0">
              <a:solidFill>
                <a:sysClr val="windowText" lastClr="000000"/>
              </a:solidFill>
              <a:effectLst/>
              <a:latin typeface="+mn-lt"/>
              <a:ea typeface="+mn-ea"/>
              <a:cs typeface="+mn-cs"/>
            </a:rPr>
            <a:t>年</a:t>
          </a:r>
          <a:r>
            <a:rPr lang="en-US" altLang="ja-JP" sz="1200" b="0" i="0" baseline="0">
              <a:solidFill>
                <a:sysClr val="windowText" lastClr="000000"/>
              </a:solidFill>
              <a:effectLst/>
              <a:latin typeface="+mn-lt"/>
              <a:ea typeface="+mn-ea"/>
              <a:cs typeface="+mn-cs"/>
            </a:rPr>
            <a:t>10</a:t>
          </a:r>
          <a:r>
            <a:rPr lang="ja-JP" altLang="ja-JP" sz="1200" b="0" i="0" baseline="0">
              <a:solidFill>
                <a:sysClr val="windowText" lastClr="000000"/>
              </a:solidFill>
              <a:effectLst/>
              <a:latin typeface="+mn-lt"/>
              <a:ea typeface="+mn-ea"/>
              <a:cs typeface="+mn-cs"/>
            </a:rPr>
            <a:t>月</a:t>
          </a:r>
          <a:r>
            <a:rPr lang="en-US" altLang="ja-JP" sz="1200" b="0" i="0" baseline="0">
              <a:solidFill>
                <a:sysClr val="windowText" lastClr="000000"/>
              </a:solidFill>
              <a:effectLst/>
              <a:latin typeface="+mn-lt"/>
              <a:ea typeface="+mn-ea"/>
              <a:cs typeface="+mn-cs"/>
            </a:rPr>
            <a:t>1</a:t>
          </a:r>
          <a:r>
            <a:rPr lang="ja-JP" altLang="ja-JP" sz="1200" b="0" i="0" baseline="0">
              <a:solidFill>
                <a:sysClr val="windowText" lastClr="000000"/>
              </a:solidFill>
              <a:effectLst/>
              <a:latin typeface="+mn-lt"/>
              <a:ea typeface="+mn-ea"/>
              <a:cs typeface="+mn-cs"/>
            </a:rPr>
            <a:t>日現在高齢化率</a:t>
          </a:r>
          <a:r>
            <a:rPr lang="en-US" altLang="ja-JP" sz="1200" b="0" i="0" baseline="0">
              <a:solidFill>
                <a:sysClr val="windowText" lastClr="000000"/>
              </a:solidFill>
              <a:effectLst/>
              <a:latin typeface="+mn-lt"/>
              <a:ea typeface="+mn-ea"/>
              <a:cs typeface="+mn-cs"/>
            </a:rPr>
            <a:t>31.67</a:t>
          </a:r>
          <a:r>
            <a:rPr lang="ja-JP" altLang="ja-JP" sz="1200" b="0" i="0" baseline="0">
              <a:solidFill>
                <a:sysClr val="windowText" lastClr="000000"/>
              </a:solidFill>
              <a:effectLst/>
              <a:latin typeface="+mn-lt"/>
              <a:ea typeface="+mn-ea"/>
              <a:cs typeface="+mn-cs"/>
            </a:rPr>
            <a:t>％）が進む中で児童福祉</a:t>
          </a:r>
          <a:r>
            <a:rPr lang="ja-JP" altLang="ja-JP" sz="1200" b="0" i="0" baseline="0">
              <a:solidFill>
                <a:schemeClr val="dk1"/>
              </a:solidFill>
              <a:effectLst/>
              <a:latin typeface="+mn-lt"/>
              <a:ea typeface="+mn-ea"/>
              <a:cs typeface="+mn-cs"/>
            </a:rPr>
            <a:t>費の対象者が少ないことが考えられる。引き続き過疎化・少子化対策に取り組む必要がある。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26416</xdr:rowOff>
    </xdr:from>
    <xdr:to>
      <xdr:col>7</xdr:col>
      <xdr:colOff>15875</xdr:colOff>
      <xdr:row>54</xdr:row>
      <xdr:rowOff>53848</xdr:rowOff>
    </xdr:to>
    <xdr:cxnSp macro="">
      <xdr:nvCxnSpPr>
        <xdr:cNvPr id="185" name="直線コネクタ 184"/>
        <xdr:cNvCxnSpPr/>
      </xdr:nvCxnSpPr>
      <xdr:spPr>
        <a:xfrm>
          <a:off x="3987800" y="92847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8128</xdr:rowOff>
    </xdr:from>
    <xdr:to>
      <xdr:col>5</xdr:col>
      <xdr:colOff>549275</xdr:colOff>
      <xdr:row>54</xdr:row>
      <xdr:rowOff>26416</xdr:rowOff>
    </xdr:to>
    <xdr:cxnSp macro="">
      <xdr:nvCxnSpPr>
        <xdr:cNvPr id="188" name="直線コネクタ 187"/>
        <xdr:cNvCxnSpPr/>
      </xdr:nvCxnSpPr>
      <xdr:spPr>
        <a:xfrm>
          <a:off x="3098800" y="92664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170434</xdr:rowOff>
    </xdr:from>
    <xdr:to>
      <xdr:col>4</xdr:col>
      <xdr:colOff>346075</xdr:colOff>
      <xdr:row>54</xdr:row>
      <xdr:rowOff>8128</xdr:rowOff>
    </xdr:to>
    <xdr:cxnSp macro="">
      <xdr:nvCxnSpPr>
        <xdr:cNvPr id="191" name="直線コネクタ 190"/>
        <xdr:cNvCxnSpPr/>
      </xdr:nvCxnSpPr>
      <xdr:spPr>
        <a:xfrm>
          <a:off x="2209800" y="92572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115570</xdr:rowOff>
    </xdr:from>
    <xdr:to>
      <xdr:col>3</xdr:col>
      <xdr:colOff>142875</xdr:colOff>
      <xdr:row>53</xdr:row>
      <xdr:rowOff>170434</xdr:rowOff>
    </xdr:to>
    <xdr:cxnSp macro="">
      <xdr:nvCxnSpPr>
        <xdr:cNvPr id="194" name="直線コネクタ 193"/>
        <xdr:cNvCxnSpPr/>
      </xdr:nvCxnSpPr>
      <xdr:spPr>
        <a:xfrm>
          <a:off x="1320800" y="92024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3048</xdr:rowOff>
    </xdr:from>
    <xdr:to>
      <xdr:col>7</xdr:col>
      <xdr:colOff>66675</xdr:colOff>
      <xdr:row>54</xdr:row>
      <xdr:rowOff>104648</xdr:rowOff>
    </xdr:to>
    <xdr:sp macro="" textlink="">
      <xdr:nvSpPr>
        <xdr:cNvPr id="204" name="円/楕円 203"/>
        <xdr:cNvSpPr/>
      </xdr:nvSpPr>
      <xdr:spPr>
        <a:xfrm>
          <a:off x="47752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83075</xdr:rowOff>
    </xdr:from>
    <xdr:ext cx="762000" cy="259045"/>
    <xdr:sp macro="" textlink="">
      <xdr:nvSpPr>
        <xdr:cNvPr id="205" name="扶助費該当値テキスト"/>
        <xdr:cNvSpPr txBox="1"/>
      </xdr:nvSpPr>
      <xdr:spPr>
        <a:xfrm>
          <a:off x="4914900" y="916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147066</xdr:rowOff>
    </xdr:from>
    <xdr:to>
      <xdr:col>5</xdr:col>
      <xdr:colOff>600075</xdr:colOff>
      <xdr:row>54</xdr:row>
      <xdr:rowOff>77216</xdr:rowOff>
    </xdr:to>
    <xdr:sp macro="" textlink="">
      <xdr:nvSpPr>
        <xdr:cNvPr id="206" name="円/楕円 205"/>
        <xdr:cNvSpPr/>
      </xdr:nvSpPr>
      <xdr:spPr>
        <a:xfrm>
          <a:off x="3937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87393</xdr:rowOff>
    </xdr:from>
    <xdr:ext cx="736600" cy="259045"/>
    <xdr:sp macro="" textlink="">
      <xdr:nvSpPr>
        <xdr:cNvPr id="207" name="テキスト ボックス 206"/>
        <xdr:cNvSpPr txBox="1"/>
      </xdr:nvSpPr>
      <xdr:spPr>
        <a:xfrm>
          <a:off x="3606800" y="900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128778</xdr:rowOff>
    </xdr:from>
    <xdr:to>
      <xdr:col>4</xdr:col>
      <xdr:colOff>396875</xdr:colOff>
      <xdr:row>54</xdr:row>
      <xdr:rowOff>58928</xdr:rowOff>
    </xdr:to>
    <xdr:sp macro="" textlink="">
      <xdr:nvSpPr>
        <xdr:cNvPr id="208" name="円/楕円 207"/>
        <xdr:cNvSpPr/>
      </xdr:nvSpPr>
      <xdr:spPr>
        <a:xfrm>
          <a:off x="30480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69105</xdr:rowOff>
    </xdr:from>
    <xdr:ext cx="762000" cy="259045"/>
    <xdr:sp macro="" textlink="">
      <xdr:nvSpPr>
        <xdr:cNvPr id="209" name="テキスト ボックス 208"/>
        <xdr:cNvSpPr txBox="1"/>
      </xdr:nvSpPr>
      <xdr:spPr>
        <a:xfrm>
          <a:off x="2717800" y="89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119634</xdr:rowOff>
    </xdr:from>
    <xdr:to>
      <xdr:col>3</xdr:col>
      <xdr:colOff>193675</xdr:colOff>
      <xdr:row>54</xdr:row>
      <xdr:rowOff>49784</xdr:rowOff>
    </xdr:to>
    <xdr:sp macro="" textlink="">
      <xdr:nvSpPr>
        <xdr:cNvPr id="210" name="円/楕円 209"/>
        <xdr:cNvSpPr/>
      </xdr:nvSpPr>
      <xdr:spPr>
        <a:xfrm>
          <a:off x="2159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59961</xdr:rowOff>
    </xdr:from>
    <xdr:ext cx="762000" cy="259045"/>
    <xdr:sp macro="" textlink="">
      <xdr:nvSpPr>
        <xdr:cNvPr id="211" name="テキスト ボックス 210"/>
        <xdr:cNvSpPr txBox="1"/>
      </xdr:nvSpPr>
      <xdr:spPr>
        <a:xfrm>
          <a:off x="1828800" y="897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64770</xdr:rowOff>
    </xdr:from>
    <xdr:to>
      <xdr:col>1</xdr:col>
      <xdr:colOff>676275</xdr:colOff>
      <xdr:row>53</xdr:row>
      <xdr:rowOff>166370</xdr:rowOff>
    </xdr:to>
    <xdr:sp macro="" textlink="">
      <xdr:nvSpPr>
        <xdr:cNvPr id="212" name="円/楕円 211"/>
        <xdr:cNvSpPr/>
      </xdr:nvSpPr>
      <xdr:spPr>
        <a:xfrm>
          <a:off x="1270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5097</xdr:rowOff>
    </xdr:from>
    <xdr:ext cx="762000" cy="259045"/>
    <xdr:sp macro="" textlink="">
      <xdr:nvSpPr>
        <xdr:cNvPr id="213" name="テキスト ボックス 212"/>
        <xdr:cNvSpPr txBox="1"/>
      </xdr:nvSpPr>
      <xdr:spPr>
        <a:xfrm>
          <a:off x="939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により行政区域が茨城県内一広くなり、簡易水道・公共下水・農業集落排水・特定地域生活排水などの公営企業に対する繰出金が大きく、類似団体平均を上回っている。今後も事務事業の見直しを進め、経費削減を図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27940</xdr:rowOff>
    </xdr:from>
    <xdr:to>
      <xdr:col>24</xdr:col>
      <xdr:colOff>31750</xdr:colOff>
      <xdr:row>58</xdr:row>
      <xdr:rowOff>50800</xdr:rowOff>
    </xdr:to>
    <xdr:cxnSp macro="">
      <xdr:nvCxnSpPr>
        <xdr:cNvPr id="246" name="直線コネクタ 245"/>
        <xdr:cNvCxnSpPr/>
      </xdr:nvCxnSpPr>
      <xdr:spPr>
        <a:xfrm>
          <a:off x="15671800" y="9972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27940</xdr:rowOff>
    </xdr:from>
    <xdr:to>
      <xdr:col>22</xdr:col>
      <xdr:colOff>565150</xdr:colOff>
      <xdr:row>59</xdr:row>
      <xdr:rowOff>39370</xdr:rowOff>
    </xdr:to>
    <xdr:cxnSp macro="">
      <xdr:nvCxnSpPr>
        <xdr:cNvPr id="249" name="直線コネクタ 248"/>
        <xdr:cNvCxnSpPr/>
      </xdr:nvCxnSpPr>
      <xdr:spPr>
        <a:xfrm flipV="1">
          <a:off x="14782800" y="99720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168910</xdr:rowOff>
    </xdr:from>
    <xdr:to>
      <xdr:col>21</xdr:col>
      <xdr:colOff>361950</xdr:colOff>
      <xdr:row>59</xdr:row>
      <xdr:rowOff>39370</xdr:rowOff>
    </xdr:to>
    <xdr:cxnSp macro="">
      <xdr:nvCxnSpPr>
        <xdr:cNvPr id="252" name="直線コネクタ 251"/>
        <xdr:cNvCxnSpPr/>
      </xdr:nvCxnSpPr>
      <xdr:spPr>
        <a:xfrm>
          <a:off x="13893800" y="99415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168910</xdr:rowOff>
    </xdr:to>
    <xdr:cxnSp macro="">
      <xdr:nvCxnSpPr>
        <xdr:cNvPr id="255" name="直線コネクタ 254"/>
        <xdr:cNvCxnSpPr/>
      </xdr:nvCxnSpPr>
      <xdr:spPr>
        <a:xfrm>
          <a:off x="13004800" y="9842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65" name="円/楕円 264"/>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66"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67" name="円/楕円 266"/>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68" name="テキスト ボックス 267"/>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160020</xdr:rowOff>
    </xdr:from>
    <xdr:to>
      <xdr:col>21</xdr:col>
      <xdr:colOff>412750</xdr:colOff>
      <xdr:row>59</xdr:row>
      <xdr:rowOff>90170</xdr:rowOff>
    </xdr:to>
    <xdr:sp macro="" textlink="">
      <xdr:nvSpPr>
        <xdr:cNvPr id="269" name="円/楕円 268"/>
        <xdr:cNvSpPr/>
      </xdr:nvSpPr>
      <xdr:spPr>
        <a:xfrm>
          <a:off x="14732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74947</xdr:rowOff>
    </xdr:from>
    <xdr:ext cx="762000" cy="259045"/>
    <xdr:sp macro="" textlink="">
      <xdr:nvSpPr>
        <xdr:cNvPr id="270" name="テキスト ボックス 269"/>
        <xdr:cNvSpPr txBox="1"/>
      </xdr:nvSpPr>
      <xdr:spPr>
        <a:xfrm>
          <a:off x="14401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1" name="円/楕円 270"/>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2" name="テキスト ボックス 271"/>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3" name="円/楕円 272"/>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4" name="テキスト ボックス 273"/>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3.5</a:t>
          </a:r>
          <a:r>
            <a:rPr kumimoji="1" lang="ja-JP" altLang="en-US" sz="1300">
              <a:latin typeface="ＭＳ Ｐゴシック"/>
            </a:rPr>
            <a:t>％と類似団体平均を下回っている。これは、ごみ・し尿処理事業や消防事務を単独で行っているため、それらを一部事務組合等で実施している類似団体等と比較して事務負担金がないことが大きな要因である。また、各種団体への補助金については、計画的な見直しを行ってい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58420</xdr:rowOff>
    </xdr:from>
    <xdr:to>
      <xdr:col>24</xdr:col>
      <xdr:colOff>31750</xdr:colOff>
      <xdr:row>34</xdr:row>
      <xdr:rowOff>58420</xdr:rowOff>
    </xdr:to>
    <xdr:cxnSp macro="">
      <xdr:nvCxnSpPr>
        <xdr:cNvPr id="304" name="直線コネクタ 303"/>
        <xdr:cNvCxnSpPr/>
      </xdr:nvCxnSpPr>
      <xdr:spPr>
        <a:xfrm>
          <a:off x="15671800" y="5887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53848</xdr:rowOff>
    </xdr:from>
    <xdr:to>
      <xdr:col>22</xdr:col>
      <xdr:colOff>565150</xdr:colOff>
      <xdr:row>34</xdr:row>
      <xdr:rowOff>58420</xdr:rowOff>
    </xdr:to>
    <xdr:cxnSp macro="">
      <xdr:nvCxnSpPr>
        <xdr:cNvPr id="307" name="直線コネクタ 306"/>
        <xdr:cNvCxnSpPr/>
      </xdr:nvCxnSpPr>
      <xdr:spPr>
        <a:xfrm>
          <a:off x="14782800" y="5883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53848</xdr:rowOff>
    </xdr:from>
    <xdr:to>
      <xdr:col>21</xdr:col>
      <xdr:colOff>361950</xdr:colOff>
      <xdr:row>34</xdr:row>
      <xdr:rowOff>62992</xdr:rowOff>
    </xdr:to>
    <xdr:cxnSp macro="">
      <xdr:nvCxnSpPr>
        <xdr:cNvPr id="310" name="直線コネクタ 309"/>
        <xdr:cNvCxnSpPr/>
      </xdr:nvCxnSpPr>
      <xdr:spPr>
        <a:xfrm flipV="1">
          <a:off x="13893800" y="5883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62992</xdr:rowOff>
    </xdr:from>
    <xdr:to>
      <xdr:col>20</xdr:col>
      <xdr:colOff>158750</xdr:colOff>
      <xdr:row>34</xdr:row>
      <xdr:rowOff>76708</xdr:rowOff>
    </xdr:to>
    <xdr:cxnSp macro="">
      <xdr:nvCxnSpPr>
        <xdr:cNvPr id="313" name="直線コネクタ 312"/>
        <xdr:cNvCxnSpPr/>
      </xdr:nvCxnSpPr>
      <xdr:spPr>
        <a:xfrm flipV="1">
          <a:off x="13004800" y="58922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7620</xdr:rowOff>
    </xdr:from>
    <xdr:to>
      <xdr:col>24</xdr:col>
      <xdr:colOff>82550</xdr:colOff>
      <xdr:row>34</xdr:row>
      <xdr:rowOff>109220</xdr:rowOff>
    </xdr:to>
    <xdr:sp macro="" textlink="">
      <xdr:nvSpPr>
        <xdr:cNvPr id="323" name="円/楕円 322"/>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24147</xdr:rowOff>
    </xdr:from>
    <xdr:ext cx="762000" cy="259045"/>
    <xdr:sp macro="" textlink="">
      <xdr:nvSpPr>
        <xdr:cNvPr id="324" name="補助費等該当値テキスト"/>
        <xdr:cNvSpPr txBox="1"/>
      </xdr:nvSpPr>
      <xdr:spPr>
        <a:xfrm>
          <a:off x="16598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xdr:rowOff>
    </xdr:from>
    <xdr:to>
      <xdr:col>22</xdr:col>
      <xdr:colOff>615950</xdr:colOff>
      <xdr:row>34</xdr:row>
      <xdr:rowOff>109220</xdr:rowOff>
    </xdr:to>
    <xdr:sp macro="" textlink="">
      <xdr:nvSpPr>
        <xdr:cNvPr id="325" name="円/楕円 324"/>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119397</xdr:rowOff>
    </xdr:from>
    <xdr:ext cx="736600" cy="259045"/>
    <xdr:sp macro="" textlink="">
      <xdr:nvSpPr>
        <xdr:cNvPr id="326" name="テキスト ボックス 325"/>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3048</xdr:rowOff>
    </xdr:from>
    <xdr:to>
      <xdr:col>21</xdr:col>
      <xdr:colOff>412750</xdr:colOff>
      <xdr:row>34</xdr:row>
      <xdr:rowOff>104648</xdr:rowOff>
    </xdr:to>
    <xdr:sp macro="" textlink="">
      <xdr:nvSpPr>
        <xdr:cNvPr id="327" name="円/楕円 326"/>
        <xdr:cNvSpPr/>
      </xdr:nvSpPr>
      <xdr:spPr>
        <a:xfrm>
          <a:off x="14732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114825</xdr:rowOff>
    </xdr:from>
    <xdr:ext cx="762000" cy="259045"/>
    <xdr:sp macro="" textlink="">
      <xdr:nvSpPr>
        <xdr:cNvPr id="328" name="テキスト ボックス 327"/>
        <xdr:cNvSpPr txBox="1"/>
      </xdr:nvSpPr>
      <xdr:spPr>
        <a:xfrm>
          <a:off x="14401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xdr:rowOff>
    </xdr:from>
    <xdr:to>
      <xdr:col>20</xdr:col>
      <xdr:colOff>209550</xdr:colOff>
      <xdr:row>34</xdr:row>
      <xdr:rowOff>113792</xdr:rowOff>
    </xdr:to>
    <xdr:sp macro="" textlink="">
      <xdr:nvSpPr>
        <xdr:cNvPr id="329" name="円/楕円 328"/>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123969</xdr:rowOff>
    </xdr:from>
    <xdr:ext cx="762000" cy="259045"/>
    <xdr:sp macro="" textlink="">
      <xdr:nvSpPr>
        <xdr:cNvPr id="330" name="テキスト ボックス 329"/>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25908</xdr:rowOff>
    </xdr:from>
    <xdr:to>
      <xdr:col>19</xdr:col>
      <xdr:colOff>6350</xdr:colOff>
      <xdr:row>34</xdr:row>
      <xdr:rowOff>127508</xdr:rowOff>
    </xdr:to>
    <xdr:sp macro="" textlink="">
      <xdr:nvSpPr>
        <xdr:cNvPr id="331" name="円/楕円 330"/>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137685</xdr:rowOff>
    </xdr:from>
    <xdr:ext cx="762000" cy="259045"/>
    <xdr:sp macro="" textlink="">
      <xdr:nvSpPr>
        <xdr:cNvPr id="332" name="テキスト ボックス 331"/>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単独で行っているごみ処理事業や消防事務に係る公債費があることや合併特例債償還費の増などが要因となり類似団体平均を上回っているが、新規借り入れの抑制により下降傾向にある。今後も、借り入れと償還とのバランスに配慮した発行を実施し、将来の公債費の縮減を図っていく。</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90424</xdr:rowOff>
    </xdr:from>
    <xdr:to>
      <xdr:col>7</xdr:col>
      <xdr:colOff>15875</xdr:colOff>
      <xdr:row>78</xdr:row>
      <xdr:rowOff>117856</xdr:rowOff>
    </xdr:to>
    <xdr:cxnSp macro="">
      <xdr:nvCxnSpPr>
        <xdr:cNvPr id="362" name="直線コネクタ 361"/>
        <xdr:cNvCxnSpPr/>
      </xdr:nvCxnSpPr>
      <xdr:spPr>
        <a:xfrm flipV="1">
          <a:off x="3987800" y="134635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113285</xdr:rowOff>
    </xdr:from>
    <xdr:to>
      <xdr:col>5</xdr:col>
      <xdr:colOff>549275</xdr:colOff>
      <xdr:row>78</xdr:row>
      <xdr:rowOff>117856</xdr:rowOff>
    </xdr:to>
    <xdr:cxnSp macro="">
      <xdr:nvCxnSpPr>
        <xdr:cNvPr id="365" name="直線コネクタ 364"/>
        <xdr:cNvCxnSpPr/>
      </xdr:nvCxnSpPr>
      <xdr:spPr>
        <a:xfrm>
          <a:off x="3098800" y="134863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113285</xdr:rowOff>
    </xdr:from>
    <xdr:to>
      <xdr:col>4</xdr:col>
      <xdr:colOff>346075</xdr:colOff>
      <xdr:row>79</xdr:row>
      <xdr:rowOff>5842</xdr:rowOff>
    </xdr:to>
    <xdr:cxnSp macro="">
      <xdr:nvCxnSpPr>
        <xdr:cNvPr id="368" name="直線コネクタ 367"/>
        <xdr:cNvCxnSpPr/>
      </xdr:nvCxnSpPr>
      <xdr:spPr>
        <a:xfrm flipV="1">
          <a:off x="2209800" y="134863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5842</xdr:rowOff>
    </xdr:from>
    <xdr:to>
      <xdr:col>3</xdr:col>
      <xdr:colOff>142875</xdr:colOff>
      <xdr:row>79</xdr:row>
      <xdr:rowOff>28702</xdr:rowOff>
    </xdr:to>
    <xdr:cxnSp macro="">
      <xdr:nvCxnSpPr>
        <xdr:cNvPr id="371" name="直線コネクタ 370"/>
        <xdr:cNvCxnSpPr/>
      </xdr:nvCxnSpPr>
      <xdr:spPr>
        <a:xfrm flipV="1">
          <a:off x="1320800" y="135503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39624</xdr:rowOff>
    </xdr:from>
    <xdr:to>
      <xdr:col>7</xdr:col>
      <xdr:colOff>66675</xdr:colOff>
      <xdr:row>78</xdr:row>
      <xdr:rowOff>141224</xdr:rowOff>
    </xdr:to>
    <xdr:sp macro="" textlink="">
      <xdr:nvSpPr>
        <xdr:cNvPr id="381" name="円/楕円 380"/>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11701</xdr:rowOff>
    </xdr:from>
    <xdr:ext cx="762000" cy="259045"/>
    <xdr:sp macro="" textlink="">
      <xdr:nvSpPr>
        <xdr:cNvPr id="382"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67056</xdr:rowOff>
    </xdr:from>
    <xdr:to>
      <xdr:col>5</xdr:col>
      <xdr:colOff>600075</xdr:colOff>
      <xdr:row>78</xdr:row>
      <xdr:rowOff>168656</xdr:rowOff>
    </xdr:to>
    <xdr:sp macro="" textlink="">
      <xdr:nvSpPr>
        <xdr:cNvPr id="383" name="円/楕円 382"/>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153433</xdr:rowOff>
    </xdr:from>
    <xdr:ext cx="736600" cy="259045"/>
    <xdr:sp macro="" textlink="">
      <xdr:nvSpPr>
        <xdr:cNvPr id="384" name="テキスト ボックス 383"/>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62485</xdr:rowOff>
    </xdr:from>
    <xdr:to>
      <xdr:col>4</xdr:col>
      <xdr:colOff>396875</xdr:colOff>
      <xdr:row>78</xdr:row>
      <xdr:rowOff>164085</xdr:rowOff>
    </xdr:to>
    <xdr:sp macro="" textlink="">
      <xdr:nvSpPr>
        <xdr:cNvPr id="385" name="円/楕円 384"/>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148862</xdr:rowOff>
    </xdr:from>
    <xdr:ext cx="762000" cy="259045"/>
    <xdr:sp macro="" textlink="">
      <xdr:nvSpPr>
        <xdr:cNvPr id="386" name="テキスト ボックス 385"/>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126492</xdr:rowOff>
    </xdr:from>
    <xdr:to>
      <xdr:col>3</xdr:col>
      <xdr:colOff>193675</xdr:colOff>
      <xdr:row>79</xdr:row>
      <xdr:rowOff>56642</xdr:rowOff>
    </xdr:to>
    <xdr:sp macro="" textlink="">
      <xdr:nvSpPr>
        <xdr:cNvPr id="387" name="円/楕円 386"/>
        <xdr:cNvSpPr/>
      </xdr:nvSpPr>
      <xdr:spPr>
        <a:xfrm>
          <a:off x="2159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41419</xdr:rowOff>
    </xdr:from>
    <xdr:ext cx="762000" cy="259045"/>
    <xdr:sp macro="" textlink="">
      <xdr:nvSpPr>
        <xdr:cNvPr id="388" name="テキスト ボックス 387"/>
        <xdr:cNvSpPr txBox="1"/>
      </xdr:nvSpPr>
      <xdr:spPr>
        <a:xfrm>
          <a:off x="1828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149352</xdr:rowOff>
    </xdr:from>
    <xdr:to>
      <xdr:col>1</xdr:col>
      <xdr:colOff>676275</xdr:colOff>
      <xdr:row>79</xdr:row>
      <xdr:rowOff>79502</xdr:rowOff>
    </xdr:to>
    <xdr:sp macro="" textlink="">
      <xdr:nvSpPr>
        <xdr:cNvPr id="389" name="円/楕円 388"/>
        <xdr:cNvSpPr/>
      </xdr:nvSpPr>
      <xdr:spPr>
        <a:xfrm>
          <a:off x="1270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64279</xdr:rowOff>
    </xdr:from>
    <xdr:ext cx="762000" cy="259045"/>
    <xdr:sp macro="" textlink="">
      <xdr:nvSpPr>
        <xdr:cNvPr id="390" name="テキスト ボックス 389"/>
        <xdr:cNvSpPr txBox="1"/>
      </xdr:nvSpPr>
      <xdr:spPr>
        <a:xfrm>
          <a:off x="939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し尿処理事業や消防事務を単独で行っているため、それらを一部事務組合等で実施している類似団体等と比較して人件費は類似団体等を上回っているが、補助費等は下回っている。また扶助費においては類似団体平均を下回っているが、近年増加傾向にある。今後も常陸太田市行政改革大綱に基づき、事務事業全般にわたる総点検を実施し、さらなる行革による経費削減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77</xdr:row>
      <xdr:rowOff>69850</xdr:rowOff>
    </xdr:to>
    <xdr:cxnSp macro="">
      <xdr:nvCxnSpPr>
        <xdr:cNvPr id="423" name="直線コネクタ 422"/>
        <xdr:cNvCxnSpPr/>
      </xdr:nvCxnSpPr>
      <xdr:spPr>
        <a:xfrm>
          <a:off x="15671800" y="1327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77</xdr:row>
      <xdr:rowOff>88900</xdr:rowOff>
    </xdr:to>
    <xdr:cxnSp macro="">
      <xdr:nvCxnSpPr>
        <xdr:cNvPr id="426" name="直線コネクタ 425"/>
        <xdr:cNvCxnSpPr/>
      </xdr:nvCxnSpPr>
      <xdr:spPr>
        <a:xfrm flipV="1">
          <a:off x="14782800" y="1327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85089</xdr:rowOff>
    </xdr:from>
    <xdr:to>
      <xdr:col>21</xdr:col>
      <xdr:colOff>361950</xdr:colOff>
      <xdr:row>77</xdr:row>
      <xdr:rowOff>88900</xdr:rowOff>
    </xdr:to>
    <xdr:cxnSp macro="">
      <xdr:nvCxnSpPr>
        <xdr:cNvPr id="429" name="直線コネクタ 428"/>
        <xdr:cNvCxnSpPr/>
      </xdr:nvCxnSpPr>
      <xdr:spPr>
        <a:xfrm>
          <a:off x="13893800" y="132867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85089</xdr:rowOff>
    </xdr:from>
    <xdr:to>
      <xdr:col>20</xdr:col>
      <xdr:colOff>158750</xdr:colOff>
      <xdr:row>77</xdr:row>
      <xdr:rowOff>115570</xdr:rowOff>
    </xdr:to>
    <xdr:cxnSp macro="">
      <xdr:nvCxnSpPr>
        <xdr:cNvPr id="432" name="直線コネクタ 431"/>
        <xdr:cNvCxnSpPr/>
      </xdr:nvCxnSpPr>
      <xdr:spPr>
        <a:xfrm flipV="1">
          <a:off x="13004800" y="13286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2" name="円/楕円 441"/>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35577</xdr:rowOff>
    </xdr:from>
    <xdr:ext cx="762000" cy="259045"/>
    <xdr:sp macro="" textlink="">
      <xdr:nvSpPr>
        <xdr:cNvPr id="443"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44" name="円/楕円 443"/>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130827</xdr:rowOff>
    </xdr:from>
    <xdr:ext cx="736600" cy="259045"/>
    <xdr:sp macro="" textlink="">
      <xdr:nvSpPr>
        <xdr:cNvPr id="445" name="テキスト ボックス 444"/>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38100</xdr:rowOff>
    </xdr:from>
    <xdr:to>
      <xdr:col>21</xdr:col>
      <xdr:colOff>412750</xdr:colOff>
      <xdr:row>77</xdr:row>
      <xdr:rowOff>139700</xdr:rowOff>
    </xdr:to>
    <xdr:sp macro="" textlink="">
      <xdr:nvSpPr>
        <xdr:cNvPr id="446" name="円/楕円 445"/>
        <xdr:cNvSpPr/>
      </xdr:nvSpPr>
      <xdr:spPr>
        <a:xfrm>
          <a:off x="14732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149877</xdr:rowOff>
    </xdr:from>
    <xdr:ext cx="762000" cy="259045"/>
    <xdr:sp macro="" textlink="">
      <xdr:nvSpPr>
        <xdr:cNvPr id="447" name="テキスト ボックス 446"/>
        <xdr:cNvSpPr txBox="1"/>
      </xdr:nvSpPr>
      <xdr:spPr>
        <a:xfrm>
          <a:off x="14401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34289</xdr:rowOff>
    </xdr:from>
    <xdr:to>
      <xdr:col>20</xdr:col>
      <xdr:colOff>209550</xdr:colOff>
      <xdr:row>77</xdr:row>
      <xdr:rowOff>135889</xdr:rowOff>
    </xdr:to>
    <xdr:sp macro="" textlink="">
      <xdr:nvSpPr>
        <xdr:cNvPr id="448" name="円/楕円 447"/>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120666</xdr:rowOff>
    </xdr:from>
    <xdr:ext cx="762000" cy="259045"/>
    <xdr:sp macro="" textlink="">
      <xdr:nvSpPr>
        <xdr:cNvPr id="449" name="テキスト ボックス 448"/>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50" name="円/楕円 449"/>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5097</xdr:rowOff>
    </xdr:from>
    <xdr:ext cx="762000" cy="259045"/>
    <xdr:sp macro="" textlink="">
      <xdr:nvSpPr>
        <xdr:cNvPr id="451" name="テキスト ボックス 450"/>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茨城県常陸太田市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37046</xdr:rowOff>
    </xdr:from>
    <xdr:to>
      <xdr:col>4</xdr:col>
      <xdr:colOff>1117600</xdr:colOff>
      <xdr:row>15</xdr:row>
      <xdr:rowOff>74346</xdr:rowOff>
    </xdr:to>
    <xdr:cxnSp macro="">
      <xdr:nvCxnSpPr>
        <xdr:cNvPr id="50" name="直線コネクタ 49"/>
        <xdr:cNvCxnSpPr/>
      </xdr:nvCxnSpPr>
      <xdr:spPr bwMode="auto">
        <a:xfrm>
          <a:off x="5003800" y="2656421"/>
          <a:ext cx="647700" cy="3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10128</xdr:rowOff>
    </xdr:from>
    <xdr:to>
      <xdr:col>4</xdr:col>
      <xdr:colOff>469900</xdr:colOff>
      <xdr:row>15</xdr:row>
      <xdr:rowOff>37046</xdr:rowOff>
    </xdr:to>
    <xdr:cxnSp macro="">
      <xdr:nvCxnSpPr>
        <xdr:cNvPr id="53" name="直線コネクタ 52"/>
        <xdr:cNvCxnSpPr/>
      </xdr:nvCxnSpPr>
      <xdr:spPr bwMode="auto">
        <a:xfrm>
          <a:off x="4305300" y="2629503"/>
          <a:ext cx="698500" cy="26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9233</xdr:rowOff>
    </xdr:from>
    <xdr:to>
      <xdr:col>3</xdr:col>
      <xdr:colOff>904875</xdr:colOff>
      <xdr:row>15</xdr:row>
      <xdr:rowOff>10128</xdr:rowOff>
    </xdr:to>
    <xdr:cxnSp macro="">
      <xdr:nvCxnSpPr>
        <xdr:cNvPr id="56" name="直線コネクタ 55"/>
        <xdr:cNvCxnSpPr/>
      </xdr:nvCxnSpPr>
      <xdr:spPr bwMode="auto">
        <a:xfrm>
          <a:off x="3606800" y="2628608"/>
          <a:ext cx="698500" cy="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142183</xdr:rowOff>
    </xdr:from>
    <xdr:to>
      <xdr:col>3</xdr:col>
      <xdr:colOff>206375</xdr:colOff>
      <xdr:row>15</xdr:row>
      <xdr:rowOff>9233</xdr:rowOff>
    </xdr:to>
    <xdr:cxnSp macro="">
      <xdr:nvCxnSpPr>
        <xdr:cNvPr id="59" name="直線コネクタ 58"/>
        <xdr:cNvCxnSpPr/>
      </xdr:nvCxnSpPr>
      <xdr:spPr bwMode="auto">
        <a:xfrm>
          <a:off x="2908300" y="2590108"/>
          <a:ext cx="698500" cy="38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23546</xdr:rowOff>
    </xdr:from>
    <xdr:to>
      <xdr:col>5</xdr:col>
      <xdr:colOff>34925</xdr:colOff>
      <xdr:row>15</xdr:row>
      <xdr:rowOff>125146</xdr:rowOff>
    </xdr:to>
    <xdr:sp macro="" textlink="">
      <xdr:nvSpPr>
        <xdr:cNvPr id="69" name="円/楕円 68"/>
        <xdr:cNvSpPr/>
      </xdr:nvSpPr>
      <xdr:spPr bwMode="auto">
        <a:xfrm>
          <a:off x="5600700" y="2642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40073</xdr:rowOff>
    </xdr:from>
    <xdr:ext cx="762000" cy="259045"/>
    <xdr:sp macro="" textlink="">
      <xdr:nvSpPr>
        <xdr:cNvPr id="70" name="人口1人当たり決算額の推移該当値テキスト130"/>
        <xdr:cNvSpPr txBox="1"/>
      </xdr:nvSpPr>
      <xdr:spPr>
        <a:xfrm>
          <a:off x="5740400" y="248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85,264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157696</xdr:rowOff>
    </xdr:from>
    <xdr:to>
      <xdr:col>4</xdr:col>
      <xdr:colOff>520700</xdr:colOff>
      <xdr:row>15</xdr:row>
      <xdr:rowOff>87846</xdr:rowOff>
    </xdr:to>
    <xdr:sp macro="" textlink="">
      <xdr:nvSpPr>
        <xdr:cNvPr id="71" name="円/楕円 70"/>
        <xdr:cNvSpPr/>
      </xdr:nvSpPr>
      <xdr:spPr bwMode="auto">
        <a:xfrm>
          <a:off x="4953000" y="2605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98023</xdr:rowOff>
    </xdr:from>
    <xdr:ext cx="736600" cy="259045"/>
    <xdr:sp macro="" textlink="">
      <xdr:nvSpPr>
        <xdr:cNvPr id="72" name="テキスト ボックス 71"/>
        <xdr:cNvSpPr txBox="1"/>
      </xdr:nvSpPr>
      <xdr:spPr>
        <a:xfrm>
          <a:off x="4622800" y="237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87,222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130778</xdr:rowOff>
    </xdr:from>
    <xdr:to>
      <xdr:col>3</xdr:col>
      <xdr:colOff>955675</xdr:colOff>
      <xdr:row>15</xdr:row>
      <xdr:rowOff>60928</xdr:rowOff>
    </xdr:to>
    <xdr:sp macro="" textlink="">
      <xdr:nvSpPr>
        <xdr:cNvPr id="73" name="円/楕円 72"/>
        <xdr:cNvSpPr/>
      </xdr:nvSpPr>
      <xdr:spPr bwMode="auto">
        <a:xfrm>
          <a:off x="4254500" y="2578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71105</xdr:rowOff>
    </xdr:from>
    <xdr:ext cx="762000" cy="259045"/>
    <xdr:sp macro="" textlink="">
      <xdr:nvSpPr>
        <xdr:cNvPr id="74" name="テキスト ボックス 73"/>
        <xdr:cNvSpPr txBox="1"/>
      </xdr:nvSpPr>
      <xdr:spPr>
        <a:xfrm>
          <a:off x="3924300" y="234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88,635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129883</xdr:rowOff>
    </xdr:from>
    <xdr:to>
      <xdr:col>3</xdr:col>
      <xdr:colOff>257175</xdr:colOff>
      <xdr:row>15</xdr:row>
      <xdr:rowOff>60033</xdr:rowOff>
    </xdr:to>
    <xdr:sp macro="" textlink="">
      <xdr:nvSpPr>
        <xdr:cNvPr id="75" name="円/楕円 74"/>
        <xdr:cNvSpPr/>
      </xdr:nvSpPr>
      <xdr:spPr bwMode="auto">
        <a:xfrm>
          <a:off x="3556000" y="2577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70210</xdr:rowOff>
    </xdr:from>
    <xdr:ext cx="762000" cy="259045"/>
    <xdr:sp macro="" textlink="">
      <xdr:nvSpPr>
        <xdr:cNvPr id="76" name="テキスト ボックス 75"/>
        <xdr:cNvSpPr txBox="1"/>
      </xdr:nvSpPr>
      <xdr:spPr>
        <a:xfrm>
          <a:off x="3225800" y="234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88,682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91383</xdr:rowOff>
    </xdr:from>
    <xdr:to>
      <xdr:col>2</xdr:col>
      <xdr:colOff>692150</xdr:colOff>
      <xdr:row>15</xdr:row>
      <xdr:rowOff>21533</xdr:rowOff>
    </xdr:to>
    <xdr:sp macro="" textlink="">
      <xdr:nvSpPr>
        <xdr:cNvPr id="77" name="円/楕円 76"/>
        <xdr:cNvSpPr/>
      </xdr:nvSpPr>
      <xdr:spPr bwMode="auto">
        <a:xfrm>
          <a:off x="2857500" y="253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31710</xdr:rowOff>
    </xdr:from>
    <xdr:ext cx="762000" cy="259045"/>
    <xdr:sp macro="" textlink="">
      <xdr:nvSpPr>
        <xdr:cNvPr id="78" name="テキスト ボックス 77"/>
        <xdr:cNvSpPr txBox="1"/>
      </xdr:nvSpPr>
      <xdr:spPr>
        <a:xfrm>
          <a:off x="2527300" y="230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143551</xdr:rowOff>
    </xdr:from>
    <xdr:to>
      <xdr:col>4</xdr:col>
      <xdr:colOff>1117600</xdr:colOff>
      <xdr:row>37</xdr:row>
      <xdr:rowOff>31674</xdr:rowOff>
    </xdr:to>
    <xdr:cxnSp macro="">
      <xdr:nvCxnSpPr>
        <xdr:cNvPr id="110" name="直線コネクタ 109"/>
        <xdr:cNvCxnSpPr/>
      </xdr:nvCxnSpPr>
      <xdr:spPr bwMode="auto">
        <a:xfrm>
          <a:off x="5003800" y="7096801"/>
          <a:ext cx="647700" cy="59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48705</xdr:rowOff>
    </xdr:from>
    <xdr:to>
      <xdr:col>4</xdr:col>
      <xdr:colOff>469900</xdr:colOff>
      <xdr:row>36</xdr:row>
      <xdr:rowOff>143551</xdr:rowOff>
    </xdr:to>
    <xdr:cxnSp macro="">
      <xdr:nvCxnSpPr>
        <xdr:cNvPr id="113" name="直線コネクタ 112"/>
        <xdr:cNvCxnSpPr/>
      </xdr:nvCxnSpPr>
      <xdr:spPr bwMode="auto">
        <a:xfrm>
          <a:off x="4305300" y="7001955"/>
          <a:ext cx="698500" cy="9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25044</xdr:rowOff>
    </xdr:from>
    <xdr:to>
      <xdr:col>3</xdr:col>
      <xdr:colOff>904875</xdr:colOff>
      <xdr:row>36</xdr:row>
      <xdr:rowOff>48705</xdr:rowOff>
    </xdr:to>
    <xdr:cxnSp macro="">
      <xdr:nvCxnSpPr>
        <xdr:cNvPr id="116" name="直線コネクタ 115"/>
        <xdr:cNvCxnSpPr/>
      </xdr:nvCxnSpPr>
      <xdr:spPr bwMode="auto">
        <a:xfrm>
          <a:off x="3606800" y="6978294"/>
          <a:ext cx="698500" cy="2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282494</xdr:rowOff>
    </xdr:from>
    <xdr:to>
      <xdr:col>3</xdr:col>
      <xdr:colOff>206375</xdr:colOff>
      <xdr:row>36</xdr:row>
      <xdr:rowOff>25044</xdr:rowOff>
    </xdr:to>
    <xdr:cxnSp macro="">
      <xdr:nvCxnSpPr>
        <xdr:cNvPr id="119" name="直線コネクタ 118"/>
        <xdr:cNvCxnSpPr/>
      </xdr:nvCxnSpPr>
      <xdr:spPr bwMode="auto">
        <a:xfrm>
          <a:off x="2908300" y="6892844"/>
          <a:ext cx="698500" cy="8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152324</xdr:rowOff>
    </xdr:from>
    <xdr:to>
      <xdr:col>5</xdr:col>
      <xdr:colOff>34925</xdr:colOff>
      <xdr:row>37</xdr:row>
      <xdr:rowOff>82474</xdr:rowOff>
    </xdr:to>
    <xdr:sp macro="" textlink="">
      <xdr:nvSpPr>
        <xdr:cNvPr id="129" name="円/楕円 128"/>
        <xdr:cNvSpPr/>
      </xdr:nvSpPr>
      <xdr:spPr bwMode="auto">
        <a:xfrm>
          <a:off x="5600700" y="710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124401</xdr:rowOff>
    </xdr:from>
    <xdr:ext cx="762000" cy="259045"/>
    <xdr:sp macro="" textlink="">
      <xdr:nvSpPr>
        <xdr:cNvPr id="130" name="人口1人当たり決算額の推移該当値テキスト445"/>
        <xdr:cNvSpPr txBox="1"/>
      </xdr:nvSpPr>
      <xdr:spPr>
        <a:xfrm>
          <a:off x="5740400" y="707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14,170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92751</xdr:rowOff>
    </xdr:from>
    <xdr:to>
      <xdr:col>4</xdr:col>
      <xdr:colOff>520700</xdr:colOff>
      <xdr:row>37</xdr:row>
      <xdr:rowOff>22901</xdr:rowOff>
    </xdr:to>
    <xdr:sp macro="" textlink="">
      <xdr:nvSpPr>
        <xdr:cNvPr id="131" name="円/楕円 130"/>
        <xdr:cNvSpPr/>
      </xdr:nvSpPr>
      <xdr:spPr bwMode="auto">
        <a:xfrm>
          <a:off x="4953000" y="704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7678</xdr:rowOff>
    </xdr:from>
    <xdr:ext cx="736600" cy="259045"/>
    <xdr:sp macro="" textlink="">
      <xdr:nvSpPr>
        <xdr:cNvPr id="132" name="テキスト ボックス 131"/>
        <xdr:cNvSpPr txBox="1"/>
      </xdr:nvSpPr>
      <xdr:spPr>
        <a:xfrm>
          <a:off x="4622800" y="71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340805</xdr:rowOff>
    </xdr:from>
    <xdr:to>
      <xdr:col>3</xdr:col>
      <xdr:colOff>955675</xdr:colOff>
      <xdr:row>36</xdr:row>
      <xdr:rowOff>99505</xdr:rowOff>
    </xdr:to>
    <xdr:sp macro="" textlink="">
      <xdr:nvSpPr>
        <xdr:cNvPr id="133" name="円/楕円 132"/>
        <xdr:cNvSpPr/>
      </xdr:nvSpPr>
      <xdr:spPr bwMode="auto">
        <a:xfrm>
          <a:off x="4254500" y="6951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84282</xdr:rowOff>
    </xdr:from>
    <xdr:ext cx="762000" cy="259045"/>
    <xdr:sp macro="" textlink="">
      <xdr:nvSpPr>
        <xdr:cNvPr id="134" name="テキスト ボックス 133"/>
        <xdr:cNvSpPr txBox="1"/>
      </xdr:nvSpPr>
      <xdr:spPr>
        <a:xfrm>
          <a:off x="3924300" y="703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317144</xdr:rowOff>
    </xdr:from>
    <xdr:to>
      <xdr:col>3</xdr:col>
      <xdr:colOff>257175</xdr:colOff>
      <xdr:row>36</xdr:row>
      <xdr:rowOff>75844</xdr:rowOff>
    </xdr:to>
    <xdr:sp macro="" textlink="">
      <xdr:nvSpPr>
        <xdr:cNvPr id="135" name="円/楕円 134"/>
        <xdr:cNvSpPr/>
      </xdr:nvSpPr>
      <xdr:spPr bwMode="auto">
        <a:xfrm>
          <a:off x="3556000" y="692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60621</xdr:rowOff>
    </xdr:from>
    <xdr:ext cx="762000" cy="259045"/>
    <xdr:sp macro="" textlink="">
      <xdr:nvSpPr>
        <xdr:cNvPr id="136" name="テキスト ボックス 135"/>
        <xdr:cNvSpPr txBox="1"/>
      </xdr:nvSpPr>
      <xdr:spPr>
        <a:xfrm>
          <a:off x="3225800" y="701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231694</xdr:rowOff>
    </xdr:from>
    <xdr:to>
      <xdr:col>2</xdr:col>
      <xdr:colOff>692150</xdr:colOff>
      <xdr:row>35</xdr:row>
      <xdr:rowOff>333294</xdr:rowOff>
    </xdr:to>
    <xdr:sp macro="" textlink="">
      <xdr:nvSpPr>
        <xdr:cNvPr id="137" name="円/楕円 136"/>
        <xdr:cNvSpPr/>
      </xdr:nvSpPr>
      <xdr:spPr bwMode="auto">
        <a:xfrm>
          <a:off x="2857500" y="684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318071</xdr:rowOff>
    </xdr:from>
    <xdr:ext cx="762000" cy="259045"/>
    <xdr:sp macro="" textlink="">
      <xdr:nvSpPr>
        <xdr:cNvPr id="138" name="テキスト ボックス 137"/>
        <xdr:cNvSpPr txBox="1"/>
      </xdr:nvSpPr>
      <xdr:spPr>
        <a:xfrm>
          <a:off x="2527300" y="692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年度財政調整基金積立金が平成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年度と比較して増加し、財政調整基金残高の比率は</a:t>
          </a:r>
          <a:r>
            <a:rPr kumimoji="1" lang="en-US" altLang="ja-JP" sz="1400">
              <a:latin typeface="ＭＳ ゴシック" pitchFamily="49" charset="-128"/>
              <a:ea typeface="ＭＳ ゴシック" pitchFamily="49" charset="-128"/>
            </a:rPr>
            <a:t>1.84</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地方税や財産収入の増加等により実質収支が増加したため、実質収支比率は</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ポイントの増、実質単年度収支の比率は</a:t>
          </a:r>
          <a:r>
            <a:rPr kumimoji="1" lang="en-US" altLang="ja-JP" sz="1400">
              <a:latin typeface="ＭＳ ゴシック" pitchFamily="49" charset="-128"/>
              <a:ea typeface="ＭＳ ゴシック" pitchFamily="49" charset="-128"/>
            </a:rPr>
            <a:t>3.07</a:t>
          </a:r>
          <a:r>
            <a:rPr kumimoji="1" lang="ja-JP" altLang="en-US" sz="1400">
              <a:latin typeface="ＭＳ ゴシック" pitchFamily="49" charset="-128"/>
              <a:ea typeface="ＭＳ ゴシック" pitchFamily="49" charset="-128"/>
            </a:rPr>
            <a:t>ポイントの増となっている。</a:t>
          </a:r>
        </a:p>
        <a:p>
          <a:r>
            <a:rPr kumimoji="1" lang="ja-JP" altLang="en-US" sz="1400">
              <a:latin typeface="ＭＳ ゴシック" pitchFamily="49" charset="-128"/>
              <a:ea typeface="ＭＳ ゴシック" pitchFamily="49" charset="-128"/>
            </a:rPr>
            <a:t>　今後も引き続き将来の財政負担の軽減を図るとともに、歳入歳出額の適正化に努める。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すべての会計において赤字はなく黒字決算となっている。また、会計別の構成をみると、最も構成比の高い会計は水道事業会計であり、平成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年度決算では、国民健康保険特別会計が次いでいたが、平成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年度は、一般会計が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番目、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番目に国民健康保険特別会計という状況にある。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は多少減少しているが、それ以上に元利償還金等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減少しているため、実質公債費比率の分子は減少している。元利償還金の減少は、地方債の借入抑制が要因となっている。今後も交付税措置の高い合併特例債や過疎債の活用により償還費の負担軽減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減少し、充当可能財源等は増加しているため、必然的に将来負担比率の分子は減少している。将来負担額の減少は、一般会計における地方債の借入抑制による地方債現在高の減少、水道事業等繰入見込額の減少、定員適正化計画の推進による職員数の削減に伴う退職手当負担見込額の減少が要因となっている。また、充当可能財源等の増加は、将来世代の負担軽減のために財政調整基金等への基金積立に努めていることから、充当可能基金が増加していることが要因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26116316</v>
      </c>
      <c r="BO4" s="379"/>
      <c r="BP4" s="379"/>
      <c r="BQ4" s="379"/>
      <c r="BR4" s="379"/>
      <c r="BS4" s="379"/>
      <c r="BT4" s="379"/>
      <c r="BU4" s="380"/>
      <c r="BV4" s="378">
        <v>25961975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5.0999999999999996</v>
      </c>
      <c r="CU4" s="554"/>
      <c r="CV4" s="554"/>
      <c r="CW4" s="554"/>
      <c r="CX4" s="554"/>
      <c r="CY4" s="554"/>
      <c r="CZ4" s="554"/>
      <c r="DA4" s="555"/>
      <c r="DB4" s="553">
        <v>3.3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25134485</v>
      </c>
      <c r="BO5" s="384"/>
      <c r="BP5" s="384"/>
      <c r="BQ5" s="384"/>
      <c r="BR5" s="384"/>
      <c r="BS5" s="384"/>
      <c r="BT5" s="384"/>
      <c r="BU5" s="385"/>
      <c r="BV5" s="383">
        <v>24970426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89.2</v>
      </c>
      <c r="CU5" s="354"/>
      <c r="CV5" s="354"/>
      <c r="CW5" s="354"/>
      <c r="CX5" s="354"/>
      <c r="CY5" s="354"/>
      <c r="CZ5" s="354"/>
      <c r="DA5" s="355"/>
      <c r="DB5" s="353">
        <v>89.8</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981831</v>
      </c>
      <c r="BO6" s="384"/>
      <c r="BP6" s="384"/>
      <c r="BQ6" s="384"/>
      <c r="BR6" s="384"/>
      <c r="BS6" s="384"/>
      <c r="BT6" s="384"/>
      <c r="BU6" s="385"/>
      <c r="BV6" s="383">
        <v>991549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91.8</v>
      </c>
      <c r="CU6" s="528"/>
      <c r="CV6" s="528"/>
      <c r="CW6" s="528"/>
      <c r="CX6" s="528"/>
      <c r="CY6" s="528"/>
      <c r="CZ6" s="528"/>
      <c r="DA6" s="529"/>
      <c r="DB6" s="527">
        <v>93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157799</v>
      </c>
      <c r="BO7" s="384"/>
      <c r="BP7" s="384"/>
      <c r="BQ7" s="384"/>
      <c r="BR7" s="384"/>
      <c r="BS7" s="384"/>
      <c r="BT7" s="384"/>
      <c r="BU7" s="385"/>
      <c r="BV7" s="383">
        <v>456886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16267362</v>
      </c>
      <c r="CU7" s="384"/>
      <c r="CV7" s="384"/>
      <c r="CW7" s="384"/>
      <c r="CX7" s="384"/>
      <c r="CY7" s="384"/>
      <c r="CZ7" s="384"/>
      <c r="DA7" s="385"/>
      <c r="DB7" s="383">
        <v>16359322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824032</v>
      </c>
      <c r="BO8" s="384"/>
      <c r="BP8" s="384"/>
      <c r="BQ8" s="384"/>
      <c r="BR8" s="384"/>
      <c r="BS8" s="384"/>
      <c r="BT8" s="384"/>
      <c r="BU8" s="385"/>
      <c r="BV8" s="383">
        <v>534663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0.41</v>
      </c>
      <c r="CU8" s="491"/>
      <c r="CV8" s="491"/>
      <c r="CW8" s="491"/>
      <c r="CX8" s="491"/>
      <c r="CY8" s="491"/>
      <c r="CZ8" s="491"/>
      <c r="DA8" s="492"/>
      <c r="DB8" s="490">
        <v>0.41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56250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289369</v>
      </c>
      <c r="BO9" s="384"/>
      <c r="BP9" s="384"/>
      <c r="BQ9" s="384"/>
      <c r="BR9" s="384"/>
      <c r="BS9" s="384"/>
      <c r="BT9" s="384"/>
      <c r="BU9" s="385"/>
      <c r="BV9" s="383">
        <v>-163157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v>
      </c>
      <c r="CU9" s="354"/>
      <c r="CV9" s="354"/>
      <c r="CW9" s="354"/>
      <c r="CX9" s="354"/>
      <c r="CY9" s="354"/>
      <c r="CZ9" s="354"/>
      <c r="DA9" s="355"/>
      <c r="DB9" s="353">
        <v>16.899999999999999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59802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273583</v>
      </c>
      <c r="BO10" s="384"/>
      <c r="BP10" s="384"/>
      <c r="BQ10" s="384"/>
      <c r="BR10" s="384"/>
      <c r="BS10" s="384"/>
      <c r="BT10" s="384"/>
      <c r="BU10" s="385"/>
      <c r="BV10" s="383">
        <v>383608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156230</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56305</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56172</v>
      </c>
      <c r="S13" s="483"/>
      <c r="T13" s="483"/>
      <c r="U13" s="483"/>
      <c r="V13" s="484"/>
      <c r="W13" s="470" t="s">
        <v>124</v>
      </c>
      <c r="X13" s="396"/>
      <c r="Y13" s="396"/>
      <c r="Z13" s="396"/>
      <c r="AA13" s="396"/>
      <c r="AB13" s="397"/>
      <c r="AC13" s="359">
        <v>2528</v>
      </c>
      <c r="AD13" s="360"/>
      <c r="AE13" s="360"/>
      <c r="AF13" s="360"/>
      <c r="AG13" s="361"/>
      <c r="AH13" s="359">
        <v>4594</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719182</v>
      </c>
      <c r="BO13" s="384"/>
      <c r="BP13" s="384"/>
      <c r="BQ13" s="384"/>
      <c r="BR13" s="384"/>
      <c r="BS13" s="384"/>
      <c r="BT13" s="384"/>
      <c r="BU13" s="385"/>
      <c r="BV13" s="383">
        <v>220451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7.1</v>
      </c>
      <c r="CU13" s="354"/>
      <c r="CV13" s="354"/>
      <c r="CW13" s="354"/>
      <c r="CX13" s="354"/>
      <c r="CY13" s="354"/>
      <c r="CZ13" s="354"/>
      <c r="DA13" s="355"/>
      <c r="DB13" s="353">
        <v>8.1999999999999993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56835</v>
      </c>
      <c r="S14" s="483"/>
      <c r="T14" s="483"/>
      <c r="U14" s="483"/>
      <c r="V14" s="484"/>
      <c r="W14" s="485"/>
      <c r="X14" s="399"/>
      <c r="Y14" s="399"/>
      <c r="Z14" s="399"/>
      <c r="AA14" s="399"/>
      <c r="AB14" s="400"/>
      <c r="AC14" s="475">
        <v>9.9</v>
      </c>
      <c r="AD14" s="476"/>
      <c r="AE14" s="476"/>
      <c r="AF14" s="476"/>
      <c r="AG14" s="477"/>
      <c r="AH14" s="475">
        <v>15.5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v>7.3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56693</v>
      </c>
      <c r="S15" s="483"/>
      <c r="T15" s="483"/>
      <c r="U15" s="483"/>
      <c r="V15" s="484"/>
      <c r="W15" s="470" t="s">
        <v>131</v>
      </c>
      <c r="X15" s="396"/>
      <c r="Y15" s="396"/>
      <c r="Z15" s="396"/>
      <c r="AA15" s="396"/>
      <c r="AB15" s="397"/>
      <c r="AC15" s="359">
        <v>7268</v>
      </c>
      <c r="AD15" s="360"/>
      <c r="AE15" s="360"/>
      <c r="AF15" s="360"/>
      <c r="AG15" s="361"/>
      <c r="AH15" s="359">
        <v>8439</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4926900</v>
      </c>
      <c r="BO15" s="379"/>
      <c r="BP15" s="379"/>
      <c r="BQ15" s="379"/>
      <c r="BR15" s="379"/>
      <c r="BS15" s="379"/>
      <c r="BT15" s="379"/>
      <c r="BU15" s="380"/>
      <c r="BV15" s="378">
        <v>4881387</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28.4</v>
      </c>
      <c r="AD16" s="476"/>
      <c r="AE16" s="476"/>
      <c r="AF16" s="476"/>
      <c r="AG16" s="477"/>
      <c r="AH16" s="475">
        <v>28.5</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11882235</v>
      </c>
      <c r="BO16" s="384"/>
      <c r="BP16" s="384"/>
      <c r="BQ16" s="384"/>
      <c r="BR16" s="384"/>
      <c r="BS16" s="384"/>
      <c r="BT16" s="384"/>
      <c r="BU16" s="385"/>
      <c r="BV16" s="383">
        <v>11994886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15817</v>
      </c>
      <c r="AD17" s="360"/>
      <c r="AE17" s="360"/>
      <c r="AF17" s="360"/>
      <c r="AG17" s="361"/>
      <c r="AH17" s="359">
        <v>16548</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6272221</v>
      </c>
      <c r="BO17" s="384"/>
      <c r="BP17" s="384"/>
      <c r="BQ17" s="384"/>
      <c r="BR17" s="384"/>
      <c r="BS17" s="384"/>
      <c r="BT17" s="384"/>
      <c r="BU17" s="385"/>
      <c r="BV17" s="383">
        <v>6203337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372.01</v>
      </c>
      <c r="M18" s="446"/>
      <c r="N18" s="446"/>
      <c r="O18" s="446"/>
      <c r="P18" s="446"/>
      <c r="Q18" s="446"/>
      <c r="R18" s="447"/>
      <c r="S18" s="447"/>
      <c r="T18" s="447"/>
      <c r="U18" s="447"/>
      <c r="V18" s="448"/>
      <c r="W18" s="462"/>
      <c r="X18" s="463"/>
      <c r="Y18" s="463"/>
      <c r="Z18" s="463"/>
      <c r="AA18" s="463"/>
      <c r="AB18" s="471"/>
      <c r="AC18" s="347">
        <v>61.8</v>
      </c>
      <c r="AD18" s="348"/>
      <c r="AE18" s="348"/>
      <c r="AF18" s="348"/>
      <c r="AG18" s="449"/>
      <c r="AH18" s="347">
        <v>55.8</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14034934</v>
      </c>
      <c r="BO18" s="384"/>
      <c r="BP18" s="384"/>
      <c r="BQ18" s="384"/>
      <c r="BR18" s="384"/>
      <c r="BS18" s="384"/>
      <c r="BT18" s="384"/>
      <c r="BU18" s="385"/>
      <c r="BV18" s="383">
        <v>14279448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151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18763312</v>
      </c>
      <c r="BO19" s="384"/>
      <c r="BP19" s="384"/>
      <c r="BQ19" s="384"/>
      <c r="BR19" s="384"/>
      <c r="BS19" s="384"/>
      <c r="BT19" s="384"/>
      <c r="BU19" s="385"/>
      <c r="BV19" s="383">
        <v>18701839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19801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22382354</v>
      </c>
      <c r="BO23" s="384"/>
      <c r="BP23" s="384"/>
      <c r="BQ23" s="384"/>
      <c r="BR23" s="384"/>
      <c r="BS23" s="384"/>
      <c r="BT23" s="384"/>
      <c r="BU23" s="385"/>
      <c r="BV23" s="383">
        <v>22938910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8407</v>
      </c>
      <c r="R24" s="360"/>
      <c r="S24" s="360"/>
      <c r="T24" s="360"/>
      <c r="U24" s="360"/>
      <c r="V24" s="361"/>
      <c r="W24" s="425"/>
      <c r="X24" s="416"/>
      <c r="Y24" s="417"/>
      <c r="Z24" s="356" t="s">
        <v>154</v>
      </c>
      <c r="AA24" s="357"/>
      <c r="AB24" s="357"/>
      <c r="AC24" s="357"/>
      <c r="AD24" s="357"/>
      <c r="AE24" s="357"/>
      <c r="AF24" s="357"/>
      <c r="AG24" s="358"/>
      <c r="AH24" s="359">
        <v>509</v>
      </c>
      <c r="AI24" s="360"/>
      <c r="AJ24" s="360"/>
      <c r="AK24" s="360"/>
      <c r="AL24" s="361"/>
      <c r="AM24" s="359">
        <v>1649669</v>
      </c>
      <c r="AN24" s="360"/>
      <c r="AO24" s="360"/>
      <c r="AP24" s="360"/>
      <c r="AQ24" s="360"/>
      <c r="AR24" s="361"/>
      <c r="AS24" s="359">
        <v>3241</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17977271</v>
      </c>
      <c r="BO24" s="384"/>
      <c r="BP24" s="384"/>
      <c r="BQ24" s="384"/>
      <c r="BR24" s="384"/>
      <c r="BS24" s="384"/>
      <c r="BT24" s="384"/>
      <c r="BU24" s="385"/>
      <c r="BV24" s="383">
        <v>18116172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6697</v>
      </c>
      <c r="R25" s="360"/>
      <c r="S25" s="360"/>
      <c r="T25" s="360"/>
      <c r="U25" s="360"/>
      <c r="V25" s="361"/>
      <c r="W25" s="425"/>
      <c r="X25" s="416"/>
      <c r="Y25" s="417"/>
      <c r="Z25" s="356" t="s">
        <v>157</v>
      </c>
      <c r="AA25" s="357"/>
      <c r="AB25" s="357"/>
      <c r="AC25" s="357"/>
      <c r="AD25" s="357"/>
      <c r="AE25" s="357"/>
      <c r="AF25" s="357"/>
      <c r="AG25" s="358"/>
      <c r="AH25" s="359">
        <v>87</v>
      </c>
      <c r="AI25" s="360"/>
      <c r="AJ25" s="360"/>
      <c r="AK25" s="360"/>
      <c r="AL25" s="361"/>
      <c r="AM25" s="359">
        <v>281445</v>
      </c>
      <c r="AN25" s="360"/>
      <c r="AO25" s="360"/>
      <c r="AP25" s="360"/>
      <c r="AQ25" s="360"/>
      <c r="AR25" s="361"/>
      <c r="AS25" s="359">
        <v>3235</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1335702</v>
      </c>
      <c r="BO25" s="379"/>
      <c r="BP25" s="379"/>
      <c r="BQ25" s="379"/>
      <c r="BR25" s="379"/>
      <c r="BS25" s="379"/>
      <c r="BT25" s="379"/>
      <c r="BU25" s="380"/>
      <c r="BV25" s="378">
        <v>821221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6317</v>
      </c>
      <c r="R26" s="360"/>
      <c r="S26" s="360"/>
      <c r="T26" s="360"/>
      <c r="U26" s="360"/>
      <c r="V26" s="361"/>
      <c r="W26" s="425"/>
      <c r="X26" s="416"/>
      <c r="Y26" s="417"/>
      <c r="Z26" s="356" t="s">
        <v>160</v>
      </c>
      <c r="AA26" s="436"/>
      <c r="AB26" s="436"/>
      <c r="AC26" s="436"/>
      <c r="AD26" s="436"/>
      <c r="AE26" s="436"/>
      <c r="AF26" s="436"/>
      <c r="AG26" s="437"/>
      <c r="AH26" s="359">
        <v>41</v>
      </c>
      <c r="AI26" s="360"/>
      <c r="AJ26" s="360"/>
      <c r="AK26" s="360"/>
      <c r="AL26" s="361"/>
      <c r="AM26" s="359">
        <v>122344</v>
      </c>
      <c r="AN26" s="360"/>
      <c r="AO26" s="360"/>
      <c r="AP26" s="360"/>
      <c r="AQ26" s="360"/>
      <c r="AR26" s="361"/>
      <c r="AS26" s="359">
        <v>2984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4600</v>
      </c>
      <c r="R27" s="360"/>
      <c r="S27" s="360"/>
      <c r="T27" s="360"/>
      <c r="U27" s="360"/>
      <c r="V27" s="361"/>
      <c r="W27" s="425"/>
      <c r="X27" s="416"/>
      <c r="Y27" s="417"/>
      <c r="Z27" s="356" t="s">
        <v>163</v>
      </c>
      <c r="AA27" s="357"/>
      <c r="AB27" s="357"/>
      <c r="AC27" s="357"/>
      <c r="AD27" s="357"/>
      <c r="AE27" s="357"/>
      <c r="AF27" s="357"/>
      <c r="AG27" s="358"/>
      <c r="AH27" s="359">
        <v>30</v>
      </c>
      <c r="AI27" s="360"/>
      <c r="AJ27" s="360"/>
      <c r="AK27" s="360"/>
      <c r="AL27" s="361"/>
      <c r="AM27" s="359">
        <v>91740</v>
      </c>
      <c r="AN27" s="360"/>
      <c r="AO27" s="360"/>
      <c r="AP27" s="360"/>
      <c r="AQ27" s="360"/>
      <c r="AR27" s="361"/>
      <c r="AS27" s="359">
        <v>3058</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576914</v>
      </c>
      <c r="BO27" s="387"/>
      <c r="BP27" s="387"/>
      <c r="BQ27" s="387"/>
      <c r="BR27" s="387"/>
      <c r="BS27" s="387"/>
      <c r="BT27" s="387"/>
      <c r="BU27" s="388"/>
      <c r="BV27" s="386">
        <v>576169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4150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4746935</v>
      </c>
      <c r="BO28" s="379"/>
      <c r="BP28" s="379"/>
      <c r="BQ28" s="379"/>
      <c r="BR28" s="379"/>
      <c r="BS28" s="379"/>
      <c r="BT28" s="379"/>
      <c r="BU28" s="380"/>
      <c r="BV28" s="378">
        <v>4473352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20</v>
      </c>
      <c r="M29" s="360"/>
      <c r="N29" s="360"/>
      <c r="O29" s="360"/>
      <c r="P29" s="361"/>
      <c r="Q29" s="359">
        <v>3950</v>
      </c>
      <c r="R29" s="360"/>
      <c r="S29" s="360"/>
      <c r="T29" s="360"/>
      <c r="U29" s="360"/>
      <c r="V29" s="361"/>
      <c r="W29" s="425"/>
      <c r="X29" s="416"/>
      <c r="Y29" s="417"/>
      <c r="Z29" s="356" t="s">
        <v>170</v>
      </c>
      <c r="AA29" s="357"/>
      <c r="AB29" s="357"/>
      <c r="AC29" s="357"/>
      <c r="AD29" s="357"/>
      <c r="AE29" s="357"/>
      <c r="AF29" s="357"/>
      <c r="AG29" s="358"/>
      <c r="AH29" s="359">
        <v>539</v>
      </c>
      <c r="AI29" s="360"/>
      <c r="AJ29" s="360"/>
      <c r="AK29" s="360"/>
      <c r="AL29" s="361"/>
      <c r="AM29" s="359">
        <v>1741409</v>
      </c>
      <c r="AN29" s="360"/>
      <c r="AO29" s="360"/>
      <c r="AP29" s="360"/>
      <c r="AQ29" s="360"/>
      <c r="AR29" s="361"/>
      <c r="AS29" s="359">
        <v>3231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5536224</v>
      </c>
      <c r="BO29" s="384"/>
      <c r="BP29" s="384"/>
      <c r="BQ29" s="384"/>
      <c r="BR29" s="384"/>
      <c r="BS29" s="384"/>
      <c r="BT29" s="384"/>
      <c r="BU29" s="385"/>
      <c r="BV29" s="383">
        <v>4844759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96.7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4310153</v>
      </c>
      <c r="BO30" s="387"/>
      <c r="BP30" s="387"/>
      <c r="BQ30" s="387"/>
      <c r="BR30" s="387"/>
      <c r="BS30" s="387"/>
      <c r="BT30" s="387"/>
      <c r="BU30" s="388"/>
      <c r="BV30" s="386">
        <v>4359761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水府振興公社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里美ふるさと振興公社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戸別合併処理浄化槽設置整備事業特別会計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茨城租税債権管理機構（一般会計）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IF('各会計、関係団体の財政状況及び健全化判断比率'!B36="","",'各会計、関係団体の財政状況及び健全化判断比率'!B36)</f>
        <v>簡易水道事業特別会計</v>
      </c>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茨城北農業共済事務組合（農業共済事業会計）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90" zoomScaleNormal="90" workbookViewId="0">
      <selection activeCell="AD26" sqref="AD26:AK2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5456519</v>
      </c>
      <c r="S5" s="637"/>
      <c r="T5" s="637"/>
      <c r="U5" s="637"/>
      <c r="V5" s="637"/>
      <c r="W5" s="637"/>
      <c r="X5" s="637"/>
      <c r="Y5" s="684"/>
      <c r="Z5" s="697">
        <v>20.9</v>
      </c>
      <c r="AA5" s="697"/>
      <c r="AB5" s="697"/>
      <c r="AC5" s="697"/>
      <c r="AD5" s="698">
        <v>5295128</v>
      </c>
      <c r="AE5" s="698"/>
      <c r="AF5" s="698"/>
      <c r="AG5" s="698"/>
      <c r="AH5" s="698"/>
      <c r="AI5" s="698"/>
      <c r="AJ5" s="698"/>
      <c r="AK5" s="698"/>
      <c r="AL5" s="685">
        <v>34.6</v>
      </c>
      <c r="AM5" s="654"/>
      <c r="AN5" s="654"/>
      <c r="AO5" s="686"/>
      <c r="AP5" s="673" t="s">
        <v>208</v>
      </c>
      <c r="AQ5" s="674"/>
      <c r="AR5" s="674"/>
      <c r="AS5" s="674"/>
      <c r="AT5" s="674"/>
      <c r="AU5" s="674"/>
      <c r="AV5" s="674"/>
      <c r="AW5" s="674"/>
      <c r="AX5" s="674"/>
      <c r="AY5" s="674"/>
      <c r="AZ5" s="674"/>
      <c r="BA5" s="674"/>
      <c r="BB5" s="674"/>
      <c r="BC5" s="674"/>
      <c r="BD5" s="674"/>
      <c r="BE5" s="674"/>
      <c r="BF5" s="675"/>
      <c r="BG5" s="586">
        <v>5276596</v>
      </c>
      <c r="BH5" s="587"/>
      <c r="BI5" s="587"/>
      <c r="BJ5" s="587"/>
      <c r="BK5" s="587"/>
      <c r="BL5" s="587"/>
      <c r="BM5" s="587"/>
      <c r="BN5" s="588"/>
      <c r="BO5" s="639">
        <v>96.7</v>
      </c>
      <c r="BP5" s="639"/>
      <c r="BQ5" s="639"/>
      <c r="BR5" s="639"/>
      <c r="BS5" s="640">
        <v>32189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330698</v>
      </c>
      <c r="S6" s="587"/>
      <c r="T6" s="587"/>
      <c r="U6" s="587"/>
      <c r="V6" s="587"/>
      <c r="W6" s="587"/>
      <c r="X6" s="587"/>
      <c r="Y6" s="588"/>
      <c r="Z6" s="639">
        <v>1.3</v>
      </c>
      <c r="AA6" s="639"/>
      <c r="AB6" s="639"/>
      <c r="AC6" s="639"/>
      <c r="AD6" s="640">
        <v>330698</v>
      </c>
      <c r="AE6" s="640"/>
      <c r="AF6" s="640"/>
      <c r="AG6" s="640"/>
      <c r="AH6" s="640"/>
      <c r="AI6" s="640"/>
      <c r="AJ6" s="640"/>
      <c r="AK6" s="640"/>
      <c r="AL6" s="609">
        <v>2.2000000000000002</v>
      </c>
      <c r="AM6" s="641"/>
      <c r="AN6" s="641"/>
      <c r="AO6" s="642"/>
      <c r="AP6" s="583" t="s">
        <v>213</v>
      </c>
      <c r="AQ6" s="584"/>
      <c r="AR6" s="584"/>
      <c r="AS6" s="584"/>
      <c r="AT6" s="584"/>
      <c r="AU6" s="584"/>
      <c r="AV6" s="584"/>
      <c r="AW6" s="584"/>
      <c r="AX6" s="584"/>
      <c r="AY6" s="584"/>
      <c r="AZ6" s="584"/>
      <c r="BA6" s="584"/>
      <c r="BB6" s="584"/>
      <c r="BC6" s="584"/>
      <c r="BD6" s="584"/>
      <c r="BE6" s="584"/>
      <c r="BF6" s="585"/>
      <c r="BG6" s="586">
        <v>5276596</v>
      </c>
      <c r="BH6" s="587"/>
      <c r="BI6" s="587"/>
      <c r="BJ6" s="587"/>
      <c r="BK6" s="587"/>
      <c r="BL6" s="587"/>
      <c r="BM6" s="587"/>
      <c r="BN6" s="588"/>
      <c r="BO6" s="639">
        <v>96.7</v>
      </c>
      <c r="BP6" s="639"/>
      <c r="BQ6" s="639"/>
      <c r="BR6" s="639"/>
      <c r="BS6" s="640">
        <v>32189</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233177</v>
      </c>
      <c r="CS6" s="587"/>
      <c r="CT6" s="587"/>
      <c r="CU6" s="587"/>
      <c r="CV6" s="587"/>
      <c r="CW6" s="587"/>
      <c r="CX6" s="587"/>
      <c r="CY6" s="588"/>
      <c r="CZ6" s="639">
        <v>0.9</v>
      </c>
      <c r="DA6" s="639"/>
      <c r="DB6" s="639"/>
      <c r="DC6" s="639"/>
      <c r="DD6" s="592" t="s">
        <v>215</v>
      </c>
      <c r="DE6" s="587"/>
      <c r="DF6" s="587"/>
      <c r="DG6" s="587"/>
      <c r="DH6" s="587"/>
      <c r="DI6" s="587"/>
      <c r="DJ6" s="587"/>
      <c r="DK6" s="587"/>
      <c r="DL6" s="587"/>
      <c r="DM6" s="587"/>
      <c r="DN6" s="587"/>
      <c r="DO6" s="587"/>
      <c r="DP6" s="588"/>
      <c r="DQ6" s="592">
        <v>233177</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12965</v>
      </c>
      <c r="S7" s="587"/>
      <c r="T7" s="587"/>
      <c r="U7" s="587"/>
      <c r="V7" s="587"/>
      <c r="W7" s="587"/>
      <c r="X7" s="587"/>
      <c r="Y7" s="588"/>
      <c r="Z7" s="639">
        <v>0</v>
      </c>
      <c r="AA7" s="639"/>
      <c r="AB7" s="639"/>
      <c r="AC7" s="639"/>
      <c r="AD7" s="640">
        <v>12965</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2665008</v>
      </c>
      <c r="BH7" s="587"/>
      <c r="BI7" s="587"/>
      <c r="BJ7" s="587"/>
      <c r="BK7" s="587"/>
      <c r="BL7" s="587"/>
      <c r="BM7" s="587"/>
      <c r="BN7" s="588"/>
      <c r="BO7" s="639">
        <v>48.8</v>
      </c>
      <c r="BP7" s="639"/>
      <c r="BQ7" s="639"/>
      <c r="BR7" s="639"/>
      <c r="BS7" s="640">
        <v>32189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3693736</v>
      </c>
      <c r="CS7" s="587"/>
      <c r="CT7" s="587"/>
      <c r="CU7" s="587"/>
      <c r="CV7" s="587"/>
      <c r="CW7" s="587"/>
      <c r="CX7" s="587"/>
      <c r="CY7" s="588"/>
      <c r="CZ7" s="639">
        <v>14.7</v>
      </c>
      <c r="DA7" s="639"/>
      <c r="DB7" s="639"/>
      <c r="DC7" s="639"/>
      <c r="DD7" s="592">
        <v>247685</v>
      </c>
      <c r="DE7" s="587"/>
      <c r="DF7" s="587"/>
      <c r="DG7" s="587"/>
      <c r="DH7" s="587"/>
      <c r="DI7" s="587"/>
      <c r="DJ7" s="587"/>
      <c r="DK7" s="587"/>
      <c r="DL7" s="587"/>
      <c r="DM7" s="587"/>
      <c r="DN7" s="587"/>
      <c r="DO7" s="587"/>
      <c r="DP7" s="588"/>
      <c r="DQ7" s="592">
        <v>3177097</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21364</v>
      </c>
      <c r="S8" s="587"/>
      <c r="T8" s="587"/>
      <c r="U8" s="587"/>
      <c r="V8" s="587"/>
      <c r="W8" s="587"/>
      <c r="X8" s="587"/>
      <c r="Y8" s="588"/>
      <c r="Z8" s="639">
        <v>0.1</v>
      </c>
      <c r="AA8" s="639"/>
      <c r="AB8" s="639"/>
      <c r="AC8" s="639"/>
      <c r="AD8" s="640">
        <v>21364</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78783</v>
      </c>
      <c r="BH8" s="587"/>
      <c r="BI8" s="587"/>
      <c r="BJ8" s="587"/>
      <c r="BK8" s="587"/>
      <c r="BL8" s="587"/>
      <c r="BM8" s="587"/>
      <c r="BN8" s="588"/>
      <c r="BO8" s="639">
        <v>1.4</v>
      </c>
      <c r="BP8" s="639"/>
      <c r="BQ8" s="639"/>
      <c r="BR8" s="639"/>
      <c r="BS8" s="592" t="s">
        <v>221</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6347143</v>
      </c>
      <c r="CS8" s="587"/>
      <c r="CT8" s="587"/>
      <c r="CU8" s="587"/>
      <c r="CV8" s="587"/>
      <c r="CW8" s="587"/>
      <c r="CX8" s="587"/>
      <c r="CY8" s="588"/>
      <c r="CZ8" s="639">
        <v>25.3</v>
      </c>
      <c r="DA8" s="639"/>
      <c r="DB8" s="639"/>
      <c r="DC8" s="639"/>
      <c r="DD8" s="592">
        <v>34858</v>
      </c>
      <c r="DE8" s="587"/>
      <c r="DF8" s="587"/>
      <c r="DG8" s="587"/>
      <c r="DH8" s="587"/>
      <c r="DI8" s="587"/>
      <c r="DJ8" s="587"/>
      <c r="DK8" s="587"/>
      <c r="DL8" s="587"/>
      <c r="DM8" s="587"/>
      <c r="DN8" s="587"/>
      <c r="DO8" s="587"/>
      <c r="DP8" s="588"/>
      <c r="DQ8" s="592">
        <v>3763982</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35531</v>
      </c>
      <c r="S9" s="587"/>
      <c r="T9" s="587"/>
      <c r="U9" s="587"/>
      <c r="V9" s="587"/>
      <c r="W9" s="587"/>
      <c r="X9" s="587"/>
      <c r="Y9" s="588"/>
      <c r="Z9" s="639">
        <v>0.1</v>
      </c>
      <c r="AA9" s="639"/>
      <c r="AB9" s="639"/>
      <c r="AC9" s="639"/>
      <c r="AD9" s="640">
        <v>35531</v>
      </c>
      <c r="AE9" s="640"/>
      <c r="AF9" s="640"/>
      <c r="AG9" s="640"/>
      <c r="AH9" s="640"/>
      <c r="AI9" s="640"/>
      <c r="AJ9" s="640"/>
      <c r="AK9" s="640"/>
      <c r="AL9" s="609">
        <v>0.2</v>
      </c>
      <c r="AM9" s="641"/>
      <c r="AN9" s="641"/>
      <c r="AO9" s="642"/>
      <c r="AP9" s="583" t="s">
        <v>224</v>
      </c>
      <c r="AQ9" s="584"/>
      <c r="AR9" s="584"/>
      <c r="AS9" s="584"/>
      <c r="AT9" s="584"/>
      <c r="AU9" s="584"/>
      <c r="AV9" s="584"/>
      <c r="AW9" s="584"/>
      <c r="AX9" s="584"/>
      <c r="AY9" s="584"/>
      <c r="AZ9" s="584"/>
      <c r="BA9" s="584"/>
      <c r="BB9" s="584"/>
      <c r="BC9" s="584"/>
      <c r="BD9" s="584"/>
      <c r="BE9" s="584"/>
      <c r="BF9" s="585"/>
      <c r="BG9" s="586">
        <v>2387749</v>
      </c>
      <c r="BH9" s="587"/>
      <c r="BI9" s="587"/>
      <c r="BJ9" s="587"/>
      <c r="BK9" s="587"/>
      <c r="BL9" s="587"/>
      <c r="BM9" s="587"/>
      <c r="BN9" s="588"/>
      <c r="BO9" s="639">
        <v>43.8</v>
      </c>
      <c r="BP9" s="639"/>
      <c r="BQ9" s="639"/>
      <c r="BR9" s="639"/>
      <c r="BS9" s="592" t="s">
        <v>221</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2230353</v>
      </c>
      <c r="CS9" s="587"/>
      <c r="CT9" s="587"/>
      <c r="CU9" s="587"/>
      <c r="CV9" s="587"/>
      <c r="CW9" s="587"/>
      <c r="CX9" s="587"/>
      <c r="CY9" s="588"/>
      <c r="CZ9" s="639">
        <v>8.9</v>
      </c>
      <c r="DA9" s="639"/>
      <c r="DB9" s="639"/>
      <c r="DC9" s="639"/>
      <c r="DD9" s="592">
        <v>240820</v>
      </c>
      <c r="DE9" s="587"/>
      <c r="DF9" s="587"/>
      <c r="DG9" s="587"/>
      <c r="DH9" s="587"/>
      <c r="DI9" s="587"/>
      <c r="DJ9" s="587"/>
      <c r="DK9" s="587"/>
      <c r="DL9" s="587"/>
      <c r="DM9" s="587"/>
      <c r="DN9" s="587"/>
      <c r="DO9" s="587"/>
      <c r="DP9" s="588"/>
      <c r="DQ9" s="592">
        <v>1292639</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423104</v>
      </c>
      <c r="S10" s="587"/>
      <c r="T10" s="587"/>
      <c r="U10" s="587"/>
      <c r="V10" s="587"/>
      <c r="W10" s="587"/>
      <c r="X10" s="587"/>
      <c r="Y10" s="588"/>
      <c r="Z10" s="639">
        <v>1.6</v>
      </c>
      <c r="AA10" s="639"/>
      <c r="AB10" s="639"/>
      <c r="AC10" s="639"/>
      <c r="AD10" s="640">
        <v>423104</v>
      </c>
      <c r="AE10" s="640"/>
      <c r="AF10" s="640"/>
      <c r="AG10" s="640"/>
      <c r="AH10" s="640"/>
      <c r="AI10" s="640"/>
      <c r="AJ10" s="640"/>
      <c r="AK10" s="640"/>
      <c r="AL10" s="609">
        <v>2.8</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74888</v>
      </c>
      <c r="BH10" s="587"/>
      <c r="BI10" s="587"/>
      <c r="BJ10" s="587"/>
      <c r="BK10" s="587"/>
      <c r="BL10" s="587"/>
      <c r="BM10" s="587"/>
      <c r="BN10" s="588"/>
      <c r="BO10" s="639">
        <v>1.4</v>
      </c>
      <c r="BP10" s="639"/>
      <c r="BQ10" s="639"/>
      <c r="BR10" s="639"/>
      <c r="BS10" s="592" t="s">
        <v>221</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28375</v>
      </c>
      <c r="CS10" s="587"/>
      <c r="CT10" s="587"/>
      <c r="CU10" s="587"/>
      <c r="CV10" s="587"/>
      <c r="CW10" s="587"/>
      <c r="CX10" s="587"/>
      <c r="CY10" s="588"/>
      <c r="CZ10" s="639">
        <v>0.1</v>
      </c>
      <c r="DA10" s="639"/>
      <c r="DB10" s="639"/>
      <c r="DC10" s="639"/>
      <c r="DD10" s="592" t="s">
        <v>221</v>
      </c>
      <c r="DE10" s="587"/>
      <c r="DF10" s="587"/>
      <c r="DG10" s="587"/>
      <c r="DH10" s="587"/>
      <c r="DI10" s="587"/>
      <c r="DJ10" s="587"/>
      <c r="DK10" s="587"/>
      <c r="DL10" s="587"/>
      <c r="DM10" s="587"/>
      <c r="DN10" s="587"/>
      <c r="DO10" s="587"/>
      <c r="DP10" s="588"/>
      <c r="DQ10" s="592">
        <v>19011</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95121</v>
      </c>
      <c r="S11" s="587"/>
      <c r="T11" s="587"/>
      <c r="U11" s="587"/>
      <c r="V11" s="587"/>
      <c r="W11" s="587"/>
      <c r="X11" s="587"/>
      <c r="Y11" s="588"/>
      <c r="Z11" s="639">
        <v>0.4</v>
      </c>
      <c r="AA11" s="639"/>
      <c r="AB11" s="639"/>
      <c r="AC11" s="639"/>
      <c r="AD11" s="640">
        <v>95121</v>
      </c>
      <c r="AE11" s="640"/>
      <c r="AF11" s="640"/>
      <c r="AG11" s="640"/>
      <c r="AH11" s="640"/>
      <c r="AI11" s="640"/>
      <c r="AJ11" s="640"/>
      <c r="AK11" s="640"/>
      <c r="AL11" s="609">
        <v>0.6</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123588</v>
      </c>
      <c r="BH11" s="587"/>
      <c r="BI11" s="587"/>
      <c r="BJ11" s="587"/>
      <c r="BK11" s="587"/>
      <c r="BL11" s="587"/>
      <c r="BM11" s="587"/>
      <c r="BN11" s="588"/>
      <c r="BO11" s="639">
        <v>2.2999999999999998</v>
      </c>
      <c r="BP11" s="639"/>
      <c r="BQ11" s="639"/>
      <c r="BR11" s="639"/>
      <c r="BS11" s="592">
        <v>32189</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874794</v>
      </c>
      <c r="CS11" s="587"/>
      <c r="CT11" s="587"/>
      <c r="CU11" s="587"/>
      <c r="CV11" s="587"/>
      <c r="CW11" s="587"/>
      <c r="CX11" s="587"/>
      <c r="CY11" s="588"/>
      <c r="CZ11" s="639">
        <v>3.5</v>
      </c>
      <c r="DA11" s="639"/>
      <c r="DB11" s="639"/>
      <c r="DC11" s="639"/>
      <c r="DD11" s="592">
        <v>99721</v>
      </c>
      <c r="DE11" s="587"/>
      <c r="DF11" s="587"/>
      <c r="DG11" s="587"/>
      <c r="DH11" s="587"/>
      <c r="DI11" s="587"/>
      <c r="DJ11" s="587"/>
      <c r="DK11" s="587"/>
      <c r="DL11" s="587"/>
      <c r="DM11" s="587"/>
      <c r="DN11" s="587"/>
      <c r="DO11" s="587"/>
      <c r="DP11" s="588"/>
      <c r="DQ11" s="592">
        <v>693063</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221</v>
      </c>
      <c r="S12" s="587"/>
      <c r="T12" s="587"/>
      <c r="U12" s="587"/>
      <c r="V12" s="587"/>
      <c r="W12" s="587"/>
      <c r="X12" s="587"/>
      <c r="Y12" s="588"/>
      <c r="Z12" s="639" t="s">
        <v>221</v>
      </c>
      <c r="AA12" s="639"/>
      <c r="AB12" s="639"/>
      <c r="AC12" s="639"/>
      <c r="AD12" s="640" t="s">
        <v>221</v>
      </c>
      <c r="AE12" s="640"/>
      <c r="AF12" s="640"/>
      <c r="AG12" s="640"/>
      <c r="AH12" s="640"/>
      <c r="AI12" s="640"/>
      <c r="AJ12" s="640"/>
      <c r="AK12" s="640"/>
      <c r="AL12" s="609" t="s">
        <v>221</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2169902</v>
      </c>
      <c r="BH12" s="587"/>
      <c r="BI12" s="587"/>
      <c r="BJ12" s="587"/>
      <c r="BK12" s="587"/>
      <c r="BL12" s="587"/>
      <c r="BM12" s="587"/>
      <c r="BN12" s="588"/>
      <c r="BO12" s="639">
        <v>39.799999999999997</v>
      </c>
      <c r="BP12" s="639"/>
      <c r="BQ12" s="639"/>
      <c r="BR12" s="639"/>
      <c r="BS12" s="592" t="s">
        <v>221</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612553</v>
      </c>
      <c r="CS12" s="587"/>
      <c r="CT12" s="587"/>
      <c r="CU12" s="587"/>
      <c r="CV12" s="587"/>
      <c r="CW12" s="587"/>
      <c r="CX12" s="587"/>
      <c r="CY12" s="588"/>
      <c r="CZ12" s="639">
        <v>2.4</v>
      </c>
      <c r="DA12" s="639"/>
      <c r="DB12" s="639"/>
      <c r="DC12" s="639"/>
      <c r="DD12" s="592">
        <v>134607</v>
      </c>
      <c r="DE12" s="587"/>
      <c r="DF12" s="587"/>
      <c r="DG12" s="587"/>
      <c r="DH12" s="587"/>
      <c r="DI12" s="587"/>
      <c r="DJ12" s="587"/>
      <c r="DK12" s="587"/>
      <c r="DL12" s="587"/>
      <c r="DM12" s="587"/>
      <c r="DN12" s="587"/>
      <c r="DO12" s="587"/>
      <c r="DP12" s="588"/>
      <c r="DQ12" s="592">
        <v>392861</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78643</v>
      </c>
      <c r="S13" s="587"/>
      <c r="T13" s="587"/>
      <c r="U13" s="587"/>
      <c r="V13" s="587"/>
      <c r="W13" s="587"/>
      <c r="X13" s="587"/>
      <c r="Y13" s="588"/>
      <c r="Z13" s="639">
        <v>0.3</v>
      </c>
      <c r="AA13" s="639"/>
      <c r="AB13" s="639"/>
      <c r="AC13" s="639"/>
      <c r="AD13" s="640">
        <v>78643</v>
      </c>
      <c r="AE13" s="640"/>
      <c r="AF13" s="640"/>
      <c r="AG13" s="640"/>
      <c r="AH13" s="640"/>
      <c r="AI13" s="640"/>
      <c r="AJ13" s="640"/>
      <c r="AK13" s="640"/>
      <c r="AL13" s="609">
        <v>0.5</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2144986</v>
      </c>
      <c r="BH13" s="587"/>
      <c r="BI13" s="587"/>
      <c r="BJ13" s="587"/>
      <c r="BK13" s="587"/>
      <c r="BL13" s="587"/>
      <c r="BM13" s="587"/>
      <c r="BN13" s="588"/>
      <c r="BO13" s="639">
        <v>39.299999999999997</v>
      </c>
      <c r="BP13" s="639"/>
      <c r="BQ13" s="639"/>
      <c r="BR13" s="639"/>
      <c r="BS13" s="592" t="s">
        <v>221</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2823881</v>
      </c>
      <c r="CS13" s="587"/>
      <c r="CT13" s="587"/>
      <c r="CU13" s="587"/>
      <c r="CV13" s="587"/>
      <c r="CW13" s="587"/>
      <c r="CX13" s="587"/>
      <c r="CY13" s="588"/>
      <c r="CZ13" s="639">
        <v>11.2</v>
      </c>
      <c r="DA13" s="639"/>
      <c r="DB13" s="639"/>
      <c r="DC13" s="639"/>
      <c r="DD13" s="592">
        <v>1412306</v>
      </c>
      <c r="DE13" s="587"/>
      <c r="DF13" s="587"/>
      <c r="DG13" s="587"/>
      <c r="DH13" s="587"/>
      <c r="DI13" s="587"/>
      <c r="DJ13" s="587"/>
      <c r="DK13" s="587"/>
      <c r="DL13" s="587"/>
      <c r="DM13" s="587"/>
      <c r="DN13" s="587"/>
      <c r="DO13" s="587"/>
      <c r="DP13" s="588"/>
      <c r="DQ13" s="592">
        <v>1806222</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221</v>
      </c>
      <c r="S14" s="587"/>
      <c r="T14" s="587"/>
      <c r="U14" s="587"/>
      <c r="V14" s="587"/>
      <c r="W14" s="587"/>
      <c r="X14" s="587"/>
      <c r="Y14" s="588"/>
      <c r="Z14" s="639" t="s">
        <v>221</v>
      </c>
      <c r="AA14" s="639"/>
      <c r="AB14" s="639"/>
      <c r="AC14" s="639"/>
      <c r="AD14" s="640" t="s">
        <v>221</v>
      </c>
      <c r="AE14" s="640"/>
      <c r="AF14" s="640"/>
      <c r="AG14" s="640"/>
      <c r="AH14" s="640"/>
      <c r="AI14" s="640"/>
      <c r="AJ14" s="640"/>
      <c r="AK14" s="640"/>
      <c r="AL14" s="609" t="s">
        <v>221</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134457</v>
      </c>
      <c r="BH14" s="587"/>
      <c r="BI14" s="587"/>
      <c r="BJ14" s="587"/>
      <c r="BK14" s="587"/>
      <c r="BL14" s="587"/>
      <c r="BM14" s="587"/>
      <c r="BN14" s="588"/>
      <c r="BO14" s="639">
        <v>2.5</v>
      </c>
      <c r="BP14" s="639"/>
      <c r="BQ14" s="639"/>
      <c r="BR14" s="639"/>
      <c r="BS14" s="592" t="s">
        <v>221</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1104310</v>
      </c>
      <c r="CS14" s="587"/>
      <c r="CT14" s="587"/>
      <c r="CU14" s="587"/>
      <c r="CV14" s="587"/>
      <c r="CW14" s="587"/>
      <c r="CX14" s="587"/>
      <c r="CY14" s="588"/>
      <c r="CZ14" s="639">
        <v>4.4000000000000004</v>
      </c>
      <c r="DA14" s="639"/>
      <c r="DB14" s="639"/>
      <c r="DC14" s="639"/>
      <c r="DD14" s="592">
        <v>309830</v>
      </c>
      <c r="DE14" s="587"/>
      <c r="DF14" s="587"/>
      <c r="DG14" s="587"/>
      <c r="DH14" s="587"/>
      <c r="DI14" s="587"/>
      <c r="DJ14" s="587"/>
      <c r="DK14" s="587"/>
      <c r="DL14" s="587"/>
      <c r="DM14" s="587"/>
      <c r="DN14" s="587"/>
      <c r="DO14" s="587"/>
      <c r="DP14" s="588"/>
      <c r="DQ14" s="592">
        <v>807719</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17240</v>
      </c>
      <c r="S15" s="587"/>
      <c r="T15" s="587"/>
      <c r="U15" s="587"/>
      <c r="V15" s="587"/>
      <c r="W15" s="587"/>
      <c r="X15" s="587"/>
      <c r="Y15" s="588"/>
      <c r="Z15" s="639">
        <v>0.1</v>
      </c>
      <c r="AA15" s="639"/>
      <c r="AB15" s="639"/>
      <c r="AC15" s="639"/>
      <c r="AD15" s="640">
        <v>17240</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306956</v>
      </c>
      <c r="BH15" s="587"/>
      <c r="BI15" s="587"/>
      <c r="BJ15" s="587"/>
      <c r="BK15" s="587"/>
      <c r="BL15" s="587"/>
      <c r="BM15" s="587"/>
      <c r="BN15" s="588"/>
      <c r="BO15" s="639">
        <v>5.6</v>
      </c>
      <c r="BP15" s="639"/>
      <c r="BQ15" s="639"/>
      <c r="BR15" s="639"/>
      <c r="BS15" s="592" t="s">
        <v>221</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3617501</v>
      </c>
      <c r="CS15" s="587"/>
      <c r="CT15" s="587"/>
      <c r="CU15" s="587"/>
      <c r="CV15" s="587"/>
      <c r="CW15" s="587"/>
      <c r="CX15" s="587"/>
      <c r="CY15" s="588"/>
      <c r="CZ15" s="639">
        <v>14.4</v>
      </c>
      <c r="DA15" s="639"/>
      <c r="DB15" s="639"/>
      <c r="DC15" s="639"/>
      <c r="DD15" s="592">
        <v>1390025</v>
      </c>
      <c r="DE15" s="587"/>
      <c r="DF15" s="587"/>
      <c r="DG15" s="587"/>
      <c r="DH15" s="587"/>
      <c r="DI15" s="587"/>
      <c r="DJ15" s="587"/>
      <c r="DK15" s="587"/>
      <c r="DL15" s="587"/>
      <c r="DM15" s="587"/>
      <c r="DN15" s="587"/>
      <c r="DO15" s="587"/>
      <c r="DP15" s="588"/>
      <c r="DQ15" s="592">
        <v>2251465</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10434934</v>
      </c>
      <c r="S16" s="587"/>
      <c r="T16" s="587"/>
      <c r="U16" s="587"/>
      <c r="V16" s="587"/>
      <c r="W16" s="587"/>
      <c r="X16" s="587"/>
      <c r="Y16" s="588"/>
      <c r="Z16" s="639">
        <v>40</v>
      </c>
      <c r="AA16" s="639"/>
      <c r="AB16" s="639"/>
      <c r="AC16" s="639"/>
      <c r="AD16" s="640">
        <v>8908724</v>
      </c>
      <c r="AE16" s="640"/>
      <c r="AF16" s="640"/>
      <c r="AG16" s="640"/>
      <c r="AH16" s="640"/>
      <c r="AI16" s="640"/>
      <c r="AJ16" s="640"/>
      <c r="AK16" s="640"/>
      <c r="AL16" s="609">
        <v>58.3</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v>273</v>
      </c>
      <c r="BH16" s="587"/>
      <c r="BI16" s="587"/>
      <c r="BJ16" s="587"/>
      <c r="BK16" s="587"/>
      <c r="BL16" s="587"/>
      <c r="BM16" s="587"/>
      <c r="BN16" s="588"/>
      <c r="BO16" s="639">
        <v>0</v>
      </c>
      <c r="BP16" s="639"/>
      <c r="BQ16" s="639"/>
      <c r="BR16" s="639"/>
      <c r="BS16" s="592" t="s">
        <v>221</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260282</v>
      </c>
      <c r="CS16" s="587"/>
      <c r="CT16" s="587"/>
      <c r="CU16" s="587"/>
      <c r="CV16" s="587"/>
      <c r="CW16" s="587"/>
      <c r="CX16" s="587"/>
      <c r="CY16" s="588"/>
      <c r="CZ16" s="639">
        <v>1</v>
      </c>
      <c r="DA16" s="639"/>
      <c r="DB16" s="639"/>
      <c r="DC16" s="639"/>
      <c r="DD16" s="592" t="s">
        <v>221</v>
      </c>
      <c r="DE16" s="587"/>
      <c r="DF16" s="587"/>
      <c r="DG16" s="587"/>
      <c r="DH16" s="587"/>
      <c r="DI16" s="587"/>
      <c r="DJ16" s="587"/>
      <c r="DK16" s="587"/>
      <c r="DL16" s="587"/>
      <c r="DM16" s="587"/>
      <c r="DN16" s="587"/>
      <c r="DO16" s="587"/>
      <c r="DP16" s="588"/>
      <c r="DQ16" s="592">
        <v>158132</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8908724</v>
      </c>
      <c r="S17" s="587"/>
      <c r="T17" s="587"/>
      <c r="U17" s="587"/>
      <c r="V17" s="587"/>
      <c r="W17" s="587"/>
      <c r="X17" s="587"/>
      <c r="Y17" s="588"/>
      <c r="Z17" s="639">
        <v>34.1</v>
      </c>
      <c r="AA17" s="639"/>
      <c r="AB17" s="639"/>
      <c r="AC17" s="639"/>
      <c r="AD17" s="640">
        <v>8908724</v>
      </c>
      <c r="AE17" s="640"/>
      <c r="AF17" s="640"/>
      <c r="AG17" s="640"/>
      <c r="AH17" s="640"/>
      <c r="AI17" s="640"/>
      <c r="AJ17" s="640"/>
      <c r="AK17" s="640"/>
      <c r="AL17" s="609">
        <v>58.3</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221</v>
      </c>
      <c r="BH17" s="587"/>
      <c r="BI17" s="587"/>
      <c r="BJ17" s="587"/>
      <c r="BK17" s="587"/>
      <c r="BL17" s="587"/>
      <c r="BM17" s="587"/>
      <c r="BN17" s="588"/>
      <c r="BO17" s="639" t="s">
        <v>221</v>
      </c>
      <c r="BP17" s="639"/>
      <c r="BQ17" s="639"/>
      <c r="BR17" s="639"/>
      <c r="BS17" s="592" t="s">
        <v>221</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3308380</v>
      </c>
      <c r="CS17" s="587"/>
      <c r="CT17" s="587"/>
      <c r="CU17" s="587"/>
      <c r="CV17" s="587"/>
      <c r="CW17" s="587"/>
      <c r="CX17" s="587"/>
      <c r="CY17" s="588"/>
      <c r="CZ17" s="639">
        <v>13.2</v>
      </c>
      <c r="DA17" s="639"/>
      <c r="DB17" s="639"/>
      <c r="DC17" s="639"/>
      <c r="DD17" s="592" t="s">
        <v>221</v>
      </c>
      <c r="DE17" s="587"/>
      <c r="DF17" s="587"/>
      <c r="DG17" s="587"/>
      <c r="DH17" s="587"/>
      <c r="DI17" s="587"/>
      <c r="DJ17" s="587"/>
      <c r="DK17" s="587"/>
      <c r="DL17" s="587"/>
      <c r="DM17" s="587"/>
      <c r="DN17" s="587"/>
      <c r="DO17" s="587"/>
      <c r="DP17" s="588"/>
      <c r="DQ17" s="592">
        <v>3186113</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1281551</v>
      </c>
      <c r="S18" s="587"/>
      <c r="T18" s="587"/>
      <c r="U18" s="587"/>
      <c r="V18" s="587"/>
      <c r="W18" s="587"/>
      <c r="X18" s="587"/>
      <c r="Y18" s="588"/>
      <c r="Z18" s="639">
        <v>4.9000000000000004</v>
      </c>
      <c r="AA18" s="639"/>
      <c r="AB18" s="639"/>
      <c r="AC18" s="639"/>
      <c r="AD18" s="640" t="s">
        <v>221</v>
      </c>
      <c r="AE18" s="640"/>
      <c r="AF18" s="640"/>
      <c r="AG18" s="640"/>
      <c r="AH18" s="640"/>
      <c r="AI18" s="640"/>
      <c r="AJ18" s="640"/>
      <c r="AK18" s="640"/>
      <c r="AL18" s="609" t="s">
        <v>221</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221</v>
      </c>
      <c r="BH18" s="587"/>
      <c r="BI18" s="587"/>
      <c r="BJ18" s="587"/>
      <c r="BK18" s="587"/>
      <c r="BL18" s="587"/>
      <c r="BM18" s="587"/>
      <c r="BN18" s="588"/>
      <c r="BO18" s="639" t="s">
        <v>221</v>
      </c>
      <c r="BP18" s="639"/>
      <c r="BQ18" s="639"/>
      <c r="BR18" s="639"/>
      <c r="BS18" s="592" t="s">
        <v>221</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221</v>
      </c>
      <c r="CS18" s="587"/>
      <c r="CT18" s="587"/>
      <c r="CU18" s="587"/>
      <c r="CV18" s="587"/>
      <c r="CW18" s="587"/>
      <c r="CX18" s="587"/>
      <c r="CY18" s="588"/>
      <c r="CZ18" s="639" t="s">
        <v>221</v>
      </c>
      <c r="DA18" s="639"/>
      <c r="DB18" s="639"/>
      <c r="DC18" s="639"/>
      <c r="DD18" s="592" t="s">
        <v>221</v>
      </c>
      <c r="DE18" s="587"/>
      <c r="DF18" s="587"/>
      <c r="DG18" s="587"/>
      <c r="DH18" s="587"/>
      <c r="DI18" s="587"/>
      <c r="DJ18" s="587"/>
      <c r="DK18" s="587"/>
      <c r="DL18" s="587"/>
      <c r="DM18" s="587"/>
      <c r="DN18" s="587"/>
      <c r="DO18" s="587"/>
      <c r="DP18" s="588"/>
      <c r="DQ18" s="592" t="s">
        <v>221</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244659</v>
      </c>
      <c r="S19" s="587"/>
      <c r="T19" s="587"/>
      <c r="U19" s="587"/>
      <c r="V19" s="587"/>
      <c r="W19" s="587"/>
      <c r="X19" s="587"/>
      <c r="Y19" s="588"/>
      <c r="Z19" s="639">
        <v>0.9</v>
      </c>
      <c r="AA19" s="639"/>
      <c r="AB19" s="639"/>
      <c r="AC19" s="639"/>
      <c r="AD19" s="640" t="s">
        <v>221</v>
      </c>
      <c r="AE19" s="640"/>
      <c r="AF19" s="640"/>
      <c r="AG19" s="640"/>
      <c r="AH19" s="640"/>
      <c r="AI19" s="640"/>
      <c r="AJ19" s="640"/>
      <c r="AK19" s="640"/>
      <c r="AL19" s="609" t="s">
        <v>221</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179923</v>
      </c>
      <c r="BH19" s="587"/>
      <c r="BI19" s="587"/>
      <c r="BJ19" s="587"/>
      <c r="BK19" s="587"/>
      <c r="BL19" s="587"/>
      <c r="BM19" s="587"/>
      <c r="BN19" s="588"/>
      <c r="BO19" s="639">
        <v>3.3</v>
      </c>
      <c r="BP19" s="639"/>
      <c r="BQ19" s="639"/>
      <c r="BR19" s="639"/>
      <c r="BS19" s="592" t="s">
        <v>221</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221</v>
      </c>
      <c r="CS19" s="587"/>
      <c r="CT19" s="587"/>
      <c r="CU19" s="587"/>
      <c r="CV19" s="587"/>
      <c r="CW19" s="587"/>
      <c r="CX19" s="587"/>
      <c r="CY19" s="588"/>
      <c r="CZ19" s="639" t="s">
        <v>221</v>
      </c>
      <c r="DA19" s="639"/>
      <c r="DB19" s="639"/>
      <c r="DC19" s="639"/>
      <c r="DD19" s="592" t="s">
        <v>221</v>
      </c>
      <c r="DE19" s="587"/>
      <c r="DF19" s="587"/>
      <c r="DG19" s="587"/>
      <c r="DH19" s="587"/>
      <c r="DI19" s="587"/>
      <c r="DJ19" s="587"/>
      <c r="DK19" s="587"/>
      <c r="DL19" s="587"/>
      <c r="DM19" s="587"/>
      <c r="DN19" s="587"/>
      <c r="DO19" s="587"/>
      <c r="DP19" s="588"/>
      <c r="DQ19" s="592" t="s">
        <v>221</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16906119</v>
      </c>
      <c r="S20" s="587"/>
      <c r="T20" s="587"/>
      <c r="U20" s="587"/>
      <c r="V20" s="587"/>
      <c r="W20" s="587"/>
      <c r="X20" s="587"/>
      <c r="Y20" s="588"/>
      <c r="Z20" s="639">
        <v>64.7</v>
      </c>
      <c r="AA20" s="639"/>
      <c r="AB20" s="639"/>
      <c r="AC20" s="639"/>
      <c r="AD20" s="640">
        <v>15218518</v>
      </c>
      <c r="AE20" s="640"/>
      <c r="AF20" s="640"/>
      <c r="AG20" s="640"/>
      <c r="AH20" s="640"/>
      <c r="AI20" s="640"/>
      <c r="AJ20" s="640"/>
      <c r="AK20" s="640"/>
      <c r="AL20" s="609">
        <v>99.5</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179923</v>
      </c>
      <c r="BH20" s="587"/>
      <c r="BI20" s="587"/>
      <c r="BJ20" s="587"/>
      <c r="BK20" s="587"/>
      <c r="BL20" s="587"/>
      <c r="BM20" s="587"/>
      <c r="BN20" s="588"/>
      <c r="BO20" s="639">
        <v>3.3</v>
      </c>
      <c r="BP20" s="639"/>
      <c r="BQ20" s="639"/>
      <c r="BR20" s="639"/>
      <c r="BS20" s="592" t="s">
        <v>221</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25134485</v>
      </c>
      <c r="CS20" s="587"/>
      <c r="CT20" s="587"/>
      <c r="CU20" s="587"/>
      <c r="CV20" s="587"/>
      <c r="CW20" s="587"/>
      <c r="CX20" s="587"/>
      <c r="CY20" s="588"/>
      <c r="CZ20" s="639">
        <v>100</v>
      </c>
      <c r="DA20" s="639"/>
      <c r="DB20" s="639"/>
      <c r="DC20" s="639"/>
      <c r="DD20" s="592">
        <v>3869852</v>
      </c>
      <c r="DE20" s="587"/>
      <c r="DF20" s="587"/>
      <c r="DG20" s="587"/>
      <c r="DH20" s="587"/>
      <c r="DI20" s="587"/>
      <c r="DJ20" s="587"/>
      <c r="DK20" s="587"/>
      <c r="DL20" s="587"/>
      <c r="DM20" s="587"/>
      <c r="DN20" s="587"/>
      <c r="DO20" s="587"/>
      <c r="DP20" s="588"/>
      <c r="DQ20" s="592">
        <v>17781481</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7348</v>
      </c>
      <c r="S21" s="587"/>
      <c r="T21" s="587"/>
      <c r="U21" s="587"/>
      <c r="V21" s="587"/>
      <c r="W21" s="587"/>
      <c r="X21" s="587"/>
      <c r="Y21" s="588"/>
      <c r="Z21" s="639">
        <v>0</v>
      </c>
      <c r="AA21" s="639"/>
      <c r="AB21" s="639"/>
      <c r="AC21" s="639"/>
      <c r="AD21" s="640">
        <v>7348</v>
      </c>
      <c r="AE21" s="640"/>
      <c r="AF21" s="640"/>
      <c r="AG21" s="640"/>
      <c r="AH21" s="640"/>
      <c r="AI21" s="640"/>
      <c r="AJ21" s="640"/>
      <c r="AK21" s="640"/>
      <c r="AL21" s="609">
        <v>0</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18532</v>
      </c>
      <c r="BH21" s="587"/>
      <c r="BI21" s="587"/>
      <c r="BJ21" s="587"/>
      <c r="BK21" s="587"/>
      <c r="BL21" s="587"/>
      <c r="BM21" s="587"/>
      <c r="BN21" s="588"/>
      <c r="BO21" s="639">
        <v>0.3</v>
      </c>
      <c r="BP21" s="639"/>
      <c r="BQ21" s="639"/>
      <c r="BR21" s="639"/>
      <c r="BS21" s="592" t="s">
        <v>221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71038</v>
      </c>
      <c r="S22" s="587"/>
      <c r="T22" s="587"/>
      <c r="U22" s="587"/>
      <c r="V22" s="587"/>
      <c r="W22" s="587"/>
      <c r="X22" s="587"/>
      <c r="Y22" s="588"/>
      <c r="Z22" s="639">
        <v>0.3</v>
      </c>
      <c r="AA22" s="639"/>
      <c r="AB22" s="639"/>
      <c r="AC22" s="639"/>
      <c r="AD22" s="640" t="s">
        <v>221</v>
      </c>
      <c r="AE22" s="640"/>
      <c r="AF22" s="640"/>
      <c r="AG22" s="640"/>
      <c r="AH22" s="640"/>
      <c r="AI22" s="640"/>
      <c r="AJ22" s="640"/>
      <c r="AK22" s="640"/>
      <c r="AL22" s="609" t="s">
        <v>221</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221</v>
      </c>
      <c r="BH22" s="587"/>
      <c r="BI22" s="587"/>
      <c r="BJ22" s="587"/>
      <c r="BK22" s="587"/>
      <c r="BL22" s="587"/>
      <c r="BM22" s="587"/>
      <c r="BN22" s="588"/>
      <c r="BO22" s="639" t="s">
        <v>221</v>
      </c>
      <c r="BP22" s="639"/>
      <c r="BQ22" s="639"/>
      <c r="BR22" s="639"/>
      <c r="BS22" s="592" t="s">
        <v>221</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406385</v>
      </c>
      <c r="S23" s="587"/>
      <c r="T23" s="587"/>
      <c r="U23" s="587"/>
      <c r="V23" s="587"/>
      <c r="W23" s="587"/>
      <c r="X23" s="587"/>
      <c r="Y23" s="588"/>
      <c r="Z23" s="639">
        <v>1.6</v>
      </c>
      <c r="AA23" s="639"/>
      <c r="AB23" s="639"/>
      <c r="AC23" s="639"/>
      <c r="AD23" s="640">
        <v>15585</v>
      </c>
      <c r="AE23" s="640"/>
      <c r="AF23" s="640"/>
      <c r="AG23" s="640"/>
      <c r="AH23" s="640"/>
      <c r="AI23" s="640"/>
      <c r="AJ23" s="640"/>
      <c r="AK23" s="640"/>
      <c r="AL23" s="609">
        <v>0.1</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v>161391</v>
      </c>
      <c r="BH23" s="587"/>
      <c r="BI23" s="587"/>
      <c r="BJ23" s="587"/>
      <c r="BK23" s="587"/>
      <c r="BL23" s="587"/>
      <c r="BM23" s="587"/>
      <c r="BN23" s="588"/>
      <c r="BO23" s="639">
        <v>3</v>
      </c>
      <c r="BP23" s="639"/>
      <c r="BQ23" s="639"/>
      <c r="BR23" s="639"/>
      <c r="BS23" s="592" t="s">
        <v>221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193589</v>
      </c>
      <c r="S24" s="587"/>
      <c r="T24" s="587"/>
      <c r="U24" s="587"/>
      <c r="V24" s="587"/>
      <c r="W24" s="587"/>
      <c r="X24" s="587"/>
      <c r="Y24" s="588"/>
      <c r="Z24" s="639">
        <v>0.7</v>
      </c>
      <c r="AA24" s="639"/>
      <c r="AB24" s="639"/>
      <c r="AC24" s="639"/>
      <c r="AD24" s="640" t="s">
        <v>221</v>
      </c>
      <c r="AE24" s="640"/>
      <c r="AF24" s="640"/>
      <c r="AG24" s="640"/>
      <c r="AH24" s="640"/>
      <c r="AI24" s="640"/>
      <c r="AJ24" s="640"/>
      <c r="AK24" s="640"/>
      <c r="AL24" s="609" t="s">
        <v>221</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221</v>
      </c>
      <c r="BH24" s="587"/>
      <c r="BI24" s="587"/>
      <c r="BJ24" s="587"/>
      <c r="BK24" s="587"/>
      <c r="BL24" s="587"/>
      <c r="BM24" s="587"/>
      <c r="BN24" s="588"/>
      <c r="BO24" s="639" t="s">
        <v>221</v>
      </c>
      <c r="BP24" s="639"/>
      <c r="BQ24" s="639"/>
      <c r="BR24" s="639"/>
      <c r="BS24" s="592" t="s">
        <v>221</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11155806</v>
      </c>
      <c r="CS24" s="637"/>
      <c r="CT24" s="637"/>
      <c r="CU24" s="637"/>
      <c r="CV24" s="637"/>
      <c r="CW24" s="637"/>
      <c r="CX24" s="637"/>
      <c r="CY24" s="684"/>
      <c r="CZ24" s="688">
        <v>44.4</v>
      </c>
      <c r="DA24" s="689"/>
      <c r="DB24" s="689"/>
      <c r="DC24" s="690"/>
      <c r="DD24" s="683">
        <v>8863659</v>
      </c>
      <c r="DE24" s="637"/>
      <c r="DF24" s="637"/>
      <c r="DG24" s="637"/>
      <c r="DH24" s="637"/>
      <c r="DI24" s="637"/>
      <c r="DJ24" s="637"/>
      <c r="DK24" s="684"/>
      <c r="DL24" s="683">
        <v>8672265</v>
      </c>
      <c r="DM24" s="637"/>
      <c r="DN24" s="637"/>
      <c r="DO24" s="637"/>
      <c r="DP24" s="637"/>
      <c r="DQ24" s="637"/>
      <c r="DR24" s="637"/>
      <c r="DS24" s="637"/>
      <c r="DT24" s="637"/>
      <c r="DU24" s="637"/>
      <c r="DV24" s="684"/>
      <c r="DW24" s="685">
        <v>55.1</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3016545</v>
      </c>
      <c r="S25" s="587"/>
      <c r="T25" s="587"/>
      <c r="U25" s="587"/>
      <c r="V25" s="587"/>
      <c r="W25" s="587"/>
      <c r="X25" s="587"/>
      <c r="Y25" s="588"/>
      <c r="Z25" s="639">
        <v>11.6</v>
      </c>
      <c r="AA25" s="639"/>
      <c r="AB25" s="639"/>
      <c r="AC25" s="639"/>
      <c r="AD25" s="640" t="s">
        <v>221</v>
      </c>
      <c r="AE25" s="640"/>
      <c r="AF25" s="640"/>
      <c r="AG25" s="640"/>
      <c r="AH25" s="640"/>
      <c r="AI25" s="640"/>
      <c r="AJ25" s="640"/>
      <c r="AK25" s="640"/>
      <c r="AL25" s="609" t="s">
        <v>221</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221</v>
      </c>
      <c r="BH25" s="587"/>
      <c r="BI25" s="587"/>
      <c r="BJ25" s="587"/>
      <c r="BK25" s="587"/>
      <c r="BL25" s="587"/>
      <c r="BM25" s="587"/>
      <c r="BN25" s="588"/>
      <c r="BO25" s="639" t="s">
        <v>221</v>
      </c>
      <c r="BP25" s="639"/>
      <c r="BQ25" s="639"/>
      <c r="BR25" s="639"/>
      <c r="BS25" s="592" t="s">
        <v>221</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4823251</v>
      </c>
      <c r="CS25" s="605"/>
      <c r="CT25" s="605"/>
      <c r="CU25" s="605"/>
      <c r="CV25" s="605"/>
      <c r="CW25" s="605"/>
      <c r="CX25" s="605"/>
      <c r="CY25" s="606"/>
      <c r="CZ25" s="589">
        <v>19.2</v>
      </c>
      <c r="DA25" s="607"/>
      <c r="DB25" s="607"/>
      <c r="DC25" s="608"/>
      <c r="DD25" s="592">
        <v>4617611</v>
      </c>
      <c r="DE25" s="605"/>
      <c r="DF25" s="605"/>
      <c r="DG25" s="605"/>
      <c r="DH25" s="605"/>
      <c r="DI25" s="605"/>
      <c r="DJ25" s="605"/>
      <c r="DK25" s="606"/>
      <c r="DL25" s="592">
        <v>4582447</v>
      </c>
      <c r="DM25" s="605"/>
      <c r="DN25" s="605"/>
      <c r="DO25" s="605"/>
      <c r="DP25" s="605"/>
      <c r="DQ25" s="605"/>
      <c r="DR25" s="605"/>
      <c r="DS25" s="605"/>
      <c r="DT25" s="605"/>
      <c r="DU25" s="605"/>
      <c r="DV25" s="606"/>
      <c r="DW25" s="609">
        <v>29.1</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221</v>
      </c>
      <c r="S26" s="587"/>
      <c r="T26" s="587"/>
      <c r="U26" s="587"/>
      <c r="V26" s="587"/>
      <c r="W26" s="587"/>
      <c r="X26" s="587"/>
      <c r="Y26" s="588"/>
      <c r="Z26" s="639" t="s">
        <v>221</v>
      </c>
      <c r="AA26" s="639"/>
      <c r="AB26" s="639"/>
      <c r="AC26" s="639"/>
      <c r="AD26" s="640" t="s">
        <v>221</v>
      </c>
      <c r="AE26" s="640"/>
      <c r="AF26" s="640"/>
      <c r="AG26" s="640"/>
      <c r="AH26" s="640"/>
      <c r="AI26" s="640"/>
      <c r="AJ26" s="640"/>
      <c r="AK26" s="640"/>
      <c r="AL26" s="609" t="s">
        <v>221</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221</v>
      </c>
      <c r="BH26" s="587"/>
      <c r="BI26" s="587"/>
      <c r="BJ26" s="587"/>
      <c r="BK26" s="587"/>
      <c r="BL26" s="587"/>
      <c r="BM26" s="587"/>
      <c r="BN26" s="588"/>
      <c r="BO26" s="639" t="s">
        <v>221</v>
      </c>
      <c r="BP26" s="639"/>
      <c r="BQ26" s="639"/>
      <c r="BR26" s="639"/>
      <c r="BS26" s="592" t="s">
        <v>221</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3078047</v>
      </c>
      <c r="CS26" s="587"/>
      <c r="CT26" s="587"/>
      <c r="CU26" s="587"/>
      <c r="CV26" s="587"/>
      <c r="CW26" s="587"/>
      <c r="CX26" s="587"/>
      <c r="CY26" s="588"/>
      <c r="CZ26" s="589">
        <v>12.2</v>
      </c>
      <c r="DA26" s="607"/>
      <c r="DB26" s="607"/>
      <c r="DC26" s="608"/>
      <c r="DD26" s="592">
        <v>2897577</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1203760</v>
      </c>
      <c r="S27" s="587"/>
      <c r="T27" s="587"/>
      <c r="U27" s="587"/>
      <c r="V27" s="587"/>
      <c r="W27" s="587"/>
      <c r="X27" s="587"/>
      <c r="Y27" s="588"/>
      <c r="Z27" s="639">
        <v>4.5999999999999996</v>
      </c>
      <c r="AA27" s="639"/>
      <c r="AB27" s="639"/>
      <c r="AC27" s="639"/>
      <c r="AD27" s="640" t="s">
        <v>221</v>
      </c>
      <c r="AE27" s="640"/>
      <c r="AF27" s="640"/>
      <c r="AG27" s="640"/>
      <c r="AH27" s="640"/>
      <c r="AI27" s="640"/>
      <c r="AJ27" s="640"/>
      <c r="AK27" s="640"/>
      <c r="AL27" s="609" t="s">
        <v>221</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5456519</v>
      </c>
      <c r="BH27" s="587"/>
      <c r="BI27" s="587"/>
      <c r="BJ27" s="587"/>
      <c r="BK27" s="587"/>
      <c r="BL27" s="587"/>
      <c r="BM27" s="587"/>
      <c r="BN27" s="588"/>
      <c r="BO27" s="639">
        <v>100</v>
      </c>
      <c r="BP27" s="639"/>
      <c r="BQ27" s="639"/>
      <c r="BR27" s="639"/>
      <c r="BS27" s="592">
        <v>32189</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3024742</v>
      </c>
      <c r="CS27" s="605"/>
      <c r="CT27" s="605"/>
      <c r="CU27" s="605"/>
      <c r="CV27" s="605"/>
      <c r="CW27" s="605"/>
      <c r="CX27" s="605"/>
      <c r="CY27" s="606"/>
      <c r="CZ27" s="589">
        <v>12</v>
      </c>
      <c r="DA27" s="607"/>
      <c r="DB27" s="607"/>
      <c r="DC27" s="608"/>
      <c r="DD27" s="592">
        <v>1060502</v>
      </c>
      <c r="DE27" s="605"/>
      <c r="DF27" s="605"/>
      <c r="DG27" s="605"/>
      <c r="DH27" s="605"/>
      <c r="DI27" s="605"/>
      <c r="DJ27" s="605"/>
      <c r="DK27" s="606"/>
      <c r="DL27" s="592">
        <v>1060502</v>
      </c>
      <c r="DM27" s="605"/>
      <c r="DN27" s="605"/>
      <c r="DO27" s="605"/>
      <c r="DP27" s="605"/>
      <c r="DQ27" s="605"/>
      <c r="DR27" s="605"/>
      <c r="DS27" s="605"/>
      <c r="DT27" s="605"/>
      <c r="DU27" s="605"/>
      <c r="DV27" s="606"/>
      <c r="DW27" s="609">
        <v>6.7</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167607</v>
      </c>
      <c r="S28" s="587"/>
      <c r="T28" s="587"/>
      <c r="U28" s="587"/>
      <c r="V28" s="587"/>
      <c r="W28" s="587"/>
      <c r="X28" s="587"/>
      <c r="Y28" s="588"/>
      <c r="Z28" s="639">
        <v>0.6</v>
      </c>
      <c r="AA28" s="639"/>
      <c r="AB28" s="639"/>
      <c r="AC28" s="639"/>
      <c r="AD28" s="640">
        <v>43732</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3307813</v>
      </c>
      <c r="CS28" s="587"/>
      <c r="CT28" s="587"/>
      <c r="CU28" s="587"/>
      <c r="CV28" s="587"/>
      <c r="CW28" s="587"/>
      <c r="CX28" s="587"/>
      <c r="CY28" s="588"/>
      <c r="CZ28" s="589">
        <v>13.2</v>
      </c>
      <c r="DA28" s="607"/>
      <c r="DB28" s="607"/>
      <c r="DC28" s="608"/>
      <c r="DD28" s="592">
        <v>3185546</v>
      </c>
      <c r="DE28" s="587"/>
      <c r="DF28" s="587"/>
      <c r="DG28" s="587"/>
      <c r="DH28" s="587"/>
      <c r="DI28" s="587"/>
      <c r="DJ28" s="587"/>
      <c r="DK28" s="588"/>
      <c r="DL28" s="592">
        <v>3029316</v>
      </c>
      <c r="DM28" s="587"/>
      <c r="DN28" s="587"/>
      <c r="DO28" s="587"/>
      <c r="DP28" s="587"/>
      <c r="DQ28" s="587"/>
      <c r="DR28" s="587"/>
      <c r="DS28" s="587"/>
      <c r="DT28" s="587"/>
      <c r="DU28" s="587"/>
      <c r="DV28" s="588"/>
      <c r="DW28" s="609">
        <v>19.2</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3480</v>
      </c>
      <c r="S29" s="587"/>
      <c r="T29" s="587"/>
      <c r="U29" s="587"/>
      <c r="V29" s="587"/>
      <c r="W29" s="587"/>
      <c r="X29" s="587"/>
      <c r="Y29" s="588"/>
      <c r="Z29" s="639">
        <v>0</v>
      </c>
      <c r="AA29" s="639"/>
      <c r="AB29" s="639"/>
      <c r="AC29" s="639"/>
      <c r="AD29" s="640" t="s">
        <v>221</v>
      </c>
      <c r="AE29" s="640"/>
      <c r="AF29" s="640"/>
      <c r="AG29" s="640"/>
      <c r="AH29" s="640"/>
      <c r="AI29" s="640"/>
      <c r="AJ29" s="640"/>
      <c r="AK29" s="640"/>
      <c r="AL29" s="609" t="s">
        <v>221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3307813</v>
      </c>
      <c r="CS29" s="605"/>
      <c r="CT29" s="605"/>
      <c r="CU29" s="605"/>
      <c r="CV29" s="605"/>
      <c r="CW29" s="605"/>
      <c r="CX29" s="605"/>
      <c r="CY29" s="606"/>
      <c r="CZ29" s="589">
        <v>13.2</v>
      </c>
      <c r="DA29" s="607"/>
      <c r="DB29" s="607"/>
      <c r="DC29" s="608"/>
      <c r="DD29" s="592">
        <v>3185546</v>
      </c>
      <c r="DE29" s="605"/>
      <c r="DF29" s="605"/>
      <c r="DG29" s="605"/>
      <c r="DH29" s="605"/>
      <c r="DI29" s="605"/>
      <c r="DJ29" s="605"/>
      <c r="DK29" s="606"/>
      <c r="DL29" s="592">
        <v>3029316</v>
      </c>
      <c r="DM29" s="605"/>
      <c r="DN29" s="605"/>
      <c r="DO29" s="605"/>
      <c r="DP29" s="605"/>
      <c r="DQ29" s="605"/>
      <c r="DR29" s="605"/>
      <c r="DS29" s="605"/>
      <c r="DT29" s="605"/>
      <c r="DU29" s="605"/>
      <c r="DV29" s="606"/>
      <c r="DW29" s="609">
        <v>19.2</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117308</v>
      </c>
      <c r="S30" s="587"/>
      <c r="T30" s="587"/>
      <c r="U30" s="587"/>
      <c r="V30" s="587"/>
      <c r="W30" s="587"/>
      <c r="X30" s="587"/>
      <c r="Y30" s="588"/>
      <c r="Z30" s="639">
        <v>0.4</v>
      </c>
      <c r="AA30" s="639"/>
      <c r="AB30" s="639"/>
      <c r="AC30" s="639"/>
      <c r="AD30" s="640" t="s">
        <v>221</v>
      </c>
      <c r="AE30" s="640"/>
      <c r="AF30" s="640"/>
      <c r="AG30" s="640"/>
      <c r="AH30" s="640"/>
      <c r="AI30" s="640"/>
      <c r="AJ30" s="640"/>
      <c r="AK30" s="640"/>
      <c r="AL30" s="609" t="s">
        <v>221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98.2</v>
      </c>
      <c r="BH30" s="653"/>
      <c r="BI30" s="653"/>
      <c r="BJ30" s="653"/>
      <c r="BK30" s="653"/>
      <c r="BL30" s="653"/>
      <c r="BM30" s="654">
        <v>94.5</v>
      </c>
      <c r="BN30" s="653"/>
      <c r="BO30" s="653"/>
      <c r="BP30" s="653"/>
      <c r="BQ30" s="655"/>
      <c r="BR30" s="652">
        <v>98</v>
      </c>
      <c r="BS30" s="653"/>
      <c r="BT30" s="653"/>
      <c r="BU30" s="653"/>
      <c r="BV30" s="653"/>
      <c r="BW30" s="653"/>
      <c r="BX30" s="654">
        <v>87.5</v>
      </c>
      <c r="BY30" s="653"/>
      <c r="BZ30" s="653"/>
      <c r="CA30" s="653"/>
      <c r="CB30" s="655"/>
      <c r="CD30" s="658"/>
      <c r="CE30" s="659"/>
      <c r="CF30" s="623" t="s">
        <v>292</v>
      </c>
      <c r="CG30" s="620"/>
      <c r="CH30" s="620"/>
      <c r="CI30" s="620"/>
      <c r="CJ30" s="620"/>
      <c r="CK30" s="620"/>
      <c r="CL30" s="620"/>
      <c r="CM30" s="620"/>
      <c r="CN30" s="620"/>
      <c r="CO30" s="620"/>
      <c r="CP30" s="620"/>
      <c r="CQ30" s="621"/>
      <c r="CR30" s="586">
        <v>3021056</v>
      </c>
      <c r="CS30" s="587"/>
      <c r="CT30" s="587"/>
      <c r="CU30" s="587"/>
      <c r="CV30" s="587"/>
      <c r="CW30" s="587"/>
      <c r="CX30" s="587"/>
      <c r="CY30" s="588"/>
      <c r="CZ30" s="589">
        <v>12</v>
      </c>
      <c r="DA30" s="607"/>
      <c r="DB30" s="607"/>
      <c r="DC30" s="608"/>
      <c r="DD30" s="592">
        <v>2904829</v>
      </c>
      <c r="DE30" s="587"/>
      <c r="DF30" s="587"/>
      <c r="DG30" s="587"/>
      <c r="DH30" s="587"/>
      <c r="DI30" s="587"/>
      <c r="DJ30" s="587"/>
      <c r="DK30" s="588"/>
      <c r="DL30" s="592">
        <v>2748599</v>
      </c>
      <c r="DM30" s="587"/>
      <c r="DN30" s="587"/>
      <c r="DO30" s="587"/>
      <c r="DP30" s="587"/>
      <c r="DQ30" s="587"/>
      <c r="DR30" s="587"/>
      <c r="DS30" s="587"/>
      <c r="DT30" s="587"/>
      <c r="DU30" s="587"/>
      <c r="DV30" s="588"/>
      <c r="DW30" s="609">
        <v>17.5</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991549</v>
      </c>
      <c r="S31" s="587"/>
      <c r="T31" s="587"/>
      <c r="U31" s="587"/>
      <c r="V31" s="587"/>
      <c r="W31" s="587"/>
      <c r="X31" s="587"/>
      <c r="Y31" s="588"/>
      <c r="Z31" s="639">
        <v>3.8</v>
      </c>
      <c r="AA31" s="639"/>
      <c r="AB31" s="639"/>
      <c r="AC31" s="639"/>
      <c r="AD31" s="640" t="s">
        <v>221</v>
      </c>
      <c r="AE31" s="640"/>
      <c r="AF31" s="640"/>
      <c r="AG31" s="640"/>
      <c r="AH31" s="640"/>
      <c r="AI31" s="640"/>
      <c r="AJ31" s="640"/>
      <c r="AK31" s="640"/>
      <c r="AL31" s="609" t="s">
        <v>221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98.5</v>
      </c>
      <c r="BH31" s="605"/>
      <c r="BI31" s="605"/>
      <c r="BJ31" s="605"/>
      <c r="BK31" s="605"/>
      <c r="BL31" s="605"/>
      <c r="BM31" s="641">
        <v>95.3</v>
      </c>
      <c r="BN31" s="651"/>
      <c r="BO31" s="651"/>
      <c r="BP31" s="651"/>
      <c r="BQ31" s="615"/>
      <c r="BR31" s="650">
        <v>98.4</v>
      </c>
      <c r="BS31" s="605"/>
      <c r="BT31" s="605"/>
      <c r="BU31" s="605"/>
      <c r="BV31" s="605"/>
      <c r="BW31" s="605"/>
      <c r="BX31" s="641">
        <v>95.3</v>
      </c>
      <c r="BY31" s="651"/>
      <c r="BZ31" s="651"/>
      <c r="CA31" s="651"/>
      <c r="CB31" s="615"/>
      <c r="CD31" s="658"/>
      <c r="CE31" s="659"/>
      <c r="CF31" s="623" t="s">
        <v>296</v>
      </c>
      <c r="CG31" s="620"/>
      <c r="CH31" s="620"/>
      <c r="CI31" s="620"/>
      <c r="CJ31" s="620"/>
      <c r="CK31" s="620"/>
      <c r="CL31" s="620"/>
      <c r="CM31" s="620"/>
      <c r="CN31" s="620"/>
      <c r="CO31" s="620"/>
      <c r="CP31" s="620"/>
      <c r="CQ31" s="621"/>
      <c r="CR31" s="586">
        <v>286757</v>
      </c>
      <c r="CS31" s="605"/>
      <c r="CT31" s="605"/>
      <c r="CU31" s="605"/>
      <c r="CV31" s="605"/>
      <c r="CW31" s="605"/>
      <c r="CX31" s="605"/>
      <c r="CY31" s="606"/>
      <c r="CZ31" s="589">
        <v>1.1000000000000001</v>
      </c>
      <c r="DA31" s="607"/>
      <c r="DB31" s="607"/>
      <c r="DC31" s="608"/>
      <c r="DD31" s="592">
        <v>280717</v>
      </c>
      <c r="DE31" s="605"/>
      <c r="DF31" s="605"/>
      <c r="DG31" s="605"/>
      <c r="DH31" s="605"/>
      <c r="DI31" s="605"/>
      <c r="DJ31" s="605"/>
      <c r="DK31" s="606"/>
      <c r="DL31" s="592">
        <v>280717</v>
      </c>
      <c r="DM31" s="605"/>
      <c r="DN31" s="605"/>
      <c r="DO31" s="605"/>
      <c r="DP31" s="605"/>
      <c r="DQ31" s="605"/>
      <c r="DR31" s="605"/>
      <c r="DS31" s="605"/>
      <c r="DT31" s="605"/>
      <c r="DU31" s="605"/>
      <c r="DV31" s="606"/>
      <c r="DW31" s="609">
        <v>1.8</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567088</v>
      </c>
      <c r="S32" s="587"/>
      <c r="T32" s="587"/>
      <c r="U32" s="587"/>
      <c r="V32" s="587"/>
      <c r="W32" s="587"/>
      <c r="X32" s="587"/>
      <c r="Y32" s="588"/>
      <c r="Z32" s="639">
        <v>2.2000000000000002</v>
      </c>
      <c r="AA32" s="639"/>
      <c r="AB32" s="639"/>
      <c r="AC32" s="639"/>
      <c r="AD32" s="640">
        <v>4160</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97.7</v>
      </c>
      <c r="BH32" s="571"/>
      <c r="BI32" s="571"/>
      <c r="BJ32" s="571"/>
      <c r="BK32" s="571"/>
      <c r="BL32" s="571"/>
      <c r="BM32" s="634">
        <v>92.9</v>
      </c>
      <c r="BN32" s="571"/>
      <c r="BO32" s="571"/>
      <c r="BP32" s="571"/>
      <c r="BQ32" s="628"/>
      <c r="BR32" s="649">
        <v>97.3</v>
      </c>
      <c r="BS32" s="571"/>
      <c r="BT32" s="571"/>
      <c r="BU32" s="571"/>
      <c r="BV32" s="571"/>
      <c r="BW32" s="571"/>
      <c r="BX32" s="634">
        <v>78.3</v>
      </c>
      <c r="BY32" s="571"/>
      <c r="BZ32" s="571"/>
      <c r="CA32" s="571"/>
      <c r="CB32" s="628"/>
      <c r="CD32" s="660"/>
      <c r="CE32" s="661"/>
      <c r="CF32" s="623" t="s">
        <v>299</v>
      </c>
      <c r="CG32" s="620"/>
      <c r="CH32" s="620"/>
      <c r="CI32" s="620"/>
      <c r="CJ32" s="620"/>
      <c r="CK32" s="620"/>
      <c r="CL32" s="620"/>
      <c r="CM32" s="620"/>
      <c r="CN32" s="620"/>
      <c r="CO32" s="620"/>
      <c r="CP32" s="620"/>
      <c r="CQ32" s="621"/>
      <c r="CR32" s="586" t="s">
        <v>221</v>
      </c>
      <c r="CS32" s="587"/>
      <c r="CT32" s="587"/>
      <c r="CU32" s="587"/>
      <c r="CV32" s="587"/>
      <c r="CW32" s="587"/>
      <c r="CX32" s="587"/>
      <c r="CY32" s="588"/>
      <c r="CZ32" s="589" t="s">
        <v>221</v>
      </c>
      <c r="DA32" s="607"/>
      <c r="DB32" s="607"/>
      <c r="DC32" s="608"/>
      <c r="DD32" s="592" t="s">
        <v>221</v>
      </c>
      <c r="DE32" s="587"/>
      <c r="DF32" s="587"/>
      <c r="DG32" s="587"/>
      <c r="DH32" s="587"/>
      <c r="DI32" s="587"/>
      <c r="DJ32" s="587"/>
      <c r="DK32" s="588"/>
      <c r="DL32" s="592" t="s">
        <v>221</v>
      </c>
      <c r="DM32" s="587"/>
      <c r="DN32" s="587"/>
      <c r="DO32" s="587"/>
      <c r="DP32" s="587"/>
      <c r="DQ32" s="587"/>
      <c r="DR32" s="587"/>
      <c r="DS32" s="587"/>
      <c r="DT32" s="587"/>
      <c r="DU32" s="587"/>
      <c r="DV32" s="588"/>
      <c r="DW32" s="609" t="s">
        <v>221</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2464500</v>
      </c>
      <c r="S33" s="587"/>
      <c r="T33" s="587"/>
      <c r="U33" s="587"/>
      <c r="V33" s="587"/>
      <c r="W33" s="587"/>
      <c r="X33" s="587"/>
      <c r="Y33" s="588"/>
      <c r="Z33" s="639">
        <v>9.4</v>
      </c>
      <c r="AA33" s="639"/>
      <c r="AB33" s="639"/>
      <c r="AC33" s="639"/>
      <c r="AD33" s="640" t="s">
        <v>221</v>
      </c>
      <c r="AE33" s="640"/>
      <c r="AF33" s="640"/>
      <c r="AG33" s="640"/>
      <c r="AH33" s="640"/>
      <c r="AI33" s="640"/>
      <c r="AJ33" s="640"/>
      <c r="AK33" s="640"/>
      <c r="AL33" s="609" t="s">
        <v>221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9848545</v>
      </c>
      <c r="CS33" s="605"/>
      <c r="CT33" s="605"/>
      <c r="CU33" s="605"/>
      <c r="CV33" s="605"/>
      <c r="CW33" s="605"/>
      <c r="CX33" s="605"/>
      <c r="CY33" s="606"/>
      <c r="CZ33" s="589">
        <v>39.200000000000003</v>
      </c>
      <c r="DA33" s="607"/>
      <c r="DB33" s="607"/>
      <c r="DC33" s="608"/>
      <c r="DD33" s="592">
        <v>7527225</v>
      </c>
      <c r="DE33" s="605"/>
      <c r="DF33" s="605"/>
      <c r="DG33" s="605"/>
      <c r="DH33" s="605"/>
      <c r="DI33" s="605"/>
      <c r="DJ33" s="605"/>
      <c r="DK33" s="606"/>
      <c r="DL33" s="592">
        <v>5362669</v>
      </c>
      <c r="DM33" s="605"/>
      <c r="DN33" s="605"/>
      <c r="DO33" s="605"/>
      <c r="DP33" s="605"/>
      <c r="DQ33" s="605"/>
      <c r="DR33" s="605"/>
      <c r="DS33" s="605"/>
      <c r="DT33" s="605"/>
      <c r="DU33" s="605"/>
      <c r="DV33" s="606"/>
      <c r="DW33" s="609">
        <v>34.1</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221</v>
      </c>
      <c r="S34" s="587"/>
      <c r="T34" s="587"/>
      <c r="U34" s="587"/>
      <c r="V34" s="587"/>
      <c r="W34" s="587"/>
      <c r="X34" s="587"/>
      <c r="Y34" s="588"/>
      <c r="Z34" s="639" t="s">
        <v>221</v>
      </c>
      <c r="AA34" s="639"/>
      <c r="AB34" s="639"/>
      <c r="AC34" s="639"/>
      <c r="AD34" s="640" t="s">
        <v>221</v>
      </c>
      <c r="AE34" s="640"/>
      <c r="AF34" s="640"/>
      <c r="AG34" s="640"/>
      <c r="AH34" s="640"/>
      <c r="AI34" s="640"/>
      <c r="AJ34" s="640"/>
      <c r="AK34" s="640"/>
      <c r="AL34" s="609" t="s">
        <v>221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3376878</v>
      </c>
      <c r="CS34" s="587"/>
      <c r="CT34" s="587"/>
      <c r="CU34" s="587"/>
      <c r="CV34" s="587"/>
      <c r="CW34" s="587"/>
      <c r="CX34" s="587"/>
      <c r="CY34" s="588"/>
      <c r="CZ34" s="589">
        <v>13.4</v>
      </c>
      <c r="DA34" s="607"/>
      <c r="DB34" s="607"/>
      <c r="DC34" s="608"/>
      <c r="DD34" s="592">
        <v>2393313</v>
      </c>
      <c r="DE34" s="587"/>
      <c r="DF34" s="587"/>
      <c r="DG34" s="587"/>
      <c r="DH34" s="587"/>
      <c r="DI34" s="587"/>
      <c r="DJ34" s="587"/>
      <c r="DK34" s="588"/>
      <c r="DL34" s="592">
        <v>2149792</v>
      </c>
      <c r="DM34" s="587"/>
      <c r="DN34" s="587"/>
      <c r="DO34" s="587"/>
      <c r="DP34" s="587"/>
      <c r="DQ34" s="587"/>
      <c r="DR34" s="587"/>
      <c r="DS34" s="587"/>
      <c r="DT34" s="587"/>
      <c r="DU34" s="587"/>
      <c r="DV34" s="588"/>
      <c r="DW34" s="609">
        <v>13.7</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450000</v>
      </c>
      <c r="S35" s="587"/>
      <c r="T35" s="587"/>
      <c r="U35" s="587"/>
      <c r="V35" s="587"/>
      <c r="W35" s="587"/>
      <c r="X35" s="587"/>
      <c r="Y35" s="588"/>
      <c r="Z35" s="639">
        <v>1.7</v>
      </c>
      <c r="AA35" s="639"/>
      <c r="AB35" s="639"/>
      <c r="AC35" s="639"/>
      <c r="AD35" s="640" t="s">
        <v>221</v>
      </c>
      <c r="AE35" s="640"/>
      <c r="AF35" s="640"/>
      <c r="AG35" s="640"/>
      <c r="AH35" s="640"/>
      <c r="AI35" s="640"/>
      <c r="AJ35" s="640"/>
      <c r="AK35" s="640"/>
      <c r="AL35" s="609" t="s">
        <v>221</v>
      </c>
      <c r="AM35" s="641"/>
      <c r="AN35" s="641"/>
      <c r="AO35" s="642"/>
      <c r="AP35" s="186"/>
      <c r="AQ35" s="643" t="s">
        <v>307</v>
      </c>
      <c r="AR35" s="644"/>
      <c r="AS35" s="644"/>
      <c r="AT35" s="644"/>
      <c r="AU35" s="644"/>
      <c r="AV35" s="644"/>
      <c r="AW35" s="644"/>
      <c r="AX35" s="644"/>
      <c r="AY35" s="645"/>
      <c r="AZ35" s="636">
        <v>4006964</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410712</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365424</v>
      </c>
      <c r="CS35" s="605"/>
      <c r="CT35" s="605"/>
      <c r="CU35" s="605"/>
      <c r="CV35" s="605"/>
      <c r="CW35" s="605"/>
      <c r="CX35" s="605"/>
      <c r="CY35" s="606"/>
      <c r="CZ35" s="589">
        <v>1.5</v>
      </c>
      <c r="DA35" s="607"/>
      <c r="DB35" s="607"/>
      <c r="DC35" s="608"/>
      <c r="DD35" s="592">
        <v>327554</v>
      </c>
      <c r="DE35" s="605"/>
      <c r="DF35" s="605"/>
      <c r="DG35" s="605"/>
      <c r="DH35" s="605"/>
      <c r="DI35" s="605"/>
      <c r="DJ35" s="605"/>
      <c r="DK35" s="606"/>
      <c r="DL35" s="592">
        <v>327554</v>
      </c>
      <c r="DM35" s="605"/>
      <c r="DN35" s="605"/>
      <c r="DO35" s="605"/>
      <c r="DP35" s="605"/>
      <c r="DQ35" s="605"/>
      <c r="DR35" s="605"/>
      <c r="DS35" s="605"/>
      <c r="DT35" s="605"/>
      <c r="DU35" s="605"/>
      <c r="DV35" s="606"/>
      <c r="DW35" s="609">
        <v>2.1</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26116316</v>
      </c>
      <c r="S36" s="627"/>
      <c r="T36" s="627"/>
      <c r="U36" s="627"/>
      <c r="V36" s="627"/>
      <c r="W36" s="627"/>
      <c r="X36" s="627"/>
      <c r="Y36" s="630"/>
      <c r="Z36" s="631">
        <v>100</v>
      </c>
      <c r="AA36" s="631"/>
      <c r="AB36" s="631"/>
      <c r="AC36" s="631"/>
      <c r="AD36" s="632">
        <v>15289343</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990507</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356848</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1192592</v>
      </c>
      <c r="CS36" s="587"/>
      <c r="CT36" s="587"/>
      <c r="CU36" s="587"/>
      <c r="CV36" s="587"/>
      <c r="CW36" s="587"/>
      <c r="CX36" s="587"/>
      <c r="CY36" s="588"/>
      <c r="CZ36" s="589">
        <v>4.7</v>
      </c>
      <c r="DA36" s="607"/>
      <c r="DB36" s="607"/>
      <c r="DC36" s="608"/>
      <c r="DD36" s="592">
        <v>862094</v>
      </c>
      <c r="DE36" s="587"/>
      <c r="DF36" s="587"/>
      <c r="DG36" s="587"/>
      <c r="DH36" s="587"/>
      <c r="DI36" s="587"/>
      <c r="DJ36" s="587"/>
      <c r="DK36" s="588"/>
      <c r="DL36" s="592">
        <v>545179</v>
      </c>
      <c r="DM36" s="587"/>
      <c r="DN36" s="587"/>
      <c r="DO36" s="587"/>
      <c r="DP36" s="587"/>
      <c r="DQ36" s="587"/>
      <c r="DR36" s="587"/>
      <c r="DS36" s="587"/>
      <c r="DT36" s="587"/>
      <c r="DU36" s="587"/>
      <c r="DV36" s="588"/>
      <c r="DW36" s="609">
        <v>3.5</v>
      </c>
      <c r="DX36" s="610"/>
      <c r="DY36" s="610"/>
      <c r="DZ36" s="610"/>
      <c r="EA36" s="610"/>
      <c r="EB36" s="610"/>
      <c r="EC36" s="611"/>
    </row>
    <row r="37" spans="2:133" ht="11.25" customHeight="1">
      <c r="AQ37" s="612" t="s">
        <v>314</v>
      </c>
      <c r="AR37" s="613"/>
      <c r="AS37" s="613"/>
      <c r="AT37" s="613"/>
      <c r="AU37" s="613"/>
      <c r="AV37" s="613"/>
      <c r="AW37" s="613"/>
      <c r="AX37" s="613"/>
      <c r="AY37" s="614"/>
      <c r="AZ37" s="586">
        <v>717934</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8449</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12493</v>
      </c>
      <c r="CS37" s="605"/>
      <c r="CT37" s="605"/>
      <c r="CU37" s="605"/>
      <c r="CV37" s="605"/>
      <c r="CW37" s="605"/>
      <c r="CX37" s="605"/>
      <c r="CY37" s="606"/>
      <c r="CZ37" s="589">
        <v>0</v>
      </c>
      <c r="DA37" s="607"/>
      <c r="DB37" s="607"/>
      <c r="DC37" s="608"/>
      <c r="DD37" s="592">
        <v>12493</v>
      </c>
      <c r="DE37" s="605"/>
      <c r="DF37" s="605"/>
      <c r="DG37" s="605"/>
      <c r="DH37" s="605"/>
      <c r="DI37" s="605"/>
      <c r="DJ37" s="605"/>
      <c r="DK37" s="606"/>
      <c r="DL37" s="592">
        <v>12493</v>
      </c>
      <c r="DM37" s="605"/>
      <c r="DN37" s="605"/>
      <c r="DO37" s="605"/>
      <c r="DP37" s="605"/>
      <c r="DQ37" s="605"/>
      <c r="DR37" s="605"/>
      <c r="DS37" s="605"/>
      <c r="DT37" s="605"/>
      <c r="DU37" s="605"/>
      <c r="DV37" s="606"/>
      <c r="DW37" s="609">
        <v>0.1</v>
      </c>
      <c r="DX37" s="610"/>
      <c r="DY37" s="610"/>
      <c r="DZ37" s="610"/>
      <c r="EA37" s="610"/>
      <c r="EB37" s="610"/>
      <c r="EC37" s="611"/>
    </row>
    <row r="38" spans="2:133" ht="11.25" customHeight="1">
      <c r="AQ38" s="612" t="s">
        <v>317</v>
      </c>
      <c r="AR38" s="613"/>
      <c r="AS38" s="613"/>
      <c r="AT38" s="613"/>
      <c r="AU38" s="613"/>
      <c r="AV38" s="613"/>
      <c r="AW38" s="613"/>
      <c r="AX38" s="613"/>
      <c r="AY38" s="614"/>
      <c r="AZ38" s="586">
        <v>120308</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14742</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3194348</v>
      </c>
      <c r="CS38" s="587"/>
      <c r="CT38" s="587"/>
      <c r="CU38" s="587"/>
      <c r="CV38" s="587"/>
      <c r="CW38" s="587"/>
      <c r="CX38" s="587"/>
      <c r="CY38" s="588"/>
      <c r="CZ38" s="589">
        <v>12.7</v>
      </c>
      <c r="DA38" s="607"/>
      <c r="DB38" s="607"/>
      <c r="DC38" s="608"/>
      <c r="DD38" s="592">
        <v>2972096</v>
      </c>
      <c r="DE38" s="587"/>
      <c r="DF38" s="587"/>
      <c r="DG38" s="587"/>
      <c r="DH38" s="587"/>
      <c r="DI38" s="587"/>
      <c r="DJ38" s="587"/>
      <c r="DK38" s="588"/>
      <c r="DL38" s="592">
        <v>2340144</v>
      </c>
      <c r="DM38" s="587"/>
      <c r="DN38" s="587"/>
      <c r="DO38" s="587"/>
      <c r="DP38" s="587"/>
      <c r="DQ38" s="587"/>
      <c r="DR38" s="587"/>
      <c r="DS38" s="587"/>
      <c r="DT38" s="587"/>
      <c r="DU38" s="587"/>
      <c r="DV38" s="588"/>
      <c r="DW38" s="609">
        <v>14.9</v>
      </c>
      <c r="DX38" s="610"/>
      <c r="DY38" s="610"/>
      <c r="DZ38" s="610"/>
      <c r="EA38" s="610"/>
      <c r="EB38" s="610"/>
      <c r="EC38" s="611"/>
    </row>
    <row r="39" spans="2:133" ht="11.25" customHeight="1">
      <c r="AQ39" s="612" t="s">
        <v>320</v>
      </c>
      <c r="AR39" s="613"/>
      <c r="AS39" s="613"/>
      <c r="AT39" s="613"/>
      <c r="AU39" s="613"/>
      <c r="AV39" s="613"/>
      <c r="AW39" s="613"/>
      <c r="AX39" s="613"/>
      <c r="AY39" s="614"/>
      <c r="AZ39" s="586">
        <v>40817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82</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977651</v>
      </c>
      <c r="CS39" s="605"/>
      <c r="CT39" s="605"/>
      <c r="CU39" s="605"/>
      <c r="CV39" s="605"/>
      <c r="CW39" s="605"/>
      <c r="CX39" s="605"/>
      <c r="CY39" s="606"/>
      <c r="CZ39" s="589">
        <v>3.9</v>
      </c>
      <c r="DA39" s="607"/>
      <c r="DB39" s="607"/>
      <c r="DC39" s="608"/>
      <c r="DD39" s="592">
        <v>941172</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489256</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95</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741652</v>
      </c>
      <c r="CS40" s="587"/>
      <c r="CT40" s="587"/>
      <c r="CU40" s="587"/>
      <c r="CV40" s="587"/>
      <c r="CW40" s="587"/>
      <c r="CX40" s="587"/>
      <c r="CY40" s="588"/>
      <c r="CZ40" s="589">
        <v>3</v>
      </c>
      <c r="DA40" s="607"/>
      <c r="DB40" s="607"/>
      <c r="DC40" s="608"/>
      <c r="DD40" s="592">
        <v>30996</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1648142</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259</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4130134</v>
      </c>
      <c r="CS42" s="587"/>
      <c r="CT42" s="587"/>
      <c r="CU42" s="587"/>
      <c r="CV42" s="587"/>
      <c r="CW42" s="587"/>
      <c r="CX42" s="587"/>
      <c r="CY42" s="588"/>
      <c r="CZ42" s="589">
        <v>16.399999999999999</v>
      </c>
      <c r="DA42" s="590"/>
      <c r="DB42" s="590"/>
      <c r="DC42" s="591"/>
      <c r="DD42" s="592">
        <v>1390597</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70000</v>
      </c>
      <c r="CS43" s="605"/>
      <c r="CT43" s="605"/>
      <c r="CU43" s="605"/>
      <c r="CV43" s="605"/>
      <c r="CW43" s="605"/>
      <c r="CX43" s="605"/>
      <c r="CY43" s="606"/>
      <c r="CZ43" s="589">
        <v>0.3</v>
      </c>
      <c r="DA43" s="607"/>
      <c r="DB43" s="607"/>
      <c r="DC43" s="608"/>
      <c r="DD43" s="592">
        <v>70000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3869852</v>
      </c>
      <c r="CS44" s="587"/>
      <c r="CT44" s="587"/>
      <c r="CU44" s="587"/>
      <c r="CV44" s="587"/>
      <c r="CW44" s="587"/>
      <c r="CX44" s="587"/>
      <c r="CY44" s="588"/>
      <c r="CZ44" s="589">
        <v>15.4</v>
      </c>
      <c r="DA44" s="590"/>
      <c r="DB44" s="590"/>
      <c r="DC44" s="591"/>
      <c r="DD44" s="592">
        <v>1232465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1941272</v>
      </c>
      <c r="CS45" s="605"/>
      <c r="CT45" s="605"/>
      <c r="CU45" s="605"/>
      <c r="CV45" s="605"/>
      <c r="CW45" s="605"/>
      <c r="CX45" s="605"/>
      <c r="CY45" s="606"/>
      <c r="CZ45" s="589">
        <v>7.7</v>
      </c>
      <c r="DA45" s="607"/>
      <c r="DB45" s="607"/>
      <c r="DC45" s="608"/>
      <c r="DD45" s="592">
        <v>29933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1862833</v>
      </c>
      <c r="CS46" s="587"/>
      <c r="CT46" s="587"/>
      <c r="CU46" s="587"/>
      <c r="CV46" s="587"/>
      <c r="CW46" s="587"/>
      <c r="CX46" s="587"/>
      <c r="CY46" s="588"/>
      <c r="CZ46" s="589">
        <v>7.4</v>
      </c>
      <c r="DA46" s="590"/>
      <c r="DB46" s="590"/>
      <c r="DC46" s="591"/>
      <c r="DD46" s="592">
        <v>1199655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260282</v>
      </c>
      <c r="CS47" s="605"/>
      <c r="CT47" s="605"/>
      <c r="CU47" s="605"/>
      <c r="CV47" s="605"/>
      <c r="CW47" s="605"/>
      <c r="CX47" s="605"/>
      <c r="CY47" s="606"/>
      <c r="CZ47" s="589">
        <v>1</v>
      </c>
      <c r="DA47" s="607"/>
      <c r="DB47" s="607"/>
      <c r="DC47" s="608"/>
      <c r="DD47" s="592">
        <v>158132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25134485</v>
      </c>
      <c r="CS49" s="571"/>
      <c r="CT49" s="571"/>
      <c r="CU49" s="571"/>
      <c r="CV49" s="571"/>
      <c r="CW49" s="571"/>
      <c r="CX49" s="571"/>
      <c r="CY49" s="572"/>
      <c r="CZ49" s="573">
        <v>100</v>
      </c>
      <c r="DA49" s="574"/>
      <c r="DB49" s="574"/>
      <c r="DC49" s="575"/>
      <c r="DD49" s="576">
        <v>17781481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AU64" sqref="AU6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344</v>
      </c>
      <c r="DK2" s="1108"/>
      <c r="DL2" s="1108"/>
      <c r="DM2" s="1108"/>
      <c r="DN2" s="1108"/>
      <c r="DO2" s="1109"/>
      <c r="DP2" s="200"/>
      <c r="DQ2" s="1107" t="s">
        <v>345</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348</v>
      </c>
      <c r="B5" s="993"/>
      <c r="C5" s="993"/>
      <c r="D5" s="993"/>
      <c r="E5" s="993"/>
      <c r="F5" s="993"/>
      <c r="G5" s="993"/>
      <c r="H5" s="993"/>
      <c r="I5" s="993"/>
      <c r="J5" s="993"/>
      <c r="K5" s="993"/>
      <c r="L5" s="993"/>
      <c r="M5" s="993"/>
      <c r="N5" s="993"/>
      <c r="O5" s="993"/>
      <c r="P5" s="994"/>
      <c r="Q5" s="998" t="s">
        <v>349</v>
      </c>
      <c r="R5" s="999"/>
      <c r="S5" s="999"/>
      <c r="T5" s="999"/>
      <c r="U5" s="1000"/>
      <c r="V5" s="998" t="s">
        <v>350</v>
      </c>
      <c r="W5" s="999"/>
      <c r="X5" s="999"/>
      <c r="Y5" s="999"/>
      <c r="Z5" s="1000"/>
      <c r="AA5" s="998" t="s">
        <v>351</v>
      </c>
      <c r="AB5" s="999"/>
      <c r="AC5" s="999"/>
      <c r="AD5" s="999"/>
      <c r="AE5" s="999"/>
      <c r="AF5" s="1110" t="s">
        <v>352</v>
      </c>
      <c r="AG5" s="999"/>
      <c r="AH5" s="999"/>
      <c r="AI5" s="999"/>
      <c r="AJ5" s="1014"/>
      <c r="AK5" s="999" t="s">
        <v>353</v>
      </c>
      <c r="AL5" s="999"/>
      <c r="AM5" s="999"/>
      <c r="AN5" s="999"/>
      <c r="AO5" s="1000"/>
      <c r="AP5" s="998" t="s">
        <v>354</v>
      </c>
      <c r="AQ5" s="999"/>
      <c r="AR5" s="999"/>
      <c r="AS5" s="999"/>
      <c r="AT5" s="1000"/>
      <c r="AU5" s="998" t="s">
        <v>355</v>
      </c>
      <c r="AV5" s="999"/>
      <c r="AW5" s="999"/>
      <c r="AX5" s="999"/>
      <c r="AY5" s="1014"/>
      <c r="AZ5" s="207"/>
      <c r="BA5" s="207"/>
      <c r="BB5" s="207"/>
      <c r="BC5" s="207"/>
      <c r="BD5" s="207"/>
      <c r="BE5" s="208"/>
      <c r="BF5" s="208"/>
      <c r="BG5" s="208"/>
      <c r="BH5" s="208"/>
      <c r="BI5" s="208"/>
      <c r="BJ5" s="208"/>
      <c r="BK5" s="208"/>
      <c r="BL5" s="208"/>
      <c r="BM5" s="208"/>
      <c r="BN5" s="208"/>
      <c r="BO5" s="208"/>
      <c r="BP5" s="208"/>
      <c r="BQ5" s="992" t="s">
        <v>356</v>
      </c>
      <c r="BR5" s="993"/>
      <c r="BS5" s="993"/>
      <c r="BT5" s="993"/>
      <c r="BU5" s="993"/>
      <c r="BV5" s="993"/>
      <c r="BW5" s="993"/>
      <c r="BX5" s="993"/>
      <c r="BY5" s="993"/>
      <c r="BZ5" s="993"/>
      <c r="CA5" s="993"/>
      <c r="CB5" s="993"/>
      <c r="CC5" s="993"/>
      <c r="CD5" s="993"/>
      <c r="CE5" s="993"/>
      <c r="CF5" s="993"/>
      <c r="CG5" s="994"/>
      <c r="CH5" s="998" t="s">
        <v>357</v>
      </c>
      <c r="CI5" s="999"/>
      <c r="CJ5" s="999"/>
      <c r="CK5" s="999"/>
      <c r="CL5" s="1000"/>
      <c r="CM5" s="998" t="s">
        <v>358</v>
      </c>
      <c r="CN5" s="999"/>
      <c r="CO5" s="999"/>
      <c r="CP5" s="999"/>
      <c r="CQ5" s="1000"/>
      <c r="CR5" s="998" t="s">
        <v>359</v>
      </c>
      <c r="CS5" s="999"/>
      <c r="CT5" s="999"/>
      <c r="CU5" s="999"/>
      <c r="CV5" s="1000"/>
      <c r="CW5" s="998" t="s">
        <v>360</v>
      </c>
      <c r="CX5" s="999"/>
      <c r="CY5" s="999"/>
      <c r="CZ5" s="999"/>
      <c r="DA5" s="1000"/>
      <c r="DB5" s="998" t="s">
        <v>361</v>
      </c>
      <c r="DC5" s="999"/>
      <c r="DD5" s="999"/>
      <c r="DE5" s="999"/>
      <c r="DF5" s="1000"/>
      <c r="DG5" s="1095" t="s">
        <v>362</v>
      </c>
      <c r="DH5" s="1096"/>
      <c r="DI5" s="1096"/>
      <c r="DJ5" s="1096"/>
      <c r="DK5" s="1097"/>
      <c r="DL5" s="1095" t="s">
        <v>363</v>
      </c>
      <c r="DM5" s="1096"/>
      <c r="DN5" s="1096"/>
      <c r="DO5" s="1096"/>
      <c r="DP5" s="1097"/>
      <c r="DQ5" s="998" t="s">
        <v>364</v>
      </c>
      <c r="DR5" s="999"/>
      <c r="DS5" s="999"/>
      <c r="DT5" s="999"/>
      <c r="DU5" s="1000"/>
      <c r="DV5" s="998" t="s">
        <v>355</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c r="A7" s="209">
        <v>1</v>
      </c>
      <c r="B7" s="1047" t="s">
        <v>365</v>
      </c>
      <c r="C7" s="1048"/>
      <c r="D7" s="1048"/>
      <c r="E7" s="1048"/>
      <c r="F7" s="1048"/>
      <c r="G7" s="1048"/>
      <c r="H7" s="1048"/>
      <c r="I7" s="1048"/>
      <c r="J7" s="1048"/>
      <c r="K7" s="1048"/>
      <c r="L7" s="1048"/>
      <c r="M7" s="1048"/>
      <c r="N7" s="1048"/>
      <c r="O7" s="1048"/>
      <c r="P7" s="1049"/>
      <c r="Q7" s="1101">
        <v>26302</v>
      </c>
      <c r="R7" s="1102"/>
      <c r="S7" s="1102"/>
      <c r="T7" s="1102"/>
      <c r="U7" s="1102"/>
      <c r="V7" s="1102">
        <v>25321</v>
      </c>
      <c r="W7" s="1102"/>
      <c r="X7" s="1102"/>
      <c r="Y7" s="1102"/>
      <c r="Z7" s="1102"/>
      <c r="AA7" s="1102">
        <v>982</v>
      </c>
      <c r="AB7" s="1102"/>
      <c r="AC7" s="1102"/>
      <c r="AD7" s="1102"/>
      <c r="AE7" s="1103"/>
      <c r="AF7" s="1104">
        <v>824</v>
      </c>
      <c r="AG7" s="1105"/>
      <c r="AH7" s="1105"/>
      <c r="AI7" s="1105"/>
      <c r="AJ7" s="1106"/>
      <c r="AK7" s="1088">
        <v>117</v>
      </c>
      <c r="AL7" s="1089"/>
      <c r="AM7" s="1089"/>
      <c r="AN7" s="1089"/>
      <c r="AO7" s="1089"/>
      <c r="AP7" s="1089">
        <v>22622</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539</v>
      </c>
      <c r="BT7" s="1093"/>
      <c r="BU7" s="1093"/>
      <c r="BV7" s="1093"/>
      <c r="BW7" s="1093"/>
      <c r="BX7" s="1093"/>
      <c r="BY7" s="1093"/>
      <c r="BZ7" s="1093"/>
      <c r="CA7" s="1093"/>
      <c r="CB7" s="1093"/>
      <c r="CC7" s="1093"/>
      <c r="CD7" s="1093"/>
      <c r="CE7" s="1093"/>
      <c r="CF7" s="1093"/>
      <c r="CG7" s="1094"/>
      <c r="CH7" s="1085">
        <v>0</v>
      </c>
      <c r="CI7" s="1086"/>
      <c r="CJ7" s="1086"/>
      <c r="CK7" s="1086"/>
      <c r="CL7" s="1087"/>
      <c r="CM7" s="1085">
        <v>50</v>
      </c>
      <c r="CN7" s="1086"/>
      <c r="CO7" s="1086"/>
      <c r="CP7" s="1086"/>
      <c r="CQ7" s="1087"/>
      <c r="CR7" s="1085">
        <v>10</v>
      </c>
      <c r="CS7" s="1086"/>
      <c r="CT7" s="1086"/>
      <c r="CU7" s="1086"/>
      <c r="CV7" s="1087"/>
      <c r="CW7" s="1085" t="s">
        <v>479</v>
      </c>
      <c r="CX7" s="1086"/>
      <c r="CY7" s="1086"/>
      <c r="CZ7" s="1086"/>
      <c r="DA7" s="1087"/>
      <c r="DB7" s="1085" t="s">
        <v>479</v>
      </c>
      <c r="DC7" s="1086"/>
      <c r="DD7" s="1086"/>
      <c r="DE7" s="1086"/>
      <c r="DF7" s="1087"/>
      <c r="DG7" s="1085" t="s">
        <v>479</v>
      </c>
      <c r="DH7" s="1086"/>
      <c r="DI7" s="1086"/>
      <c r="DJ7" s="1086"/>
      <c r="DK7" s="1087"/>
      <c r="DL7" s="1085" t="s">
        <v>479</v>
      </c>
      <c r="DM7" s="1086"/>
      <c r="DN7" s="1086"/>
      <c r="DO7" s="1086"/>
      <c r="DP7" s="1087"/>
      <c r="DQ7" s="1085" t="s">
        <v>479</v>
      </c>
      <c r="DR7" s="1086"/>
      <c r="DS7" s="1086"/>
      <c r="DT7" s="1086"/>
      <c r="DU7" s="1087"/>
      <c r="DV7" s="1112"/>
      <c r="DW7" s="1113"/>
      <c r="DX7" s="1113"/>
      <c r="DY7" s="1113"/>
      <c r="DZ7" s="1114"/>
      <c r="EA7" s="205"/>
    </row>
    <row r="8" spans="1:131" s="206" customFormat="1" ht="26.25" customHeight="1">
      <c r="A8" s="212">
        <v>2</v>
      </c>
      <c r="B8" s="1034"/>
      <c r="C8" s="1035"/>
      <c r="D8" s="1035"/>
      <c r="E8" s="1035"/>
      <c r="F8" s="1035"/>
      <c r="G8" s="1035"/>
      <c r="H8" s="1035"/>
      <c r="I8" s="1035"/>
      <c r="J8" s="1035"/>
      <c r="K8" s="1035"/>
      <c r="L8" s="1035"/>
      <c r="M8" s="1035"/>
      <c r="N8" s="1035"/>
      <c r="O8" s="1035"/>
      <c r="P8" s="1036"/>
      <c r="Q8" s="1040"/>
      <c r="R8" s="1041"/>
      <c r="S8" s="1041"/>
      <c r="T8" s="1041"/>
      <c r="U8" s="1041"/>
      <c r="V8" s="1041"/>
      <c r="W8" s="1041"/>
      <c r="X8" s="1041"/>
      <c r="Y8" s="1041"/>
      <c r="Z8" s="1041"/>
      <c r="AA8" s="1041"/>
      <c r="AB8" s="1041"/>
      <c r="AC8" s="1041"/>
      <c r="AD8" s="1041"/>
      <c r="AE8" s="1042"/>
      <c r="AF8" s="1016"/>
      <c r="AG8" s="1017"/>
      <c r="AH8" s="1017"/>
      <c r="AI8" s="1017"/>
      <c r="AJ8" s="1018"/>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t="s">
        <v>540</v>
      </c>
      <c r="BT8" s="1012"/>
      <c r="BU8" s="1012"/>
      <c r="BV8" s="1012"/>
      <c r="BW8" s="1012"/>
      <c r="BX8" s="1012"/>
      <c r="BY8" s="1012"/>
      <c r="BZ8" s="1012"/>
      <c r="CA8" s="1012"/>
      <c r="CB8" s="1012"/>
      <c r="CC8" s="1012"/>
      <c r="CD8" s="1012"/>
      <c r="CE8" s="1012"/>
      <c r="CF8" s="1012"/>
      <c r="CG8" s="1013"/>
      <c r="CH8" s="986">
        <v>-16</v>
      </c>
      <c r="CI8" s="987"/>
      <c r="CJ8" s="987"/>
      <c r="CK8" s="987"/>
      <c r="CL8" s="988"/>
      <c r="CM8" s="986">
        <v>186</v>
      </c>
      <c r="CN8" s="987"/>
      <c r="CO8" s="987"/>
      <c r="CP8" s="987"/>
      <c r="CQ8" s="988"/>
      <c r="CR8" s="986">
        <v>100</v>
      </c>
      <c r="CS8" s="987"/>
      <c r="CT8" s="987"/>
      <c r="CU8" s="987"/>
      <c r="CV8" s="988"/>
      <c r="CW8" s="986" t="s">
        <v>479</v>
      </c>
      <c r="CX8" s="987"/>
      <c r="CY8" s="987"/>
      <c r="CZ8" s="987"/>
      <c r="DA8" s="988"/>
      <c r="DB8" s="986" t="s">
        <v>479</v>
      </c>
      <c r="DC8" s="987"/>
      <c r="DD8" s="987"/>
      <c r="DE8" s="987"/>
      <c r="DF8" s="988"/>
      <c r="DG8" s="986" t="s">
        <v>479</v>
      </c>
      <c r="DH8" s="987"/>
      <c r="DI8" s="987"/>
      <c r="DJ8" s="987"/>
      <c r="DK8" s="988"/>
      <c r="DL8" s="986" t="s">
        <v>479</v>
      </c>
      <c r="DM8" s="987"/>
      <c r="DN8" s="987"/>
      <c r="DO8" s="987"/>
      <c r="DP8" s="988"/>
      <c r="DQ8" s="986" t="s">
        <v>479</v>
      </c>
      <c r="DR8" s="987"/>
      <c r="DS8" s="987"/>
      <c r="DT8" s="987"/>
      <c r="DU8" s="988"/>
      <c r="DV8" s="989"/>
      <c r="DW8" s="990"/>
      <c r="DX8" s="990"/>
      <c r="DY8" s="990"/>
      <c r="DZ8" s="991"/>
      <c r="EA8" s="205"/>
    </row>
    <row r="9" spans="1:131" s="206" customFormat="1" ht="26.25" customHeight="1">
      <c r="A9" s="212">
        <v>3</v>
      </c>
      <c r="B9" s="1034"/>
      <c r="C9" s="1035"/>
      <c r="D9" s="1035"/>
      <c r="E9" s="1035"/>
      <c r="F9" s="1035"/>
      <c r="G9" s="1035"/>
      <c r="H9" s="1035"/>
      <c r="I9" s="1035"/>
      <c r="J9" s="1035"/>
      <c r="K9" s="1035"/>
      <c r="L9" s="1035"/>
      <c r="M9" s="1035"/>
      <c r="N9" s="1035"/>
      <c r="O9" s="1035"/>
      <c r="P9" s="1036"/>
      <c r="Q9" s="1040"/>
      <c r="R9" s="1041"/>
      <c r="S9" s="1041"/>
      <c r="T9" s="1041"/>
      <c r="U9" s="1041"/>
      <c r="V9" s="1041"/>
      <c r="W9" s="1041"/>
      <c r="X9" s="1041"/>
      <c r="Y9" s="1041"/>
      <c r="Z9" s="1041"/>
      <c r="AA9" s="1041"/>
      <c r="AB9" s="1041"/>
      <c r="AC9" s="1041"/>
      <c r="AD9" s="1041"/>
      <c r="AE9" s="1042"/>
      <c r="AF9" s="1016"/>
      <c r="AG9" s="1017"/>
      <c r="AH9" s="1017"/>
      <c r="AI9" s="1017"/>
      <c r="AJ9" s="1018"/>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c r="A10" s="212">
        <v>4</v>
      </c>
      <c r="B10" s="1034"/>
      <c r="C10" s="1035"/>
      <c r="D10" s="1035"/>
      <c r="E10" s="1035"/>
      <c r="F10" s="1035"/>
      <c r="G10" s="1035"/>
      <c r="H10" s="1035"/>
      <c r="I10" s="1035"/>
      <c r="J10" s="1035"/>
      <c r="K10" s="1035"/>
      <c r="L10" s="1035"/>
      <c r="M10" s="1035"/>
      <c r="N10" s="1035"/>
      <c r="O10" s="1035"/>
      <c r="P10" s="1036"/>
      <c r="Q10" s="1040"/>
      <c r="R10" s="1041"/>
      <c r="S10" s="1041"/>
      <c r="T10" s="1041"/>
      <c r="U10" s="1041"/>
      <c r="V10" s="1041"/>
      <c r="W10" s="1041"/>
      <c r="X10" s="1041"/>
      <c r="Y10" s="1041"/>
      <c r="Z10" s="1041"/>
      <c r="AA10" s="1041"/>
      <c r="AB10" s="1041"/>
      <c r="AC10" s="1041"/>
      <c r="AD10" s="1041"/>
      <c r="AE10" s="1042"/>
      <c r="AF10" s="1016"/>
      <c r="AG10" s="1017"/>
      <c r="AH10" s="1017"/>
      <c r="AI10" s="1017"/>
      <c r="AJ10" s="1018"/>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c r="A11" s="212">
        <v>5</v>
      </c>
      <c r="B11" s="1034"/>
      <c r="C11" s="1035"/>
      <c r="D11" s="1035"/>
      <c r="E11" s="1035"/>
      <c r="F11" s="1035"/>
      <c r="G11" s="1035"/>
      <c r="H11" s="1035"/>
      <c r="I11" s="1035"/>
      <c r="J11" s="1035"/>
      <c r="K11" s="1035"/>
      <c r="L11" s="1035"/>
      <c r="M11" s="1035"/>
      <c r="N11" s="1035"/>
      <c r="O11" s="1035"/>
      <c r="P11" s="1036"/>
      <c r="Q11" s="1040"/>
      <c r="R11" s="1041"/>
      <c r="S11" s="1041"/>
      <c r="T11" s="1041"/>
      <c r="U11" s="1041"/>
      <c r="V11" s="1041"/>
      <c r="W11" s="1041"/>
      <c r="X11" s="1041"/>
      <c r="Y11" s="1041"/>
      <c r="Z11" s="1041"/>
      <c r="AA11" s="1041"/>
      <c r="AB11" s="1041"/>
      <c r="AC11" s="1041"/>
      <c r="AD11" s="1041"/>
      <c r="AE11" s="1042"/>
      <c r="AF11" s="1016"/>
      <c r="AG11" s="1017"/>
      <c r="AH11" s="1017"/>
      <c r="AI11" s="1017"/>
      <c r="AJ11" s="1018"/>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34"/>
      <c r="C12" s="1035"/>
      <c r="D12" s="1035"/>
      <c r="E12" s="1035"/>
      <c r="F12" s="1035"/>
      <c r="G12" s="1035"/>
      <c r="H12" s="1035"/>
      <c r="I12" s="1035"/>
      <c r="J12" s="1035"/>
      <c r="K12" s="1035"/>
      <c r="L12" s="1035"/>
      <c r="M12" s="1035"/>
      <c r="N12" s="1035"/>
      <c r="O12" s="1035"/>
      <c r="P12" s="1036"/>
      <c r="Q12" s="1040"/>
      <c r="R12" s="1041"/>
      <c r="S12" s="1041"/>
      <c r="T12" s="1041"/>
      <c r="U12" s="1041"/>
      <c r="V12" s="1041"/>
      <c r="W12" s="1041"/>
      <c r="X12" s="1041"/>
      <c r="Y12" s="1041"/>
      <c r="Z12" s="1041"/>
      <c r="AA12" s="1041"/>
      <c r="AB12" s="1041"/>
      <c r="AC12" s="1041"/>
      <c r="AD12" s="1041"/>
      <c r="AE12" s="1042"/>
      <c r="AF12" s="1016"/>
      <c r="AG12" s="1017"/>
      <c r="AH12" s="1017"/>
      <c r="AI12" s="1017"/>
      <c r="AJ12" s="1018"/>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34"/>
      <c r="C13" s="1035"/>
      <c r="D13" s="1035"/>
      <c r="E13" s="1035"/>
      <c r="F13" s="1035"/>
      <c r="G13" s="1035"/>
      <c r="H13" s="1035"/>
      <c r="I13" s="1035"/>
      <c r="J13" s="1035"/>
      <c r="K13" s="1035"/>
      <c r="L13" s="1035"/>
      <c r="M13" s="1035"/>
      <c r="N13" s="1035"/>
      <c r="O13" s="1035"/>
      <c r="P13" s="1036"/>
      <c r="Q13" s="1040"/>
      <c r="R13" s="1041"/>
      <c r="S13" s="1041"/>
      <c r="T13" s="1041"/>
      <c r="U13" s="1041"/>
      <c r="V13" s="1041"/>
      <c r="W13" s="1041"/>
      <c r="X13" s="1041"/>
      <c r="Y13" s="1041"/>
      <c r="Z13" s="1041"/>
      <c r="AA13" s="1041"/>
      <c r="AB13" s="1041"/>
      <c r="AC13" s="1041"/>
      <c r="AD13" s="1041"/>
      <c r="AE13" s="1042"/>
      <c r="AF13" s="1016"/>
      <c r="AG13" s="1017"/>
      <c r="AH13" s="1017"/>
      <c r="AI13" s="1017"/>
      <c r="AJ13" s="1018"/>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34"/>
      <c r="C14" s="1035"/>
      <c r="D14" s="1035"/>
      <c r="E14" s="1035"/>
      <c r="F14" s="1035"/>
      <c r="G14" s="1035"/>
      <c r="H14" s="1035"/>
      <c r="I14" s="1035"/>
      <c r="J14" s="1035"/>
      <c r="K14" s="1035"/>
      <c r="L14" s="1035"/>
      <c r="M14" s="1035"/>
      <c r="N14" s="1035"/>
      <c r="O14" s="1035"/>
      <c r="P14" s="1036"/>
      <c r="Q14" s="1040"/>
      <c r="R14" s="1041"/>
      <c r="S14" s="1041"/>
      <c r="T14" s="1041"/>
      <c r="U14" s="1041"/>
      <c r="V14" s="1041"/>
      <c r="W14" s="1041"/>
      <c r="X14" s="1041"/>
      <c r="Y14" s="1041"/>
      <c r="Z14" s="1041"/>
      <c r="AA14" s="1041"/>
      <c r="AB14" s="1041"/>
      <c r="AC14" s="1041"/>
      <c r="AD14" s="1041"/>
      <c r="AE14" s="1042"/>
      <c r="AF14" s="1016"/>
      <c r="AG14" s="1017"/>
      <c r="AH14" s="1017"/>
      <c r="AI14" s="1017"/>
      <c r="AJ14" s="1018"/>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34"/>
      <c r="C15" s="1035"/>
      <c r="D15" s="1035"/>
      <c r="E15" s="1035"/>
      <c r="F15" s="1035"/>
      <c r="G15" s="1035"/>
      <c r="H15" s="1035"/>
      <c r="I15" s="1035"/>
      <c r="J15" s="1035"/>
      <c r="K15" s="1035"/>
      <c r="L15" s="1035"/>
      <c r="M15" s="1035"/>
      <c r="N15" s="1035"/>
      <c r="O15" s="1035"/>
      <c r="P15" s="1036"/>
      <c r="Q15" s="1040"/>
      <c r="R15" s="1041"/>
      <c r="S15" s="1041"/>
      <c r="T15" s="1041"/>
      <c r="U15" s="1041"/>
      <c r="V15" s="1041"/>
      <c r="W15" s="1041"/>
      <c r="X15" s="1041"/>
      <c r="Y15" s="1041"/>
      <c r="Z15" s="1041"/>
      <c r="AA15" s="1041"/>
      <c r="AB15" s="1041"/>
      <c r="AC15" s="1041"/>
      <c r="AD15" s="1041"/>
      <c r="AE15" s="1042"/>
      <c r="AF15" s="1016"/>
      <c r="AG15" s="1017"/>
      <c r="AH15" s="1017"/>
      <c r="AI15" s="1017"/>
      <c r="AJ15" s="1018"/>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34"/>
      <c r="C16" s="1035"/>
      <c r="D16" s="1035"/>
      <c r="E16" s="1035"/>
      <c r="F16" s="1035"/>
      <c r="G16" s="1035"/>
      <c r="H16" s="1035"/>
      <c r="I16" s="1035"/>
      <c r="J16" s="1035"/>
      <c r="K16" s="1035"/>
      <c r="L16" s="1035"/>
      <c r="M16" s="1035"/>
      <c r="N16" s="1035"/>
      <c r="O16" s="1035"/>
      <c r="P16" s="1036"/>
      <c r="Q16" s="1040"/>
      <c r="R16" s="1041"/>
      <c r="S16" s="1041"/>
      <c r="T16" s="1041"/>
      <c r="U16" s="1041"/>
      <c r="V16" s="1041"/>
      <c r="W16" s="1041"/>
      <c r="X16" s="1041"/>
      <c r="Y16" s="1041"/>
      <c r="Z16" s="1041"/>
      <c r="AA16" s="1041"/>
      <c r="AB16" s="1041"/>
      <c r="AC16" s="1041"/>
      <c r="AD16" s="1041"/>
      <c r="AE16" s="1042"/>
      <c r="AF16" s="1016"/>
      <c r="AG16" s="1017"/>
      <c r="AH16" s="1017"/>
      <c r="AI16" s="1017"/>
      <c r="AJ16" s="1018"/>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34"/>
      <c r="C17" s="1035"/>
      <c r="D17" s="1035"/>
      <c r="E17" s="1035"/>
      <c r="F17" s="1035"/>
      <c r="G17" s="1035"/>
      <c r="H17" s="1035"/>
      <c r="I17" s="1035"/>
      <c r="J17" s="1035"/>
      <c r="K17" s="1035"/>
      <c r="L17" s="1035"/>
      <c r="M17" s="1035"/>
      <c r="N17" s="1035"/>
      <c r="O17" s="1035"/>
      <c r="P17" s="1036"/>
      <c r="Q17" s="1040"/>
      <c r="R17" s="1041"/>
      <c r="S17" s="1041"/>
      <c r="T17" s="1041"/>
      <c r="U17" s="1041"/>
      <c r="V17" s="1041"/>
      <c r="W17" s="1041"/>
      <c r="X17" s="1041"/>
      <c r="Y17" s="1041"/>
      <c r="Z17" s="1041"/>
      <c r="AA17" s="1041"/>
      <c r="AB17" s="1041"/>
      <c r="AC17" s="1041"/>
      <c r="AD17" s="1041"/>
      <c r="AE17" s="1042"/>
      <c r="AF17" s="1016"/>
      <c r="AG17" s="1017"/>
      <c r="AH17" s="1017"/>
      <c r="AI17" s="1017"/>
      <c r="AJ17" s="1018"/>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34"/>
      <c r="C18" s="1035"/>
      <c r="D18" s="1035"/>
      <c r="E18" s="1035"/>
      <c r="F18" s="1035"/>
      <c r="G18" s="1035"/>
      <c r="H18" s="1035"/>
      <c r="I18" s="1035"/>
      <c r="J18" s="1035"/>
      <c r="K18" s="1035"/>
      <c r="L18" s="1035"/>
      <c r="M18" s="1035"/>
      <c r="N18" s="1035"/>
      <c r="O18" s="1035"/>
      <c r="P18" s="1036"/>
      <c r="Q18" s="1040"/>
      <c r="R18" s="1041"/>
      <c r="S18" s="1041"/>
      <c r="T18" s="1041"/>
      <c r="U18" s="1041"/>
      <c r="V18" s="1041"/>
      <c r="W18" s="1041"/>
      <c r="X18" s="1041"/>
      <c r="Y18" s="1041"/>
      <c r="Z18" s="1041"/>
      <c r="AA18" s="1041"/>
      <c r="AB18" s="1041"/>
      <c r="AC18" s="1041"/>
      <c r="AD18" s="1041"/>
      <c r="AE18" s="1042"/>
      <c r="AF18" s="1016"/>
      <c r="AG18" s="1017"/>
      <c r="AH18" s="1017"/>
      <c r="AI18" s="1017"/>
      <c r="AJ18" s="1018"/>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34"/>
      <c r="C19" s="1035"/>
      <c r="D19" s="1035"/>
      <c r="E19" s="1035"/>
      <c r="F19" s="1035"/>
      <c r="G19" s="1035"/>
      <c r="H19" s="1035"/>
      <c r="I19" s="1035"/>
      <c r="J19" s="1035"/>
      <c r="K19" s="1035"/>
      <c r="L19" s="1035"/>
      <c r="M19" s="1035"/>
      <c r="N19" s="1035"/>
      <c r="O19" s="1035"/>
      <c r="P19" s="1036"/>
      <c r="Q19" s="1040"/>
      <c r="R19" s="1041"/>
      <c r="S19" s="1041"/>
      <c r="T19" s="1041"/>
      <c r="U19" s="1041"/>
      <c r="V19" s="1041"/>
      <c r="W19" s="1041"/>
      <c r="X19" s="1041"/>
      <c r="Y19" s="1041"/>
      <c r="Z19" s="1041"/>
      <c r="AA19" s="1041"/>
      <c r="AB19" s="1041"/>
      <c r="AC19" s="1041"/>
      <c r="AD19" s="1041"/>
      <c r="AE19" s="1042"/>
      <c r="AF19" s="1016"/>
      <c r="AG19" s="1017"/>
      <c r="AH19" s="1017"/>
      <c r="AI19" s="1017"/>
      <c r="AJ19" s="1018"/>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34"/>
      <c r="C20" s="1035"/>
      <c r="D20" s="1035"/>
      <c r="E20" s="1035"/>
      <c r="F20" s="1035"/>
      <c r="G20" s="1035"/>
      <c r="H20" s="1035"/>
      <c r="I20" s="1035"/>
      <c r="J20" s="1035"/>
      <c r="K20" s="1035"/>
      <c r="L20" s="1035"/>
      <c r="M20" s="1035"/>
      <c r="N20" s="1035"/>
      <c r="O20" s="1035"/>
      <c r="P20" s="1036"/>
      <c r="Q20" s="1040"/>
      <c r="R20" s="1041"/>
      <c r="S20" s="1041"/>
      <c r="T20" s="1041"/>
      <c r="U20" s="1041"/>
      <c r="V20" s="1041"/>
      <c r="W20" s="1041"/>
      <c r="X20" s="1041"/>
      <c r="Y20" s="1041"/>
      <c r="Z20" s="1041"/>
      <c r="AA20" s="1041"/>
      <c r="AB20" s="1041"/>
      <c r="AC20" s="1041"/>
      <c r="AD20" s="1041"/>
      <c r="AE20" s="1042"/>
      <c r="AF20" s="1016"/>
      <c r="AG20" s="1017"/>
      <c r="AH20" s="1017"/>
      <c r="AI20" s="1017"/>
      <c r="AJ20" s="1018"/>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34"/>
      <c r="C21" s="1035"/>
      <c r="D21" s="1035"/>
      <c r="E21" s="1035"/>
      <c r="F21" s="1035"/>
      <c r="G21" s="1035"/>
      <c r="H21" s="1035"/>
      <c r="I21" s="1035"/>
      <c r="J21" s="1035"/>
      <c r="K21" s="1035"/>
      <c r="L21" s="1035"/>
      <c r="M21" s="1035"/>
      <c r="N21" s="1035"/>
      <c r="O21" s="1035"/>
      <c r="P21" s="1036"/>
      <c r="Q21" s="1040"/>
      <c r="R21" s="1041"/>
      <c r="S21" s="1041"/>
      <c r="T21" s="1041"/>
      <c r="U21" s="1041"/>
      <c r="V21" s="1041"/>
      <c r="W21" s="1041"/>
      <c r="X21" s="1041"/>
      <c r="Y21" s="1041"/>
      <c r="Z21" s="1041"/>
      <c r="AA21" s="1041"/>
      <c r="AB21" s="1041"/>
      <c r="AC21" s="1041"/>
      <c r="AD21" s="1041"/>
      <c r="AE21" s="1042"/>
      <c r="AF21" s="1016"/>
      <c r="AG21" s="1017"/>
      <c r="AH21" s="1017"/>
      <c r="AI21" s="1017"/>
      <c r="AJ21" s="1018"/>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34"/>
      <c r="C22" s="1035"/>
      <c r="D22" s="1035"/>
      <c r="E22" s="1035"/>
      <c r="F22" s="1035"/>
      <c r="G22" s="1035"/>
      <c r="H22" s="1035"/>
      <c r="I22" s="1035"/>
      <c r="J22" s="1035"/>
      <c r="K22" s="1035"/>
      <c r="L22" s="1035"/>
      <c r="M22" s="1035"/>
      <c r="N22" s="1035"/>
      <c r="O22" s="1035"/>
      <c r="P22" s="1036"/>
      <c r="Q22" s="1078"/>
      <c r="R22" s="1079"/>
      <c r="S22" s="1079"/>
      <c r="T22" s="1079"/>
      <c r="U22" s="1079"/>
      <c r="V22" s="1079"/>
      <c r="W22" s="1079"/>
      <c r="X22" s="1079"/>
      <c r="Y22" s="1079"/>
      <c r="Z22" s="1079"/>
      <c r="AA22" s="1079"/>
      <c r="AB22" s="1079"/>
      <c r="AC22" s="1079"/>
      <c r="AD22" s="1079"/>
      <c r="AE22" s="1080"/>
      <c r="AF22" s="1016"/>
      <c r="AG22" s="1017"/>
      <c r="AH22" s="1017"/>
      <c r="AI22" s="1017"/>
      <c r="AJ22" s="1018"/>
      <c r="AK22" s="1074"/>
      <c r="AL22" s="1075"/>
      <c r="AM22" s="1075"/>
      <c r="AN22" s="1075"/>
      <c r="AO22" s="1075"/>
      <c r="AP22" s="1075"/>
      <c r="AQ22" s="1075"/>
      <c r="AR22" s="1075"/>
      <c r="AS22" s="1075"/>
      <c r="AT22" s="1075"/>
      <c r="AU22" s="1076"/>
      <c r="AV22" s="1076"/>
      <c r="AW22" s="1076"/>
      <c r="AX22" s="1076"/>
      <c r="AY22" s="1077"/>
      <c r="AZ22" s="1032" t="s">
        <v>366</v>
      </c>
      <c r="BA22" s="1032"/>
      <c r="BB22" s="1032"/>
      <c r="BC22" s="1032"/>
      <c r="BD22" s="1033"/>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5">
        <v>26302</v>
      </c>
      <c r="R23" s="1066"/>
      <c r="S23" s="1066"/>
      <c r="T23" s="1066"/>
      <c r="U23" s="1066"/>
      <c r="V23" s="1066">
        <v>25321</v>
      </c>
      <c r="W23" s="1066"/>
      <c r="X23" s="1066"/>
      <c r="Y23" s="1066"/>
      <c r="Z23" s="1066"/>
      <c r="AA23" s="1066">
        <v>982</v>
      </c>
      <c r="AB23" s="1066"/>
      <c r="AC23" s="1066"/>
      <c r="AD23" s="1066"/>
      <c r="AE23" s="1067"/>
      <c r="AF23" s="1068">
        <v>824</v>
      </c>
      <c r="AG23" s="1066"/>
      <c r="AH23" s="1066"/>
      <c r="AI23" s="1066"/>
      <c r="AJ23" s="1069"/>
      <c r="AK23" s="1070"/>
      <c r="AL23" s="1071"/>
      <c r="AM23" s="1071"/>
      <c r="AN23" s="1071"/>
      <c r="AO23" s="1071"/>
      <c r="AP23" s="1066">
        <v>22622</v>
      </c>
      <c r="AQ23" s="1066"/>
      <c r="AR23" s="1066"/>
      <c r="AS23" s="1066"/>
      <c r="AT23" s="1066"/>
      <c r="AU23" s="1072"/>
      <c r="AV23" s="1072"/>
      <c r="AW23" s="1072"/>
      <c r="AX23" s="1072"/>
      <c r="AY23" s="1073"/>
      <c r="AZ23" s="1062" t="s">
        <v>221</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369</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370</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348</v>
      </c>
      <c r="B26" s="993"/>
      <c r="C26" s="993"/>
      <c r="D26" s="993"/>
      <c r="E26" s="993"/>
      <c r="F26" s="993"/>
      <c r="G26" s="993"/>
      <c r="H26" s="993"/>
      <c r="I26" s="993"/>
      <c r="J26" s="993"/>
      <c r="K26" s="993"/>
      <c r="L26" s="993"/>
      <c r="M26" s="993"/>
      <c r="N26" s="993"/>
      <c r="O26" s="993"/>
      <c r="P26" s="994"/>
      <c r="Q26" s="998" t="s">
        <v>371</v>
      </c>
      <c r="R26" s="999"/>
      <c r="S26" s="999"/>
      <c r="T26" s="999"/>
      <c r="U26" s="1000"/>
      <c r="V26" s="998" t="s">
        <v>372</v>
      </c>
      <c r="W26" s="999"/>
      <c r="X26" s="999"/>
      <c r="Y26" s="999"/>
      <c r="Z26" s="1000"/>
      <c r="AA26" s="998" t="s">
        <v>373</v>
      </c>
      <c r="AB26" s="999"/>
      <c r="AC26" s="999"/>
      <c r="AD26" s="999"/>
      <c r="AE26" s="999"/>
      <c r="AF26" s="1056" t="s">
        <v>374</v>
      </c>
      <c r="AG26" s="1005"/>
      <c r="AH26" s="1005"/>
      <c r="AI26" s="1005"/>
      <c r="AJ26" s="1057"/>
      <c r="AK26" s="999" t="s">
        <v>375</v>
      </c>
      <c r="AL26" s="999"/>
      <c r="AM26" s="999"/>
      <c r="AN26" s="999"/>
      <c r="AO26" s="1000"/>
      <c r="AP26" s="998" t="s">
        <v>376</v>
      </c>
      <c r="AQ26" s="999"/>
      <c r="AR26" s="999"/>
      <c r="AS26" s="999"/>
      <c r="AT26" s="1000"/>
      <c r="AU26" s="998" t="s">
        <v>377</v>
      </c>
      <c r="AV26" s="999"/>
      <c r="AW26" s="999"/>
      <c r="AX26" s="999"/>
      <c r="AY26" s="1000"/>
      <c r="AZ26" s="998" t="s">
        <v>378</v>
      </c>
      <c r="BA26" s="999"/>
      <c r="BB26" s="999"/>
      <c r="BC26" s="999"/>
      <c r="BD26" s="1000"/>
      <c r="BE26" s="998" t="s">
        <v>355</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379</v>
      </c>
      <c r="C28" s="1048"/>
      <c r="D28" s="1048"/>
      <c r="E28" s="1048"/>
      <c r="F28" s="1048"/>
      <c r="G28" s="1048"/>
      <c r="H28" s="1048"/>
      <c r="I28" s="1048"/>
      <c r="J28" s="1048"/>
      <c r="K28" s="1048"/>
      <c r="L28" s="1048"/>
      <c r="M28" s="1048"/>
      <c r="N28" s="1048"/>
      <c r="O28" s="1048"/>
      <c r="P28" s="1049"/>
      <c r="Q28" s="1050">
        <v>6571</v>
      </c>
      <c r="R28" s="1051"/>
      <c r="S28" s="1051"/>
      <c r="T28" s="1051"/>
      <c r="U28" s="1051"/>
      <c r="V28" s="1051">
        <v>6160</v>
      </c>
      <c r="W28" s="1051"/>
      <c r="X28" s="1051"/>
      <c r="Y28" s="1051"/>
      <c r="Z28" s="1051"/>
      <c r="AA28" s="1051">
        <v>411</v>
      </c>
      <c r="AB28" s="1051"/>
      <c r="AC28" s="1051"/>
      <c r="AD28" s="1051"/>
      <c r="AE28" s="1052"/>
      <c r="AF28" s="1053">
        <v>411</v>
      </c>
      <c r="AG28" s="1051"/>
      <c r="AH28" s="1051"/>
      <c r="AI28" s="1051"/>
      <c r="AJ28" s="1054"/>
      <c r="AK28" s="1055">
        <v>671</v>
      </c>
      <c r="AL28" s="1043"/>
      <c r="AM28" s="1043"/>
      <c r="AN28" s="1043"/>
      <c r="AO28" s="1043"/>
      <c r="AP28" s="1043" t="s">
        <v>541</v>
      </c>
      <c r="AQ28" s="1043"/>
      <c r="AR28" s="1043"/>
      <c r="AS28" s="1043"/>
      <c r="AT28" s="1043"/>
      <c r="AU28" s="1043" t="s">
        <v>479</v>
      </c>
      <c r="AV28" s="1043"/>
      <c r="AW28" s="1043"/>
      <c r="AX28" s="1043"/>
      <c r="AY28" s="1043"/>
      <c r="AZ28" s="1044" t="s">
        <v>479</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34" t="s">
        <v>380</v>
      </c>
      <c r="C29" s="1035"/>
      <c r="D29" s="1035"/>
      <c r="E29" s="1035"/>
      <c r="F29" s="1035"/>
      <c r="G29" s="1035"/>
      <c r="H29" s="1035"/>
      <c r="I29" s="1035"/>
      <c r="J29" s="1035"/>
      <c r="K29" s="1035"/>
      <c r="L29" s="1035"/>
      <c r="M29" s="1035"/>
      <c r="N29" s="1035"/>
      <c r="O29" s="1035"/>
      <c r="P29" s="1036"/>
      <c r="Q29" s="1040">
        <v>4976</v>
      </c>
      <c r="R29" s="1041"/>
      <c r="S29" s="1041"/>
      <c r="T29" s="1041"/>
      <c r="U29" s="1041"/>
      <c r="V29" s="1041">
        <v>4904</v>
      </c>
      <c r="W29" s="1041"/>
      <c r="X29" s="1041"/>
      <c r="Y29" s="1041"/>
      <c r="Z29" s="1041"/>
      <c r="AA29" s="1041">
        <v>73</v>
      </c>
      <c r="AB29" s="1041"/>
      <c r="AC29" s="1041"/>
      <c r="AD29" s="1041"/>
      <c r="AE29" s="1042"/>
      <c r="AF29" s="1016">
        <v>73</v>
      </c>
      <c r="AG29" s="1017"/>
      <c r="AH29" s="1017"/>
      <c r="AI29" s="1017"/>
      <c r="AJ29" s="1018"/>
      <c r="AK29" s="974">
        <v>816</v>
      </c>
      <c r="AL29" s="965"/>
      <c r="AM29" s="965"/>
      <c r="AN29" s="965"/>
      <c r="AO29" s="965"/>
      <c r="AP29" s="965" t="s">
        <v>479</v>
      </c>
      <c r="AQ29" s="965"/>
      <c r="AR29" s="965"/>
      <c r="AS29" s="965"/>
      <c r="AT29" s="965"/>
      <c r="AU29" s="965" t="s">
        <v>479</v>
      </c>
      <c r="AV29" s="965"/>
      <c r="AW29" s="965"/>
      <c r="AX29" s="965"/>
      <c r="AY29" s="965"/>
      <c r="AZ29" s="1039" t="s">
        <v>479</v>
      </c>
      <c r="BA29" s="1039"/>
      <c r="BB29" s="1039"/>
      <c r="BC29" s="1039"/>
      <c r="BD29" s="1039"/>
      <c r="BE29" s="1029"/>
      <c r="BF29" s="1029"/>
      <c r="BG29" s="1029"/>
      <c r="BH29" s="1029"/>
      <c r="BI29" s="1030"/>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34" t="s">
        <v>381</v>
      </c>
      <c r="C30" s="1035"/>
      <c r="D30" s="1035"/>
      <c r="E30" s="1035"/>
      <c r="F30" s="1035"/>
      <c r="G30" s="1035"/>
      <c r="H30" s="1035"/>
      <c r="I30" s="1035"/>
      <c r="J30" s="1035"/>
      <c r="K30" s="1035"/>
      <c r="L30" s="1035"/>
      <c r="M30" s="1035"/>
      <c r="N30" s="1035"/>
      <c r="O30" s="1035"/>
      <c r="P30" s="1036"/>
      <c r="Q30" s="1040">
        <v>611</v>
      </c>
      <c r="R30" s="1041"/>
      <c r="S30" s="1041"/>
      <c r="T30" s="1041"/>
      <c r="U30" s="1041"/>
      <c r="V30" s="1041">
        <v>609</v>
      </c>
      <c r="W30" s="1041"/>
      <c r="X30" s="1041"/>
      <c r="Y30" s="1041"/>
      <c r="Z30" s="1041"/>
      <c r="AA30" s="1041">
        <v>2</v>
      </c>
      <c r="AB30" s="1041"/>
      <c r="AC30" s="1041"/>
      <c r="AD30" s="1041"/>
      <c r="AE30" s="1042"/>
      <c r="AF30" s="1016">
        <v>2</v>
      </c>
      <c r="AG30" s="1017"/>
      <c r="AH30" s="1017"/>
      <c r="AI30" s="1017"/>
      <c r="AJ30" s="1018"/>
      <c r="AK30" s="974">
        <v>168</v>
      </c>
      <c r="AL30" s="965"/>
      <c r="AM30" s="965"/>
      <c r="AN30" s="965"/>
      <c r="AO30" s="965"/>
      <c r="AP30" s="965" t="s">
        <v>479</v>
      </c>
      <c r="AQ30" s="965"/>
      <c r="AR30" s="965"/>
      <c r="AS30" s="965"/>
      <c r="AT30" s="965"/>
      <c r="AU30" s="965" t="s">
        <v>479</v>
      </c>
      <c r="AV30" s="965"/>
      <c r="AW30" s="965"/>
      <c r="AX30" s="965"/>
      <c r="AY30" s="965"/>
      <c r="AZ30" s="1039" t="s">
        <v>479</v>
      </c>
      <c r="BA30" s="1039"/>
      <c r="BB30" s="1039"/>
      <c r="BC30" s="1039"/>
      <c r="BD30" s="1039"/>
      <c r="BE30" s="1029"/>
      <c r="BF30" s="1029"/>
      <c r="BG30" s="1029"/>
      <c r="BH30" s="1029"/>
      <c r="BI30" s="1030"/>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34" t="s">
        <v>382</v>
      </c>
      <c r="C31" s="1035"/>
      <c r="D31" s="1035"/>
      <c r="E31" s="1035"/>
      <c r="F31" s="1035"/>
      <c r="G31" s="1035"/>
      <c r="H31" s="1035"/>
      <c r="I31" s="1035"/>
      <c r="J31" s="1035"/>
      <c r="K31" s="1035"/>
      <c r="L31" s="1035"/>
      <c r="M31" s="1035"/>
      <c r="N31" s="1035"/>
      <c r="O31" s="1035"/>
      <c r="P31" s="1036"/>
      <c r="Q31" s="1040">
        <v>1087</v>
      </c>
      <c r="R31" s="1041"/>
      <c r="S31" s="1041"/>
      <c r="T31" s="1041"/>
      <c r="U31" s="1041"/>
      <c r="V31" s="1041">
        <v>1078</v>
      </c>
      <c r="W31" s="1041"/>
      <c r="X31" s="1041"/>
      <c r="Y31" s="1041"/>
      <c r="Z31" s="1041"/>
      <c r="AA31" s="1041">
        <v>10</v>
      </c>
      <c r="AB31" s="1041"/>
      <c r="AC31" s="1041"/>
      <c r="AD31" s="1041"/>
      <c r="AE31" s="1042"/>
      <c r="AF31" s="1016">
        <v>1593</v>
      </c>
      <c r="AG31" s="1017"/>
      <c r="AH31" s="1017"/>
      <c r="AI31" s="1017"/>
      <c r="AJ31" s="1018"/>
      <c r="AK31" s="974">
        <v>28</v>
      </c>
      <c r="AL31" s="965"/>
      <c r="AM31" s="965"/>
      <c r="AN31" s="965"/>
      <c r="AO31" s="965"/>
      <c r="AP31" s="965">
        <v>6866</v>
      </c>
      <c r="AQ31" s="965"/>
      <c r="AR31" s="965"/>
      <c r="AS31" s="965"/>
      <c r="AT31" s="965"/>
      <c r="AU31" s="965">
        <v>302</v>
      </c>
      <c r="AV31" s="965"/>
      <c r="AW31" s="965"/>
      <c r="AX31" s="965"/>
      <c r="AY31" s="965"/>
      <c r="AZ31" s="1039" t="s">
        <v>479</v>
      </c>
      <c r="BA31" s="1039"/>
      <c r="BB31" s="1039"/>
      <c r="BC31" s="1039"/>
      <c r="BD31" s="1039"/>
      <c r="BE31" s="1029" t="s">
        <v>383</v>
      </c>
      <c r="BF31" s="1029"/>
      <c r="BG31" s="1029"/>
      <c r="BH31" s="1029"/>
      <c r="BI31" s="1030"/>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34" t="s">
        <v>384</v>
      </c>
      <c r="C32" s="1035"/>
      <c r="D32" s="1035"/>
      <c r="E32" s="1035"/>
      <c r="F32" s="1035"/>
      <c r="G32" s="1035"/>
      <c r="H32" s="1035"/>
      <c r="I32" s="1035"/>
      <c r="J32" s="1035"/>
      <c r="K32" s="1035"/>
      <c r="L32" s="1035"/>
      <c r="M32" s="1035"/>
      <c r="N32" s="1035"/>
      <c r="O32" s="1035"/>
      <c r="P32" s="1036"/>
      <c r="Q32" s="1040">
        <v>50</v>
      </c>
      <c r="R32" s="1041"/>
      <c r="S32" s="1041"/>
      <c r="T32" s="1041"/>
      <c r="U32" s="1041"/>
      <c r="V32" s="1041">
        <v>50</v>
      </c>
      <c r="W32" s="1041"/>
      <c r="X32" s="1041"/>
      <c r="Y32" s="1041"/>
      <c r="Z32" s="1041"/>
      <c r="AA32" s="1041">
        <v>0</v>
      </c>
      <c r="AB32" s="1041"/>
      <c r="AC32" s="1041"/>
      <c r="AD32" s="1041"/>
      <c r="AE32" s="1042"/>
      <c r="AF32" s="1016">
        <v>127</v>
      </c>
      <c r="AG32" s="1017"/>
      <c r="AH32" s="1017"/>
      <c r="AI32" s="1017"/>
      <c r="AJ32" s="1018"/>
      <c r="AK32" s="974">
        <v>12</v>
      </c>
      <c r="AL32" s="965"/>
      <c r="AM32" s="965"/>
      <c r="AN32" s="965"/>
      <c r="AO32" s="965"/>
      <c r="AP32" s="965">
        <v>90</v>
      </c>
      <c r="AQ32" s="965"/>
      <c r="AR32" s="965"/>
      <c r="AS32" s="965"/>
      <c r="AT32" s="965"/>
      <c r="AU32" s="965">
        <v>32</v>
      </c>
      <c r="AV32" s="965"/>
      <c r="AW32" s="965"/>
      <c r="AX32" s="965"/>
      <c r="AY32" s="965"/>
      <c r="AZ32" s="1039" t="s">
        <v>479</v>
      </c>
      <c r="BA32" s="1039"/>
      <c r="BB32" s="1039"/>
      <c r="BC32" s="1039"/>
      <c r="BD32" s="1039"/>
      <c r="BE32" s="1029" t="s">
        <v>383</v>
      </c>
      <c r="BF32" s="1029"/>
      <c r="BG32" s="1029"/>
      <c r="BH32" s="1029"/>
      <c r="BI32" s="1030"/>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34" t="s">
        <v>385</v>
      </c>
      <c r="C33" s="1035"/>
      <c r="D33" s="1035"/>
      <c r="E33" s="1035"/>
      <c r="F33" s="1035"/>
      <c r="G33" s="1035"/>
      <c r="H33" s="1035"/>
      <c r="I33" s="1035"/>
      <c r="J33" s="1035"/>
      <c r="K33" s="1035"/>
      <c r="L33" s="1035"/>
      <c r="M33" s="1035"/>
      <c r="N33" s="1035"/>
      <c r="O33" s="1035"/>
      <c r="P33" s="1036"/>
      <c r="Q33" s="1040">
        <v>2033</v>
      </c>
      <c r="R33" s="1041"/>
      <c r="S33" s="1041"/>
      <c r="T33" s="1041"/>
      <c r="U33" s="1041"/>
      <c r="V33" s="1041">
        <v>1960</v>
      </c>
      <c r="W33" s="1041"/>
      <c r="X33" s="1041"/>
      <c r="Y33" s="1041"/>
      <c r="Z33" s="1041"/>
      <c r="AA33" s="1041">
        <v>74</v>
      </c>
      <c r="AB33" s="1041"/>
      <c r="AC33" s="1041"/>
      <c r="AD33" s="1041"/>
      <c r="AE33" s="1042"/>
      <c r="AF33" s="1016">
        <v>74</v>
      </c>
      <c r="AG33" s="1017"/>
      <c r="AH33" s="1017"/>
      <c r="AI33" s="1017"/>
      <c r="AJ33" s="1018"/>
      <c r="AK33" s="974">
        <v>773</v>
      </c>
      <c r="AL33" s="965"/>
      <c r="AM33" s="965"/>
      <c r="AN33" s="965"/>
      <c r="AO33" s="965"/>
      <c r="AP33" s="965">
        <v>7328</v>
      </c>
      <c r="AQ33" s="965"/>
      <c r="AR33" s="965"/>
      <c r="AS33" s="965"/>
      <c r="AT33" s="965"/>
      <c r="AU33" s="965">
        <v>6932</v>
      </c>
      <c r="AV33" s="965"/>
      <c r="AW33" s="965"/>
      <c r="AX33" s="965"/>
      <c r="AY33" s="965"/>
      <c r="AZ33" s="1039" t="s">
        <v>479</v>
      </c>
      <c r="BA33" s="1039"/>
      <c r="BB33" s="1039"/>
      <c r="BC33" s="1039"/>
      <c r="BD33" s="1039"/>
      <c r="BE33" s="1029" t="s">
        <v>386</v>
      </c>
      <c r="BF33" s="1029"/>
      <c r="BG33" s="1029"/>
      <c r="BH33" s="1029"/>
      <c r="BI33" s="1030"/>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34" t="s">
        <v>387</v>
      </c>
      <c r="C34" s="1035"/>
      <c r="D34" s="1035"/>
      <c r="E34" s="1035"/>
      <c r="F34" s="1035"/>
      <c r="G34" s="1035"/>
      <c r="H34" s="1035"/>
      <c r="I34" s="1035"/>
      <c r="J34" s="1035"/>
      <c r="K34" s="1035"/>
      <c r="L34" s="1035"/>
      <c r="M34" s="1035"/>
      <c r="N34" s="1035"/>
      <c r="O34" s="1035"/>
      <c r="P34" s="1036"/>
      <c r="Q34" s="1040">
        <v>362</v>
      </c>
      <c r="R34" s="1041"/>
      <c r="S34" s="1041"/>
      <c r="T34" s="1041"/>
      <c r="U34" s="1041"/>
      <c r="V34" s="1041">
        <v>341</v>
      </c>
      <c r="W34" s="1041"/>
      <c r="X34" s="1041"/>
      <c r="Y34" s="1041"/>
      <c r="Z34" s="1041"/>
      <c r="AA34" s="1041">
        <v>21</v>
      </c>
      <c r="AB34" s="1041"/>
      <c r="AC34" s="1041"/>
      <c r="AD34" s="1041"/>
      <c r="AE34" s="1042"/>
      <c r="AF34" s="1016">
        <v>21</v>
      </c>
      <c r="AG34" s="1017"/>
      <c r="AH34" s="1017"/>
      <c r="AI34" s="1017"/>
      <c r="AJ34" s="1018"/>
      <c r="AK34" s="974">
        <v>194</v>
      </c>
      <c r="AL34" s="965"/>
      <c r="AM34" s="965"/>
      <c r="AN34" s="965"/>
      <c r="AO34" s="965"/>
      <c r="AP34" s="965">
        <v>2540</v>
      </c>
      <c r="AQ34" s="965"/>
      <c r="AR34" s="965"/>
      <c r="AS34" s="965"/>
      <c r="AT34" s="965"/>
      <c r="AU34" s="965">
        <v>2512</v>
      </c>
      <c r="AV34" s="965"/>
      <c r="AW34" s="965"/>
      <c r="AX34" s="965"/>
      <c r="AY34" s="965"/>
      <c r="AZ34" s="1039" t="s">
        <v>479</v>
      </c>
      <c r="BA34" s="1039"/>
      <c r="BB34" s="1039"/>
      <c r="BC34" s="1039"/>
      <c r="BD34" s="1039"/>
      <c r="BE34" s="1029" t="s">
        <v>386</v>
      </c>
      <c r="BF34" s="1029"/>
      <c r="BG34" s="1029"/>
      <c r="BH34" s="1029"/>
      <c r="BI34" s="1030"/>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34" t="s">
        <v>388</v>
      </c>
      <c r="C35" s="1035"/>
      <c r="D35" s="1035"/>
      <c r="E35" s="1035"/>
      <c r="F35" s="1035"/>
      <c r="G35" s="1035"/>
      <c r="H35" s="1035"/>
      <c r="I35" s="1035"/>
      <c r="J35" s="1035"/>
      <c r="K35" s="1035"/>
      <c r="L35" s="1035"/>
      <c r="M35" s="1035"/>
      <c r="N35" s="1035"/>
      <c r="O35" s="1035"/>
      <c r="P35" s="1036"/>
      <c r="Q35" s="1040">
        <v>123</v>
      </c>
      <c r="R35" s="1041"/>
      <c r="S35" s="1041"/>
      <c r="T35" s="1041"/>
      <c r="U35" s="1041"/>
      <c r="V35" s="1041">
        <v>117</v>
      </c>
      <c r="W35" s="1041"/>
      <c r="X35" s="1041"/>
      <c r="Y35" s="1041"/>
      <c r="Z35" s="1041"/>
      <c r="AA35" s="1041">
        <v>7</v>
      </c>
      <c r="AB35" s="1041"/>
      <c r="AC35" s="1041"/>
      <c r="AD35" s="1041"/>
      <c r="AE35" s="1042"/>
      <c r="AF35" s="1016">
        <v>7</v>
      </c>
      <c r="AG35" s="1017"/>
      <c r="AH35" s="1017"/>
      <c r="AI35" s="1017"/>
      <c r="AJ35" s="1018"/>
      <c r="AK35" s="974">
        <v>24</v>
      </c>
      <c r="AL35" s="965"/>
      <c r="AM35" s="965"/>
      <c r="AN35" s="965"/>
      <c r="AO35" s="965"/>
      <c r="AP35" s="965">
        <v>504</v>
      </c>
      <c r="AQ35" s="965"/>
      <c r="AR35" s="965"/>
      <c r="AS35" s="965"/>
      <c r="AT35" s="965"/>
      <c r="AU35" s="965">
        <v>396</v>
      </c>
      <c r="AV35" s="965"/>
      <c r="AW35" s="965"/>
      <c r="AX35" s="965"/>
      <c r="AY35" s="965"/>
      <c r="AZ35" s="1039" t="s">
        <v>479</v>
      </c>
      <c r="BA35" s="1039"/>
      <c r="BB35" s="1039"/>
      <c r="BC35" s="1039"/>
      <c r="BD35" s="1039"/>
      <c r="BE35" s="1029" t="s">
        <v>386</v>
      </c>
      <c r="BF35" s="1029"/>
      <c r="BG35" s="1029"/>
      <c r="BH35" s="1029"/>
      <c r="BI35" s="1030"/>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34" t="s">
        <v>389</v>
      </c>
      <c r="C36" s="1035"/>
      <c r="D36" s="1035"/>
      <c r="E36" s="1035"/>
      <c r="F36" s="1035"/>
      <c r="G36" s="1035"/>
      <c r="H36" s="1035"/>
      <c r="I36" s="1035"/>
      <c r="J36" s="1035"/>
      <c r="K36" s="1035"/>
      <c r="L36" s="1035"/>
      <c r="M36" s="1035"/>
      <c r="N36" s="1035"/>
      <c r="O36" s="1035"/>
      <c r="P36" s="1036"/>
      <c r="Q36" s="1040">
        <v>294</v>
      </c>
      <c r="R36" s="1041"/>
      <c r="S36" s="1041"/>
      <c r="T36" s="1041"/>
      <c r="U36" s="1041"/>
      <c r="V36" s="1041">
        <v>280</v>
      </c>
      <c r="W36" s="1041"/>
      <c r="X36" s="1041"/>
      <c r="Y36" s="1041"/>
      <c r="Z36" s="1041"/>
      <c r="AA36" s="1041">
        <v>15</v>
      </c>
      <c r="AB36" s="1041"/>
      <c r="AC36" s="1041"/>
      <c r="AD36" s="1041"/>
      <c r="AE36" s="1042"/>
      <c r="AF36" s="1016">
        <v>15</v>
      </c>
      <c r="AG36" s="1017"/>
      <c r="AH36" s="1017"/>
      <c r="AI36" s="1017"/>
      <c r="AJ36" s="1018"/>
      <c r="AK36" s="974">
        <v>120</v>
      </c>
      <c r="AL36" s="965"/>
      <c r="AM36" s="965"/>
      <c r="AN36" s="965"/>
      <c r="AO36" s="965"/>
      <c r="AP36" s="965">
        <v>987</v>
      </c>
      <c r="AQ36" s="965"/>
      <c r="AR36" s="965"/>
      <c r="AS36" s="965"/>
      <c r="AT36" s="965"/>
      <c r="AU36" s="965">
        <v>757</v>
      </c>
      <c r="AV36" s="965"/>
      <c r="AW36" s="965"/>
      <c r="AX36" s="965"/>
      <c r="AY36" s="965"/>
      <c r="AZ36" s="1039" t="s">
        <v>479</v>
      </c>
      <c r="BA36" s="1039"/>
      <c r="BB36" s="1039"/>
      <c r="BC36" s="1039"/>
      <c r="BD36" s="1039"/>
      <c r="BE36" s="1029" t="s">
        <v>386</v>
      </c>
      <c r="BF36" s="1029"/>
      <c r="BG36" s="1029"/>
      <c r="BH36" s="1029"/>
      <c r="BI36" s="1030"/>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34"/>
      <c r="C37" s="1035"/>
      <c r="D37" s="1035"/>
      <c r="E37" s="1035"/>
      <c r="F37" s="1035"/>
      <c r="G37" s="1035"/>
      <c r="H37" s="1035"/>
      <c r="I37" s="1035"/>
      <c r="J37" s="1035"/>
      <c r="K37" s="1035"/>
      <c r="L37" s="1035"/>
      <c r="M37" s="1035"/>
      <c r="N37" s="1035"/>
      <c r="O37" s="1035"/>
      <c r="P37" s="1036"/>
      <c r="Q37" s="1040"/>
      <c r="R37" s="1041"/>
      <c r="S37" s="1041"/>
      <c r="T37" s="1041"/>
      <c r="U37" s="1041"/>
      <c r="V37" s="1041"/>
      <c r="W37" s="1041"/>
      <c r="X37" s="1041"/>
      <c r="Y37" s="1041"/>
      <c r="Z37" s="1041"/>
      <c r="AA37" s="1041"/>
      <c r="AB37" s="1041"/>
      <c r="AC37" s="1041"/>
      <c r="AD37" s="1041"/>
      <c r="AE37" s="1042"/>
      <c r="AF37" s="1016"/>
      <c r="AG37" s="1017"/>
      <c r="AH37" s="1017"/>
      <c r="AI37" s="1017"/>
      <c r="AJ37" s="1018"/>
      <c r="AK37" s="974"/>
      <c r="AL37" s="965"/>
      <c r="AM37" s="965"/>
      <c r="AN37" s="965"/>
      <c r="AO37" s="965"/>
      <c r="AP37" s="965"/>
      <c r="AQ37" s="965"/>
      <c r="AR37" s="965"/>
      <c r="AS37" s="965"/>
      <c r="AT37" s="965"/>
      <c r="AU37" s="965"/>
      <c r="AV37" s="965"/>
      <c r="AW37" s="965"/>
      <c r="AX37" s="965"/>
      <c r="AY37" s="965"/>
      <c r="AZ37" s="1039"/>
      <c r="BA37" s="1039"/>
      <c r="BB37" s="1039"/>
      <c r="BC37" s="1039"/>
      <c r="BD37" s="1039"/>
      <c r="BE37" s="1029"/>
      <c r="BF37" s="1029"/>
      <c r="BG37" s="1029"/>
      <c r="BH37" s="1029"/>
      <c r="BI37" s="1030"/>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34"/>
      <c r="C38" s="1035"/>
      <c r="D38" s="1035"/>
      <c r="E38" s="1035"/>
      <c r="F38" s="1035"/>
      <c r="G38" s="1035"/>
      <c r="H38" s="1035"/>
      <c r="I38" s="1035"/>
      <c r="J38" s="1035"/>
      <c r="K38" s="1035"/>
      <c r="L38" s="1035"/>
      <c r="M38" s="1035"/>
      <c r="N38" s="1035"/>
      <c r="O38" s="1035"/>
      <c r="P38" s="1036"/>
      <c r="Q38" s="1040"/>
      <c r="R38" s="1041"/>
      <c r="S38" s="1041"/>
      <c r="T38" s="1041"/>
      <c r="U38" s="1041"/>
      <c r="V38" s="1041"/>
      <c r="W38" s="1041"/>
      <c r="X38" s="1041"/>
      <c r="Y38" s="1041"/>
      <c r="Z38" s="1041"/>
      <c r="AA38" s="1041"/>
      <c r="AB38" s="1041"/>
      <c r="AC38" s="1041"/>
      <c r="AD38" s="1041"/>
      <c r="AE38" s="1042"/>
      <c r="AF38" s="1016"/>
      <c r="AG38" s="1017"/>
      <c r="AH38" s="1017"/>
      <c r="AI38" s="1017"/>
      <c r="AJ38" s="1018"/>
      <c r="AK38" s="974"/>
      <c r="AL38" s="965"/>
      <c r="AM38" s="965"/>
      <c r="AN38" s="965"/>
      <c r="AO38" s="965"/>
      <c r="AP38" s="965"/>
      <c r="AQ38" s="965"/>
      <c r="AR38" s="965"/>
      <c r="AS38" s="965"/>
      <c r="AT38" s="965"/>
      <c r="AU38" s="965"/>
      <c r="AV38" s="965"/>
      <c r="AW38" s="965"/>
      <c r="AX38" s="965"/>
      <c r="AY38" s="965"/>
      <c r="AZ38" s="1039"/>
      <c r="BA38" s="1039"/>
      <c r="BB38" s="1039"/>
      <c r="BC38" s="1039"/>
      <c r="BD38" s="1039"/>
      <c r="BE38" s="1029"/>
      <c r="BF38" s="1029"/>
      <c r="BG38" s="1029"/>
      <c r="BH38" s="1029"/>
      <c r="BI38" s="1030"/>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34"/>
      <c r="C39" s="1035"/>
      <c r="D39" s="1035"/>
      <c r="E39" s="1035"/>
      <c r="F39" s="1035"/>
      <c r="G39" s="1035"/>
      <c r="H39" s="1035"/>
      <c r="I39" s="1035"/>
      <c r="J39" s="1035"/>
      <c r="K39" s="1035"/>
      <c r="L39" s="1035"/>
      <c r="M39" s="1035"/>
      <c r="N39" s="1035"/>
      <c r="O39" s="1035"/>
      <c r="P39" s="1036"/>
      <c r="Q39" s="1040"/>
      <c r="R39" s="1041"/>
      <c r="S39" s="1041"/>
      <c r="T39" s="1041"/>
      <c r="U39" s="1041"/>
      <c r="V39" s="1041"/>
      <c r="W39" s="1041"/>
      <c r="X39" s="1041"/>
      <c r="Y39" s="1041"/>
      <c r="Z39" s="1041"/>
      <c r="AA39" s="1041"/>
      <c r="AB39" s="1041"/>
      <c r="AC39" s="1041"/>
      <c r="AD39" s="1041"/>
      <c r="AE39" s="1042"/>
      <c r="AF39" s="1016"/>
      <c r="AG39" s="1017"/>
      <c r="AH39" s="1017"/>
      <c r="AI39" s="1017"/>
      <c r="AJ39" s="1018"/>
      <c r="AK39" s="974"/>
      <c r="AL39" s="965"/>
      <c r="AM39" s="965"/>
      <c r="AN39" s="965"/>
      <c r="AO39" s="965"/>
      <c r="AP39" s="965"/>
      <c r="AQ39" s="965"/>
      <c r="AR39" s="965"/>
      <c r="AS39" s="965"/>
      <c r="AT39" s="965"/>
      <c r="AU39" s="965"/>
      <c r="AV39" s="965"/>
      <c r="AW39" s="965"/>
      <c r="AX39" s="965"/>
      <c r="AY39" s="965"/>
      <c r="AZ39" s="1039"/>
      <c r="BA39" s="1039"/>
      <c r="BB39" s="1039"/>
      <c r="BC39" s="1039"/>
      <c r="BD39" s="1039"/>
      <c r="BE39" s="1029"/>
      <c r="BF39" s="1029"/>
      <c r="BG39" s="1029"/>
      <c r="BH39" s="1029"/>
      <c r="BI39" s="1030"/>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34"/>
      <c r="C40" s="1035"/>
      <c r="D40" s="1035"/>
      <c r="E40" s="1035"/>
      <c r="F40" s="1035"/>
      <c r="G40" s="1035"/>
      <c r="H40" s="1035"/>
      <c r="I40" s="1035"/>
      <c r="J40" s="1035"/>
      <c r="K40" s="1035"/>
      <c r="L40" s="1035"/>
      <c r="M40" s="1035"/>
      <c r="N40" s="1035"/>
      <c r="O40" s="1035"/>
      <c r="P40" s="1036"/>
      <c r="Q40" s="1040"/>
      <c r="R40" s="1041"/>
      <c r="S40" s="1041"/>
      <c r="T40" s="1041"/>
      <c r="U40" s="1041"/>
      <c r="V40" s="1041"/>
      <c r="W40" s="1041"/>
      <c r="X40" s="1041"/>
      <c r="Y40" s="1041"/>
      <c r="Z40" s="1041"/>
      <c r="AA40" s="1041"/>
      <c r="AB40" s="1041"/>
      <c r="AC40" s="1041"/>
      <c r="AD40" s="1041"/>
      <c r="AE40" s="1042"/>
      <c r="AF40" s="1016"/>
      <c r="AG40" s="1017"/>
      <c r="AH40" s="1017"/>
      <c r="AI40" s="1017"/>
      <c r="AJ40" s="1018"/>
      <c r="AK40" s="974"/>
      <c r="AL40" s="965"/>
      <c r="AM40" s="965"/>
      <c r="AN40" s="965"/>
      <c r="AO40" s="965"/>
      <c r="AP40" s="965"/>
      <c r="AQ40" s="965"/>
      <c r="AR40" s="965"/>
      <c r="AS40" s="965"/>
      <c r="AT40" s="965"/>
      <c r="AU40" s="965"/>
      <c r="AV40" s="965"/>
      <c r="AW40" s="965"/>
      <c r="AX40" s="965"/>
      <c r="AY40" s="965"/>
      <c r="AZ40" s="1039"/>
      <c r="BA40" s="1039"/>
      <c r="BB40" s="1039"/>
      <c r="BC40" s="1039"/>
      <c r="BD40" s="1039"/>
      <c r="BE40" s="1029"/>
      <c r="BF40" s="1029"/>
      <c r="BG40" s="1029"/>
      <c r="BH40" s="1029"/>
      <c r="BI40" s="1030"/>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34"/>
      <c r="C41" s="1035"/>
      <c r="D41" s="1035"/>
      <c r="E41" s="1035"/>
      <c r="F41" s="1035"/>
      <c r="G41" s="1035"/>
      <c r="H41" s="1035"/>
      <c r="I41" s="1035"/>
      <c r="J41" s="1035"/>
      <c r="K41" s="1035"/>
      <c r="L41" s="1035"/>
      <c r="M41" s="1035"/>
      <c r="N41" s="1035"/>
      <c r="O41" s="1035"/>
      <c r="P41" s="1036"/>
      <c r="Q41" s="1040"/>
      <c r="R41" s="1041"/>
      <c r="S41" s="1041"/>
      <c r="T41" s="1041"/>
      <c r="U41" s="1041"/>
      <c r="V41" s="1041"/>
      <c r="W41" s="1041"/>
      <c r="X41" s="1041"/>
      <c r="Y41" s="1041"/>
      <c r="Z41" s="1041"/>
      <c r="AA41" s="1041"/>
      <c r="AB41" s="1041"/>
      <c r="AC41" s="1041"/>
      <c r="AD41" s="1041"/>
      <c r="AE41" s="1042"/>
      <c r="AF41" s="1016"/>
      <c r="AG41" s="1017"/>
      <c r="AH41" s="1017"/>
      <c r="AI41" s="1017"/>
      <c r="AJ41" s="1018"/>
      <c r="AK41" s="974"/>
      <c r="AL41" s="965"/>
      <c r="AM41" s="965"/>
      <c r="AN41" s="965"/>
      <c r="AO41" s="965"/>
      <c r="AP41" s="965"/>
      <c r="AQ41" s="965"/>
      <c r="AR41" s="965"/>
      <c r="AS41" s="965"/>
      <c r="AT41" s="965"/>
      <c r="AU41" s="965"/>
      <c r="AV41" s="965"/>
      <c r="AW41" s="965"/>
      <c r="AX41" s="965"/>
      <c r="AY41" s="965"/>
      <c r="AZ41" s="1039"/>
      <c r="BA41" s="1039"/>
      <c r="BB41" s="1039"/>
      <c r="BC41" s="1039"/>
      <c r="BD41" s="1039"/>
      <c r="BE41" s="1029"/>
      <c r="BF41" s="1029"/>
      <c r="BG41" s="1029"/>
      <c r="BH41" s="1029"/>
      <c r="BI41" s="1030"/>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34"/>
      <c r="C42" s="1035"/>
      <c r="D42" s="1035"/>
      <c r="E42" s="1035"/>
      <c r="F42" s="1035"/>
      <c r="G42" s="1035"/>
      <c r="H42" s="1035"/>
      <c r="I42" s="1035"/>
      <c r="J42" s="1035"/>
      <c r="K42" s="1035"/>
      <c r="L42" s="1035"/>
      <c r="M42" s="1035"/>
      <c r="N42" s="1035"/>
      <c r="O42" s="1035"/>
      <c r="P42" s="1036"/>
      <c r="Q42" s="1040"/>
      <c r="R42" s="1041"/>
      <c r="S42" s="1041"/>
      <c r="T42" s="1041"/>
      <c r="U42" s="1041"/>
      <c r="V42" s="1041"/>
      <c r="W42" s="1041"/>
      <c r="X42" s="1041"/>
      <c r="Y42" s="1041"/>
      <c r="Z42" s="1041"/>
      <c r="AA42" s="1041"/>
      <c r="AB42" s="1041"/>
      <c r="AC42" s="1041"/>
      <c r="AD42" s="1041"/>
      <c r="AE42" s="1042"/>
      <c r="AF42" s="1016"/>
      <c r="AG42" s="1017"/>
      <c r="AH42" s="1017"/>
      <c r="AI42" s="1017"/>
      <c r="AJ42" s="1018"/>
      <c r="AK42" s="974"/>
      <c r="AL42" s="965"/>
      <c r="AM42" s="965"/>
      <c r="AN42" s="965"/>
      <c r="AO42" s="965"/>
      <c r="AP42" s="965"/>
      <c r="AQ42" s="965"/>
      <c r="AR42" s="965"/>
      <c r="AS42" s="965"/>
      <c r="AT42" s="965"/>
      <c r="AU42" s="965"/>
      <c r="AV42" s="965"/>
      <c r="AW42" s="965"/>
      <c r="AX42" s="965"/>
      <c r="AY42" s="965"/>
      <c r="AZ42" s="1039"/>
      <c r="BA42" s="1039"/>
      <c r="BB42" s="1039"/>
      <c r="BC42" s="1039"/>
      <c r="BD42" s="1039"/>
      <c r="BE42" s="1029"/>
      <c r="BF42" s="1029"/>
      <c r="BG42" s="1029"/>
      <c r="BH42" s="1029"/>
      <c r="BI42" s="1030"/>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34"/>
      <c r="C43" s="1035"/>
      <c r="D43" s="1035"/>
      <c r="E43" s="1035"/>
      <c r="F43" s="1035"/>
      <c r="G43" s="1035"/>
      <c r="H43" s="1035"/>
      <c r="I43" s="1035"/>
      <c r="J43" s="1035"/>
      <c r="K43" s="1035"/>
      <c r="L43" s="1035"/>
      <c r="M43" s="1035"/>
      <c r="N43" s="1035"/>
      <c r="O43" s="1035"/>
      <c r="P43" s="1036"/>
      <c r="Q43" s="1040"/>
      <c r="R43" s="1041"/>
      <c r="S43" s="1041"/>
      <c r="T43" s="1041"/>
      <c r="U43" s="1041"/>
      <c r="V43" s="1041"/>
      <c r="W43" s="1041"/>
      <c r="X43" s="1041"/>
      <c r="Y43" s="1041"/>
      <c r="Z43" s="1041"/>
      <c r="AA43" s="1041"/>
      <c r="AB43" s="1041"/>
      <c r="AC43" s="1041"/>
      <c r="AD43" s="1041"/>
      <c r="AE43" s="1042"/>
      <c r="AF43" s="1016"/>
      <c r="AG43" s="1017"/>
      <c r="AH43" s="1017"/>
      <c r="AI43" s="1017"/>
      <c r="AJ43" s="1018"/>
      <c r="AK43" s="974"/>
      <c r="AL43" s="965"/>
      <c r="AM43" s="965"/>
      <c r="AN43" s="965"/>
      <c r="AO43" s="965"/>
      <c r="AP43" s="965"/>
      <c r="AQ43" s="965"/>
      <c r="AR43" s="965"/>
      <c r="AS43" s="965"/>
      <c r="AT43" s="965"/>
      <c r="AU43" s="965"/>
      <c r="AV43" s="965"/>
      <c r="AW43" s="965"/>
      <c r="AX43" s="965"/>
      <c r="AY43" s="965"/>
      <c r="AZ43" s="1039"/>
      <c r="BA43" s="1039"/>
      <c r="BB43" s="1039"/>
      <c r="BC43" s="1039"/>
      <c r="BD43" s="1039"/>
      <c r="BE43" s="1029"/>
      <c r="BF43" s="1029"/>
      <c r="BG43" s="1029"/>
      <c r="BH43" s="1029"/>
      <c r="BI43" s="1030"/>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34"/>
      <c r="C44" s="1035"/>
      <c r="D44" s="1035"/>
      <c r="E44" s="1035"/>
      <c r="F44" s="1035"/>
      <c r="G44" s="1035"/>
      <c r="H44" s="1035"/>
      <c r="I44" s="1035"/>
      <c r="J44" s="1035"/>
      <c r="K44" s="1035"/>
      <c r="L44" s="1035"/>
      <c r="M44" s="1035"/>
      <c r="N44" s="1035"/>
      <c r="O44" s="1035"/>
      <c r="P44" s="1036"/>
      <c r="Q44" s="1040"/>
      <c r="R44" s="1041"/>
      <c r="S44" s="1041"/>
      <c r="T44" s="1041"/>
      <c r="U44" s="1041"/>
      <c r="V44" s="1041"/>
      <c r="W44" s="1041"/>
      <c r="X44" s="1041"/>
      <c r="Y44" s="1041"/>
      <c r="Z44" s="1041"/>
      <c r="AA44" s="1041"/>
      <c r="AB44" s="1041"/>
      <c r="AC44" s="1041"/>
      <c r="AD44" s="1041"/>
      <c r="AE44" s="1042"/>
      <c r="AF44" s="1016"/>
      <c r="AG44" s="1017"/>
      <c r="AH44" s="1017"/>
      <c r="AI44" s="1017"/>
      <c r="AJ44" s="1018"/>
      <c r="AK44" s="974"/>
      <c r="AL44" s="965"/>
      <c r="AM44" s="965"/>
      <c r="AN44" s="965"/>
      <c r="AO44" s="965"/>
      <c r="AP44" s="965"/>
      <c r="AQ44" s="965"/>
      <c r="AR44" s="965"/>
      <c r="AS44" s="965"/>
      <c r="AT44" s="965"/>
      <c r="AU44" s="965"/>
      <c r="AV44" s="965"/>
      <c r="AW44" s="965"/>
      <c r="AX44" s="965"/>
      <c r="AY44" s="965"/>
      <c r="AZ44" s="1039"/>
      <c r="BA44" s="1039"/>
      <c r="BB44" s="1039"/>
      <c r="BC44" s="1039"/>
      <c r="BD44" s="1039"/>
      <c r="BE44" s="1029"/>
      <c r="BF44" s="1029"/>
      <c r="BG44" s="1029"/>
      <c r="BH44" s="1029"/>
      <c r="BI44" s="1030"/>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34"/>
      <c r="C45" s="1035"/>
      <c r="D45" s="1035"/>
      <c r="E45" s="1035"/>
      <c r="F45" s="1035"/>
      <c r="G45" s="1035"/>
      <c r="H45" s="1035"/>
      <c r="I45" s="1035"/>
      <c r="J45" s="1035"/>
      <c r="K45" s="1035"/>
      <c r="L45" s="1035"/>
      <c r="M45" s="1035"/>
      <c r="N45" s="1035"/>
      <c r="O45" s="1035"/>
      <c r="P45" s="1036"/>
      <c r="Q45" s="1040"/>
      <c r="R45" s="1041"/>
      <c r="S45" s="1041"/>
      <c r="T45" s="1041"/>
      <c r="U45" s="1041"/>
      <c r="V45" s="1041"/>
      <c r="W45" s="1041"/>
      <c r="X45" s="1041"/>
      <c r="Y45" s="1041"/>
      <c r="Z45" s="1041"/>
      <c r="AA45" s="1041"/>
      <c r="AB45" s="1041"/>
      <c r="AC45" s="1041"/>
      <c r="AD45" s="1041"/>
      <c r="AE45" s="1042"/>
      <c r="AF45" s="1016"/>
      <c r="AG45" s="1017"/>
      <c r="AH45" s="1017"/>
      <c r="AI45" s="1017"/>
      <c r="AJ45" s="1018"/>
      <c r="AK45" s="974"/>
      <c r="AL45" s="965"/>
      <c r="AM45" s="965"/>
      <c r="AN45" s="965"/>
      <c r="AO45" s="965"/>
      <c r="AP45" s="965"/>
      <c r="AQ45" s="965"/>
      <c r="AR45" s="965"/>
      <c r="AS45" s="965"/>
      <c r="AT45" s="965"/>
      <c r="AU45" s="965"/>
      <c r="AV45" s="965"/>
      <c r="AW45" s="965"/>
      <c r="AX45" s="965"/>
      <c r="AY45" s="965"/>
      <c r="AZ45" s="1039"/>
      <c r="BA45" s="1039"/>
      <c r="BB45" s="1039"/>
      <c r="BC45" s="1039"/>
      <c r="BD45" s="1039"/>
      <c r="BE45" s="1029"/>
      <c r="BF45" s="1029"/>
      <c r="BG45" s="1029"/>
      <c r="BH45" s="1029"/>
      <c r="BI45" s="1030"/>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34"/>
      <c r="C46" s="1035"/>
      <c r="D46" s="1035"/>
      <c r="E46" s="1035"/>
      <c r="F46" s="1035"/>
      <c r="G46" s="1035"/>
      <c r="H46" s="1035"/>
      <c r="I46" s="1035"/>
      <c r="J46" s="1035"/>
      <c r="K46" s="1035"/>
      <c r="L46" s="1035"/>
      <c r="M46" s="1035"/>
      <c r="N46" s="1035"/>
      <c r="O46" s="1035"/>
      <c r="P46" s="1036"/>
      <c r="Q46" s="1040"/>
      <c r="R46" s="1041"/>
      <c r="S46" s="1041"/>
      <c r="T46" s="1041"/>
      <c r="U46" s="1041"/>
      <c r="V46" s="1041"/>
      <c r="W46" s="1041"/>
      <c r="X46" s="1041"/>
      <c r="Y46" s="1041"/>
      <c r="Z46" s="1041"/>
      <c r="AA46" s="1041"/>
      <c r="AB46" s="1041"/>
      <c r="AC46" s="1041"/>
      <c r="AD46" s="1041"/>
      <c r="AE46" s="1042"/>
      <c r="AF46" s="1016"/>
      <c r="AG46" s="1017"/>
      <c r="AH46" s="1017"/>
      <c r="AI46" s="1017"/>
      <c r="AJ46" s="1018"/>
      <c r="AK46" s="974"/>
      <c r="AL46" s="965"/>
      <c r="AM46" s="965"/>
      <c r="AN46" s="965"/>
      <c r="AO46" s="965"/>
      <c r="AP46" s="965"/>
      <c r="AQ46" s="965"/>
      <c r="AR46" s="965"/>
      <c r="AS46" s="965"/>
      <c r="AT46" s="965"/>
      <c r="AU46" s="965"/>
      <c r="AV46" s="965"/>
      <c r="AW46" s="965"/>
      <c r="AX46" s="965"/>
      <c r="AY46" s="965"/>
      <c r="AZ46" s="1039"/>
      <c r="BA46" s="1039"/>
      <c r="BB46" s="1039"/>
      <c r="BC46" s="1039"/>
      <c r="BD46" s="1039"/>
      <c r="BE46" s="1029"/>
      <c r="BF46" s="1029"/>
      <c r="BG46" s="1029"/>
      <c r="BH46" s="1029"/>
      <c r="BI46" s="1030"/>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34"/>
      <c r="C47" s="1035"/>
      <c r="D47" s="1035"/>
      <c r="E47" s="1035"/>
      <c r="F47" s="1035"/>
      <c r="G47" s="1035"/>
      <c r="H47" s="1035"/>
      <c r="I47" s="1035"/>
      <c r="J47" s="1035"/>
      <c r="K47" s="1035"/>
      <c r="L47" s="1035"/>
      <c r="M47" s="1035"/>
      <c r="N47" s="1035"/>
      <c r="O47" s="1035"/>
      <c r="P47" s="1036"/>
      <c r="Q47" s="1040"/>
      <c r="R47" s="1041"/>
      <c r="S47" s="1041"/>
      <c r="T47" s="1041"/>
      <c r="U47" s="1041"/>
      <c r="V47" s="1041"/>
      <c r="W47" s="1041"/>
      <c r="X47" s="1041"/>
      <c r="Y47" s="1041"/>
      <c r="Z47" s="1041"/>
      <c r="AA47" s="1041"/>
      <c r="AB47" s="1041"/>
      <c r="AC47" s="1041"/>
      <c r="AD47" s="1041"/>
      <c r="AE47" s="1042"/>
      <c r="AF47" s="1016"/>
      <c r="AG47" s="1017"/>
      <c r="AH47" s="1017"/>
      <c r="AI47" s="1017"/>
      <c r="AJ47" s="1018"/>
      <c r="AK47" s="974"/>
      <c r="AL47" s="965"/>
      <c r="AM47" s="965"/>
      <c r="AN47" s="965"/>
      <c r="AO47" s="965"/>
      <c r="AP47" s="965"/>
      <c r="AQ47" s="965"/>
      <c r="AR47" s="965"/>
      <c r="AS47" s="965"/>
      <c r="AT47" s="965"/>
      <c r="AU47" s="965"/>
      <c r="AV47" s="965"/>
      <c r="AW47" s="965"/>
      <c r="AX47" s="965"/>
      <c r="AY47" s="965"/>
      <c r="AZ47" s="1039"/>
      <c r="BA47" s="1039"/>
      <c r="BB47" s="1039"/>
      <c r="BC47" s="1039"/>
      <c r="BD47" s="1039"/>
      <c r="BE47" s="1029"/>
      <c r="BF47" s="1029"/>
      <c r="BG47" s="1029"/>
      <c r="BH47" s="1029"/>
      <c r="BI47" s="1030"/>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34"/>
      <c r="C48" s="1035"/>
      <c r="D48" s="1035"/>
      <c r="E48" s="1035"/>
      <c r="F48" s="1035"/>
      <c r="G48" s="1035"/>
      <c r="H48" s="1035"/>
      <c r="I48" s="1035"/>
      <c r="J48" s="1035"/>
      <c r="K48" s="1035"/>
      <c r="L48" s="1035"/>
      <c r="M48" s="1035"/>
      <c r="N48" s="1035"/>
      <c r="O48" s="1035"/>
      <c r="P48" s="1036"/>
      <c r="Q48" s="1040"/>
      <c r="R48" s="1041"/>
      <c r="S48" s="1041"/>
      <c r="T48" s="1041"/>
      <c r="U48" s="1041"/>
      <c r="V48" s="1041"/>
      <c r="W48" s="1041"/>
      <c r="X48" s="1041"/>
      <c r="Y48" s="1041"/>
      <c r="Z48" s="1041"/>
      <c r="AA48" s="1041"/>
      <c r="AB48" s="1041"/>
      <c r="AC48" s="1041"/>
      <c r="AD48" s="1041"/>
      <c r="AE48" s="1042"/>
      <c r="AF48" s="1016"/>
      <c r="AG48" s="1017"/>
      <c r="AH48" s="1017"/>
      <c r="AI48" s="1017"/>
      <c r="AJ48" s="1018"/>
      <c r="AK48" s="974"/>
      <c r="AL48" s="965"/>
      <c r="AM48" s="965"/>
      <c r="AN48" s="965"/>
      <c r="AO48" s="965"/>
      <c r="AP48" s="965"/>
      <c r="AQ48" s="965"/>
      <c r="AR48" s="965"/>
      <c r="AS48" s="965"/>
      <c r="AT48" s="965"/>
      <c r="AU48" s="965"/>
      <c r="AV48" s="965"/>
      <c r="AW48" s="965"/>
      <c r="AX48" s="965"/>
      <c r="AY48" s="965"/>
      <c r="AZ48" s="1039"/>
      <c r="BA48" s="1039"/>
      <c r="BB48" s="1039"/>
      <c r="BC48" s="1039"/>
      <c r="BD48" s="1039"/>
      <c r="BE48" s="1029"/>
      <c r="BF48" s="1029"/>
      <c r="BG48" s="1029"/>
      <c r="BH48" s="1029"/>
      <c r="BI48" s="1030"/>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34"/>
      <c r="C49" s="1035"/>
      <c r="D49" s="1035"/>
      <c r="E49" s="1035"/>
      <c r="F49" s="1035"/>
      <c r="G49" s="1035"/>
      <c r="H49" s="1035"/>
      <c r="I49" s="1035"/>
      <c r="J49" s="1035"/>
      <c r="K49" s="1035"/>
      <c r="L49" s="1035"/>
      <c r="M49" s="1035"/>
      <c r="N49" s="1035"/>
      <c r="O49" s="1035"/>
      <c r="P49" s="1036"/>
      <c r="Q49" s="1040"/>
      <c r="R49" s="1041"/>
      <c r="S49" s="1041"/>
      <c r="T49" s="1041"/>
      <c r="U49" s="1041"/>
      <c r="V49" s="1041"/>
      <c r="W49" s="1041"/>
      <c r="X49" s="1041"/>
      <c r="Y49" s="1041"/>
      <c r="Z49" s="1041"/>
      <c r="AA49" s="1041"/>
      <c r="AB49" s="1041"/>
      <c r="AC49" s="1041"/>
      <c r="AD49" s="1041"/>
      <c r="AE49" s="1042"/>
      <c r="AF49" s="1016"/>
      <c r="AG49" s="1017"/>
      <c r="AH49" s="1017"/>
      <c r="AI49" s="1017"/>
      <c r="AJ49" s="1018"/>
      <c r="AK49" s="974"/>
      <c r="AL49" s="965"/>
      <c r="AM49" s="965"/>
      <c r="AN49" s="965"/>
      <c r="AO49" s="965"/>
      <c r="AP49" s="965"/>
      <c r="AQ49" s="965"/>
      <c r="AR49" s="965"/>
      <c r="AS49" s="965"/>
      <c r="AT49" s="965"/>
      <c r="AU49" s="965"/>
      <c r="AV49" s="965"/>
      <c r="AW49" s="965"/>
      <c r="AX49" s="965"/>
      <c r="AY49" s="965"/>
      <c r="AZ49" s="1039"/>
      <c r="BA49" s="1039"/>
      <c r="BB49" s="1039"/>
      <c r="BC49" s="1039"/>
      <c r="BD49" s="1039"/>
      <c r="BE49" s="1029"/>
      <c r="BF49" s="1029"/>
      <c r="BG49" s="1029"/>
      <c r="BH49" s="1029"/>
      <c r="BI49" s="1030"/>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34"/>
      <c r="C50" s="1035"/>
      <c r="D50" s="1035"/>
      <c r="E50" s="1035"/>
      <c r="F50" s="1035"/>
      <c r="G50" s="1035"/>
      <c r="H50" s="1035"/>
      <c r="I50" s="1035"/>
      <c r="J50" s="1035"/>
      <c r="K50" s="1035"/>
      <c r="L50" s="1035"/>
      <c r="M50" s="1035"/>
      <c r="N50" s="1035"/>
      <c r="O50" s="1035"/>
      <c r="P50" s="1036"/>
      <c r="Q50" s="1037"/>
      <c r="R50" s="1020"/>
      <c r="S50" s="1020"/>
      <c r="T50" s="1020"/>
      <c r="U50" s="1020"/>
      <c r="V50" s="1020"/>
      <c r="W50" s="1020"/>
      <c r="X50" s="1020"/>
      <c r="Y50" s="1020"/>
      <c r="Z50" s="1020"/>
      <c r="AA50" s="1020"/>
      <c r="AB50" s="1020"/>
      <c r="AC50" s="1020"/>
      <c r="AD50" s="1020"/>
      <c r="AE50" s="1038"/>
      <c r="AF50" s="1016"/>
      <c r="AG50" s="1017"/>
      <c r="AH50" s="1017"/>
      <c r="AI50" s="1017"/>
      <c r="AJ50" s="1018"/>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1029"/>
      <c r="BF50" s="1029"/>
      <c r="BG50" s="1029"/>
      <c r="BH50" s="1029"/>
      <c r="BI50" s="1030"/>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34"/>
      <c r="C51" s="1035"/>
      <c r="D51" s="1035"/>
      <c r="E51" s="1035"/>
      <c r="F51" s="1035"/>
      <c r="G51" s="1035"/>
      <c r="H51" s="1035"/>
      <c r="I51" s="1035"/>
      <c r="J51" s="1035"/>
      <c r="K51" s="1035"/>
      <c r="L51" s="1035"/>
      <c r="M51" s="1035"/>
      <c r="N51" s="1035"/>
      <c r="O51" s="1035"/>
      <c r="P51" s="1036"/>
      <c r="Q51" s="1037"/>
      <c r="R51" s="1020"/>
      <c r="S51" s="1020"/>
      <c r="T51" s="1020"/>
      <c r="U51" s="1020"/>
      <c r="V51" s="1020"/>
      <c r="W51" s="1020"/>
      <c r="X51" s="1020"/>
      <c r="Y51" s="1020"/>
      <c r="Z51" s="1020"/>
      <c r="AA51" s="1020"/>
      <c r="AB51" s="1020"/>
      <c r="AC51" s="1020"/>
      <c r="AD51" s="1020"/>
      <c r="AE51" s="1038"/>
      <c r="AF51" s="1016"/>
      <c r="AG51" s="1017"/>
      <c r="AH51" s="1017"/>
      <c r="AI51" s="1017"/>
      <c r="AJ51" s="1018"/>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1029"/>
      <c r="BF51" s="1029"/>
      <c r="BG51" s="1029"/>
      <c r="BH51" s="1029"/>
      <c r="BI51" s="1030"/>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34"/>
      <c r="C52" s="1035"/>
      <c r="D52" s="1035"/>
      <c r="E52" s="1035"/>
      <c r="F52" s="1035"/>
      <c r="G52" s="1035"/>
      <c r="H52" s="1035"/>
      <c r="I52" s="1035"/>
      <c r="J52" s="1035"/>
      <c r="K52" s="1035"/>
      <c r="L52" s="1035"/>
      <c r="M52" s="1035"/>
      <c r="N52" s="1035"/>
      <c r="O52" s="1035"/>
      <c r="P52" s="1036"/>
      <c r="Q52" s="1037"/>
      <c r="R52" s="1020"/>
      <c r="S52" s="1020"/>
      <c r="T52" s="1020"/>
      <c r="U52" s="1020"/>
      <c r="V52" s="1020"/>
      <c r="W52" s="1020"/>
      <c r="X52" s="1020"/>
      <c r="Y52" s="1020"/>
      <c r="Z52" s="1020"/>
      <c r="AA52" s="1020"/>
      <c r="AB52" s="1020"/>
      <c r="AC52" s="1020"/>
      <c r="AD52" s="1020"/>
      <c r="AE52" s="1038"/>
      <c r="AF52" s="1016"/>
      <c r="AG52" s="1017"/>
      <c r="AH52" s="1017"/>
      <c r="AI52" s="1017"/>
      <c r="AJ52" s="1018"/>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1029"/>
      <c r="BF52" s="1029"/>
      <c r="BG52" s="1029"/>
      <c r="BH52" s="1029"/>
      <c r="BI52" s="1030"/>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34"/>
      <c r="C53" s="1035"/>
      <c r="D53" s="1035"/>
      <c r="E53" s="1035"/>
      <c r="F53" s="1035"/>
      <c r="G53" s="1035"/>
      <c r="H53" s="1035"/>
      <c r="I53" s="1035"/>
      <c r="J53" s="1035"/>
      <c r="K53" s="1035"/>
      <c r="L53" s="1035"/>
      <c r="M53" s="1035"/>
      <c r="N53" s="1035"/>
      <c r="O53" s="1035"/>
      <c r="P53" s="1036"/>
      <c r="Q53" s="1037"/>
      <c r="R53" s="1020"/>
      <c r="S53" s="1020"/>
      <c r="T53" s="1020"/>
      <c r="U53" s="1020"/>
      <c r="V53" s="1020"/>
      <c r="W53" s="1020"/>
      <c r="X53" s="1020"/>
      <c r="Y53" s="1020"/>
      <c r="Z53" s="1020"/>
      <c r="AA53" s="1020"/>
      <c r="AB53" s="1020"/>
      <c r="AC53" s="1020"/>
      <c r="AD53" s="1020"/>
      <c r="AE53" s="1038"/>
      <c r="AF53" s="1016"/>
      <c r="AG53" s="1017"/>
      <c r="AH53" s="1017"/>
      <c r="AI53" s="1017"/>
      <c r="AJ53" s="1018"/>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1029"/>
      <c r="BF53" s="1029"/>
      <c r="BG53" s="1029"/>
      <c r="BH53" s="1029"/>
      <c r="BI53" s="1030"/>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34"/>
      <c r="C54" s="1035"/>
      <c r="D54" s="1035"/>
      <c r="E54" s="1035"/>
      <c r="F54" s="1035"/>
      <c r="G54" s="1035"/>
      <c r="H54" s="1035"/>
      <c r="I54" s="1035"/>
      <c r="J54" s="1035"/>
      <c r="K54" s="1035"/>
      <c r="L54" s="1035"/>
      <c r="M54" s="1035"/>
      <c r="N54" s="1035"/>
      <c r="O54" s="1035"/>
      <c r="P54" s="1036"/>
      <c r="Q54" s="1037"/>
      <c r="R54" s="1020"/>
      <c r="S54" s="1020"/>
      <c r="T54" s="1020"/>
      <c r="U54" s="1020"/>
      <c r="V54" s="1020"/>
      <c r="W54" s="1020"/>
      <c r="X54" s="1020"/>
      <c r="Y54" s="1020"/>
      <c r="Z54" s="1020"/>
      <c r="AA54" s="1020"/>
      <c r="AB54" s="1020"/>
      <c r="AC54" s="1020"/>
      <c r="AD54" s="1020"/>
      <c r="AE54" s="1038"/>
      <c r="AF54" s="1016"/>
      <c r="AG54" s="1017"/>
      <c r="AH54" s="1017"/>
      <c r="AI54" s="1017"/>
      <c r="AJ54" s="1018"/>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1029"/>
      <c r="BF54" s="1029"/>
      <c r="BG54" s="1029"/>
      <c r="BH54" s="1029"/>
      <c r="BI54" s="1030"/>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34"/>
      <c r="C55" s="1035"/>
      <c r="D55" s="1035"/>
      <c r="E55" s="1035"/>
      <c r="F55" s="1035"/>
      <c r="G55" s="1035"/>
      <c r="H55" s="1035"/>
      <c r="I55" s="1035"/>
      <c r="J55" s="1035"/>
      <c r="K55" s="1035"/>
      <c r="L55" s="1035"/>
      <c r="M55" s="1035"/>
      <c r="N55" s="1035"/>
      <c r="O55" s="1035"/>
      <c r="P55" s="1036"/>
      <c r="Q55" s="1037"/>
      <c r="R55" s="1020"/>
      <c r="S55" s="1020"/>
      <c r="T55" s="1020"/>
      <c r="U55" s="1020"/>
      <c r="V55" s="1020"/>
      <c r="W55" s="1020"/>
      <c r="X55" s="1020"/>
      <c r="Y55" s="1020"/>
      <c r="Z55" s="1020"/>
      <c r="AA55" s="1020"/>
      <c r="AB55" s="1020"/>
      <c r="AC55" s="1020"/>
      <c r="AD55" s="1020"/>
      <c r="AE55" s="1038"/>
      <c r="AF55" s="1016"/>
      <c r="AG55" s="1017"/>
      <c r="AH55" s="1017"/>
      <c r="AI55" s="1017"/>
      <c r="AJ55" s="1018"/>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1029"/>
      <c r="BF55" s="1029"/>
      <c r="BG55" s="1029"/>
      <c r="BH55" s="1029"/>
      <c r="BI55" s="1030"/>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34"/>
      <c r="C56" s="1035"/>
      <c r="D56" s="1035"/>
      <c r="E56" s="1035"/>
      <c r="F56" s="1035"/>
      <c r="G56" s="1035"/>
      <c r="H56" s="1035"/>
      <c r="I56" s="1035"/>
      <c r="J56" s="1035"/>
      <c r="K56" s="1035"/>
      <c r="L56" s="1035"/>
      <c r="M56" s="1035"/>
      <c r="N56" s="1035"/>
      <c r="O56" s="1035"/>
      <c r="P56" s="1036"/>
      <c r="Q56" s="1037"/>
      <c r="R56" s="1020"/>
      <c r="S56" s="1020"/>
      <c r="T56" s="1020"/>
      <c r="U56" s="1020"/>
      <c r="V56" s="1020"/>
      <c r="W56" s="1020"/>
      <c r="X56" s="1020"/>
      <c r="Y56" s="1020"/>
      <c r="Z56" s="1020"/>
      <c r="AA56" s="1020"/>
      <c r="AB56" s="1020"/>
      <c r="AC56" s="1020"/>
      <c r="AD56" s="1020"/>
      <c r="AE56" s="1038"/>
      <c r="AF56" s="1016"/>
      <c r="AG56" s="1017"/>
      <c r="AH56" s="1017"/>
      <c r="AI56" s="1017"/>
      <c r="AJ56" s="1018"/>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1029"/>
      <c r="BF56" s="1029"/>
      <c r="BG56" s="1029"/>
      <c r="BH56" s="1029"/>
      <c r="BI56" s="1030"/>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34"/>
      <c r="C57" s="1035"/>
      <c r="D57" s="1035"/>
      <c r="E57" s="1035"/>
      <c r="F57" s="1035"/>
      <c r="G57" s="1035"/>
      <c r="H57" s="1035"/>
      <c r="I57" s="1035"/>
      <c r="J57" s="1035"/>
      <c r="K57" s="1035"/>
      <c r="L57" s="1035"/>
      <c r="M57" s="1035"/>
      <c r="N57" s="1035"/>
      <c r="O57" s="1035"/>
      <c r="P57" s="1036"/>
      <c r="Q57" s="1037"/>
      <c r="R57" s="1020"/>
      <c r="S57" s="1020"/>
      <c r="T57" s="1020"/>
      <c r="U57" s="1020"/>
      <c r="V57" s="1020"/>
      <c r="W57" s="1020"/>
      <c r="X57" s="1020"/>
      <c r="Y57" s="1020"/>
      <c r="Z57" s="1020"/>
      <c r="AA57" s="1020"/>
      <c r="AB57" s="1020"/>
      <c r="AC57" s="1020"/>
      <c r="AD57" s="1020"/>
      <c r="AE57" s="1038"/>
      <c r="AF57" s="1016"/>
      <c r="AG57" s="1017"/>
      <c r="AH57" s="1017"/>
      <c r="AI57" s="1017"/>
      <c r="AJ57" s="1018"/>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1029"/>
      <c r="BF57" s="1029"/>
      <c r="BG57" s="1029"/>
      <c r="BH57" s="1029"/>
      <c r="BI57" s="1030"/>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34"/>
      <c r="C58" s="1035"/>
      <c r="D58" s="1035"/>
      <c r="E58" s="1035"/>
      <c r="F58" s="1035"/>
      <c r="G58" s="1035"/>
      <c r="H58" s="1035"/>
      <c r="I58" s="1035"/>
      <c r="J58" s="1035"/>
      <c r="K58" s="1035"/>
      <c r="L58" s="1035"/>
      <c r="M58" s="1035"/>
      <c r="N58" s="1035"/>
      <c r="O58" s="1035"/>
      <c r="P58" s="1036"/>
      <c r="Q58" s="1037"/>
      <c r="R58" s="1020"/>
      <c r="S58" s="1020"/>
      <c r="T58" s="1020"/>
      <c r="U58" s="1020"/>
      <c r="V58" s="1020"/>
      <c r="W58" s="1020"/>
      <c r="X58" s="1020"/>
      <c r="Y58" s="1020"/>
      <c r="Z58" s="1020"/>
      <c r="AA58" s="1020"/>
      <c r="AB58" s="1020"/>
      <c r="AC58" s="1020"/>
      <c r="AD58" s="1020"/>
      <c r="AE58" s="1038"/>
      <c r="AF58" s="1016"/>
      <c r="AG58" s="1017"/>
      <c r="AH58" s="1017"/>
      <c r="AI58" s="1017"/>
      <c r="AJ58" s="1018"/>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1029"/>
      <c r="BF58" s="1029"/>
      <c r="BG58" s="1029"/>
      <c r="BH58" s="1029"/>
      <c r="BI58" s="1030"/>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34"/>
      <c r="C59" s="1035"/>
      <c r="D59" s="1035"/>
      <c r="E59" s="1035"/>
      <c r="F59" s="1035"/>
      <c r="G59" s="1035"/>
      <c r="H59" s="1035"/>
      <c r="I59" s="1035"/>
      <c r="J59" s="1035"/>
      <c r="K59" s="1035"/>
      <c r="L59" s="1035"/>
      <c r="M59" s="1035"/>
      <c r="N59" s="1035"/>
      <c r="O59" s="1035"/>
      <c r="P59" s="1036"/>
      <c r="Q59" s="1037"/>
      <c r="R59" s="1020"/>
      <c r="S59" s="1020"/>
      <c r="T59" s="1020"/>
      <c r="U59" s="1020"/>
      <c r="V59" s="1020"/>
      <c r="W59" s="1020"/>
      <c r="X59" s="1020"/>
      <c r="Y59" s="1020"/>
      <c r="Z59" s="1020"/>
      <c r="AA59" s="1020"/>
      <c r="AB59" s="1020"/>
      <c r="AC59" s="1020"/>
      <c r="AD59" s="1020"/>
      <c r="AE59" s="1038"/>
      <c r="AF59" s="1016"/>
      <c r="AG59" s="1017"/>
      <c r="AH59" s="1017"/>
      <c r="AI59" s="1017"/>
      <c r="AJ59" s="1018"/>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1029"/>
      <c r="BF59" s="1029"/>
      <c r="BG59" s="1029"/>
      <c r="BH59" s="1029"/>
      <c r="BI59" s="1030"/>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34"/>
      <c r="C60" s="1035"/>
      <c r="D60" s="1035"/>
      <c r="E60" s="1035"/>
      <c r="F60" s="1035"/>
      <c r="G60" s="1035"/>
      <c r="H60" s="1035"/>
      <c r="I60" s="1035"/>
      <c r="J60" s="1035"/>
      <c r="K60" s="1035"/>
      <c r="L60" s="1035"/>
      <c r="M60" s="1035"/>
      <c r="N60" s="1035"/>
      <c r="O60" s="1035"/>
      <c r="P60" s="1036"/>
      <c r="Q60" s="1037"/>
      <c r="R60" s="1020"/>
      <c r="S60" s="1020"/>
      <c r="T60" s="1020"/>
      <c r="U60" s="1020"/>
      <c r="V60" s="1020"/>
      <c r="W60" s="1020"/>
      <c r="X60" s="1020"/>
      <c r="Y60" s="1020"/>
      <c r="Z60" s="1020"/>
      <c r="AA60" s="1020"/>
      <c r="AB60" s="1020"/>
      <c r="AC60" s="1020"/>
      <c r="AD60" s="1020"/>
      <c r="AE60" s="1038"/>
      <c r="AF60" s="1016"/>
      <c r="AG60" s="1017"/>
      <c r="AH60" s="1017"/>
      <c r="AI60" s="1017"/>
      <c r="AJ60" s="1018"/>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1029"/>
      <c r="BF60" s="1029"/>
      <c r="BG60" s="1029"/>
      <c r="BH60" s="1029"/>
      <c r="BI60" s="1030"/>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34"/>
      <c r="C61" s="1035"/>
      <c r="D61" s="1035"/>
      <c r="E61" s="1035"/>
      <c r="F61" s="1035"/>
      <c r="G61" s="1035"/>
      <c r="H61" s="1035"/>
      <c r="I61" s="1035"/>
      <c r="J61" s="1035"/>
      <c r="K61" s="1035"/>
      <c r="L61" s="1035"/>
      <c r="M61" s="1035"/>
      <c r="N61" s="1035"/>
      <c r="O61" s="1035"/>
      <c r="P61" s="1036"/>
      <c r="Q61" s="1037"/>
      <c r="R61" s="1020"/>
      <c r="S61" s="1020"/>
      <c r="T61" s="1020"/>
      <c r="U61" s="1020"/>
      <c r="V61" s="1020"/>
      <c r="W61" s="1020"/>
      <c r="X61" s="1020"/>
      <c r="Y61" s="1020"/>
      <c r="Z61" s="1020"/>
      <c r="AA61" s="1020"/>
      <c r="AB61" s="1020"/>
      <c r="AC61" s="1020"/>
      <c r="AD61" s="1020"/>
      <c r="AE61" s="1038"/>
      <c r="AF61" s="1016"/>
      <c r="AG61" s="1017"/>
      <c r="AH61" s="1017"/>
      <c r="AI61" s="1017"/>
      <c r="AJ61" s="1018"/>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1029"/>
      <c r="BF61" s="1029"/>
      <c r="BG61" s="1029"/>
      <c r="BH61" s="1029"/>
      <c r="BI61" s="1030"/>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34"/>
      <c r="C62" s="1035"/>
      <c r="D62" s="1035"/>
      <c r="E62" s="1035"/>
      <c r="F62" s="1035"/>
      <c r="G62" s="1035"/>
      <c r="H62" s="1035"/>
      <c r="I62" s="1035"/>
      <c r="J62" s="1035"/>
      <c r="K62" s="1035"/>
      <c r="L62" s="1035"/>
      <c r="M62" s="1035"/>
      <c r="N62" s="1035"/>
      <c r="O62" s="1035"/>
      <c r="P62" s="1036"/>
      <c r="Q62" s="1037"/>
      <c r="R62" s="1020"/>
      <c r="S62" s="1020"/>
      <c r="T62" s="1020"/>
      <c r="U62" s="1020"/>
      <c r="V62" s="1020"/>
      <c r="W62" s="1020"/>
      <c r="X62" s="1020"/>
      <c r="Y62" s="1020"/>
      <c r="Z62" s="1020"/>
      <c r="AA62" s="1020"/>
      <c r="AB62" s="1020"/>
      <c r="AC62" s="1020"/>
      <c r="AD62" s="1020"/>
      <c r="AE62" s="1038"/>
      <c r="AF62" s="1016"/>
      <c r="AG62" s="1017"/>
      <c r="AH62" s="1017"/>
      <c r="AI62" s="1017"/>
      <c r="AJ62" s="1018"/>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1029"/>
      <c r="BF62" s="1029"/>
      <c r="BG62" s="1029"/>
      <c r="BH62" s="1029"/>
      <c r="BI62" s="1030"/>
      <c r="BJ62" s="1031" t="s">
        <v>390</v>
      </c>
      <c r="BK62" s="1032"/>
      <c r="BL62" s="1032"/>
      <c r="BM62" s="1032"/>
      <c r="BN62" s="1033"/>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367</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5"/>
      <c r="AF63" s="1026">
        <v>2322</v>
      </c>
      <c r="AG63" s="953"/>
      <c r="AH63" s="953"/>
      <c r="AI63" s="953"/>
      <c r="AJ63" s="1027"/>
      <c r="AK63" s="1028"/>
      <c r="AL63" s="957"/>
      <c r="AM63" s="957"/>
      <c r="AN63" s="957"/>
      <c r="AO63" s="957"/>
      <c r="AP63" s="953">
        <v>18315</v>
      </c>
      <c r="AQ63" s="953"/>
      <c r="AR63" s="953"/>
      <c r="AS63" s="953"/>
      <c r="AT63" s="953"/>
      <c r="AU63" s="953">
        <v>10931</v>
      </c>
      <c r="AV63" s="953"/>
      <c r="AW63" s="953"/>
      <c r="AX63" s="953"/>
      <c r="AY63" s="953"/>
      <c r="AZ63" s="1022"/>
      <c r="BA63" s="1022"/>
      <c r="BB63" s="1022"/>
      <c r="BC63" s="1022"/>
      <c r="BD63" s="1022"/>
      <c r="BE63" s="954"/>
      <c r="BF63" s="954"/>
      <c r="BG63" s="954"/>
      <c r="BH63" s="954"/>
      <c r="BI63" s="955"/>
      <c r="BJ63" s="1023" t="s">
        <v>221</v>
      </c>
      <c r="BK63" s="945"/>
      <c r="BL63" s="945"/>
      <c r="BM63" s="945"/>
      <c r="BN63" s="1024"/>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393</v>
      </c>
      <c r="B66" s="993"/>
      <c r="C66" s="993"/>
      <c r="D66" s="993"/>
      <c r="E66" s="993"/>
      <c r="F66" s="993"/>
      <c r="G66" s="993"/>
      <c r="H66" s="993"/>
      <c r="I66" s="993"/>
      <c r="J66" s="993"/>
      <c r="K66" s="993"/>
      <c r="L66" s="993"/>
      <c r="M66" s="993"/>
      <c r="N66" s="993"/>
      <c r="O66" s="993"/>
      <c r="P66" s="994"/>
      <c r="Q66" s="998" t="s">
        <v>371</v>
      </c>
      <c r="R66" s="999"/>
      <c r="S66" s="999"/>
      <c r="T66" s="999"/>
      <c r="U66" s="1000"/>
      <c r="V66" s="998" t="s">
        <v>372</v>
      </c>
      <c r="W66" s="999"/>
      <c r="X66" s="999"/>
      <c r="Y66" s="999"/>
      <c r="Z66" s="1000"/>
      <c r="AA66" s="998" t="s">
        <v>373</v>
      </c>
      <c r="AB66" s="999"/>
      <c r="AC66" s="999"/>
      <c r="AD66" s="999"/>
      <c r="AE66" s="1000"/>
      <c r="AF66" s="1004" t="s">
        <v>374</v>
      </c>
      <c r="AG66" s="1005"/>
      <c r="AH66" s="1005"/>
      <c r="AI66" s="1005"/>
      <c r="AJ66" s="1006"/>
      <c r="AK66" s="998" t="s">
        <v>375</v>
      </c>
      <c r="AL66" s="993"/>
      <c r="AM66" s="993"/>
      <c r="AN66" s="993"/>
      <c r="AO66" s="994"/>
      <c r="AP66" s="998" t="s">
        <v>376</v>
      </c>
      <c r="AQ66" s="999"/>
      <c r="AR66" s="999"/>
      <c r="AS66" s="999"/>
      <c r="AT66" s="1000"/>
      <c r="AU66" s="998" t="s">
        <v>394</v>
      </c>
      <c r="AV66" s="999"/>
      <c r="AW66" s="999"/>
      <c r="AX66" s="999"/>
      <c r="AY66" s="1000"/>
      <c r="AZ66" s="998" t="s">
        <v>355</v>
      </c>
      <c r="BA66" s="999"/>
      <c r="BB66" s="999"/>
      <c r="BC66" s="999"/>
      <c r="BD66" s="1014"/>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2" t="s">
        <v>533</v>
      </c>
      <c r="C68" s="983"/>
      <c r="D68" s="983"/>
      <c r="E68" s="983"/>
      <c r="F68" s="983"/>
      <c r="G68" s="983"/>
      <c r="H68" s="983"/>
      <c r="I68" s="983"/>
      <c r="J68" s="983"/>
      <c r="K68" s="983"/>
      <c r="L68" s="983"/>
      <c r="M68" s="983"/>
      <c r="N68" s="983"/>
      <c r="O68" s="983"/>
      <c r="P68" s="984"/>
      <c r="Q68" s="985">
        <v>30422</v>
      </c>
      <c r="R68" s="979"/>
      <c r="S68" s="979"/>
      <c r="T68" s="979"/>
      <c r="U68" s="979"/>
      <c r="V68" s="979">
        <v>30397</v>
      </c>
      <c r="W68" s="979"/>
      <c r="X68" s="979"/>
      <c r="Y68" s="979"/>
      <c r="Z68" s="979"/>
      <c r="AA68" s="979">
        <v>26</v>
      </c>
      <c r="AB68" s="979"/>
      <c r="AC68" s="979"/>
      <c r="AD68" s="979"/>
      <c r="AE68" s="979"/>
      <c r="AF68" s="979">
        <v>26</v>
      </c>
      <c r="AG68" s="979"/>
      <c r="AH68" s="979"/>
      <c r="AI68" s="979"/>
      <c r="AJ68" s="979"/>
      <c r="AK68" s="979">
        <v>740</v>
      </c>
      <c r="AL68" s="979"/>
      <c r="AM68" s="979"/>
      <c r="AN68" s="979"/>
      <c r="AO68" s="979"/>
      <c r="AP68" s="976" t="s">
        <v>479</v>
      </c>
      <c r="AQ68" s="977"/>
      <c r="AR68" s="977"/>
      <c r="AS68" s="977"/>
      <c r="AT68" s="978"/>
      <c r="AU68" s="979" t="s">
        <v>479</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534</v>
      </c>
      <c r="C69" s="969"/>
      <c r="D69" s="969"/>
      <c r="E69" s="969"/>
      <c r="F69" s="969"/>
      <c r="G69" s="969"/>
      <c r="H69" s="969"/>
      <c r="I69" s="969"/>
      <c r="J69" s="969"/>
      <c r="K69" s="969"/>
      <c r="L69" s="969"/>
      <c r="M69" s="969"/>
      <c r="N69" s="969"/>
      <c r="O69" s="969"/>
      <c r="P69" s="970"/>
      <c r="Q69" s="971">
        <v>221</v>
      </c>
      <c r="R69" s="965"/>
      <c r="S69" s="965"/>
      <c r="T69" s="965"/>
      <c r="U69" s="965"/>
      <c r="V69" s="965">
        <v>221</v>
      </c>
      <c r="W69" s="965"/>
      <c r="X69" s="965"/>
      <c r="Y69" s="965"/>
      <c r="Z69" s="965"/>
      <c r="AA69" s="965">
        <v>1</v>
      </c>
      <c r="AB69" s="965"/>
      <c r="AC69" s="965"/>
      <c r="AD69" s="965"/>
      <c r="AE69" s="965"/>
      <c r="AF69" s="965">
        <v>1</v>
      </c>
      <c r="AG69" s="965"/>
      <c r="AH69" s="965"/>
      <c r="AI69" s="965"/>
      <c r="AJ69" s="965"/>
      <c r="AK69" s="965">
        <v>57</v>
      </c>
      <c r="AL69" s="965"/>
      <c r="AM69" s="965"/>
      <c r="AN69" s="965"/>
      <c r="AO69" s="965"/>
      <c r="AP69" s="965" t="s">
        <v>479</v>
      </c>
      <c r="AQ69" s="965"/>
      <c r="AR69" s="965"/>
      <c r="AS69" s="965"/>
      <c r="AT69" s="965"/>
      <c r="AU69" s="965" t="s">
        <v>479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535</v>
      </c>
      <c r="C70" s="969"/>
      <c r="D70" s="969"/>
      <c r="E70" s="969"/>
      <c r="F70" s="969"/>
      <c r="G70" s="969"/>
      <c r="H70" s="969"/>
      <c r="I70" s="969"/>
      <c r="J70" s="969"/>
      <c r="K70" s="969"/>
      <c r="L70" s="969"/>
      <c r="M70" s="969"/>
      <c r="N70" s="969"/>
      <c r="O70" s="969"/>
      <c r="P70" s="970"/>
      <c r="Q70" s="971">
        <v>511</v>
      </c>
      <c r="R70" s="965"/>
      <c r="S70" s="965"/>
      <c r="T70" s="965"/>
      <c r="U70" s="965"/>
      <c r="V70" s="965">
        <v>343</v>
      </c>
      <c r="W70" s="965"/>
      <c r="X70" s="965"/>
      <c r="Y70" s="965"/>
      <c r="Z70" s="965"/>
      <c r="AA70" s="965">
        <v>168</v>
      </c>
      <c r="AB70" s="965"/>
      <c r="AC70" s="965"/>
      <c r="AD70" s="965"/>
      <c r="AE70" s="965"/>
      <c r="AF70" s="965">
        <v>168</v>
      </c>
      <c r="AG70" s="965"/>
      <c r="AH70" s="965"/>
      <c r="AI70" s="965"/>
      <c r="AJ70" s="965"/>
      <c r="AK70" s="965" t="s">
        <v>479</v>
      </c>
      <c r="AL70" s="965"/>
      <c r="AM70" s="965"/>
      <c r="AN70" s="965"/>
      <c r="AO70" s="965"/>
      <c r="AP70" s="965" t="s">
        <v>479</v>
      </c>
      <c r="AQ70" s="965"/>
      <c r="AR70" s="965"/>
      <c r="AS70" s="965"/>
      <c r="AT70" s="965"/>
      <c r="AU70" s="965" t="s">
        <v>479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536</v>
      </c>
      <c r="C71" s="969"/>
      <c r="D71" s="969"/>
      <c r="E71" s="969"/>
      <c r="F71" s="969"/>
      <c r="G71" s="969"/>
      <c r="H71" s="969"/>
      <c r="I71" s="969"/>
      <c r="J71" s="969"/>
      <c r="K71" s="969"/>
      <c r="L71" s="969"/>
      <c r="M71" s="969"/>
      <c r="N71" s="969"/>
      <c r="O71" s="969"/>
      <c r="P71" s="970"/>
      <c r="Q71" s="971">
        <v>813</v>
      </c>
      <c r="R71" s="965"/>
      <c r="S71" s="965"/>
      <c r="T71" s="965"/>
      <c r="U71" s="965"/>
      <c r="V71" s="965">
        <v>808</v>
      </c>
      <c r="W71" s="965"/>
      <c r="X71" s="965"/>
      <c r="Y71" s="965"/>
      <c r="Z71" s="965"/>
      <c r="AA71" s="965">
        <v>5</v>
      </c>
      <c r="AB71" s="965"/>
      <c r="AC71" s="965"/>
      <c r="AD71" s="965"/>
      <c r="AE71" s="965"/>
      <c r="AF71" s="965">
        <v>5</v>
      </c>
      <c r="AG71" s="965"/>
      <c r="AH71" s="965"/>
      <c r="AI71" s="965"/>
      <c r="AJ71" s="965"/>
      <c r="AK71" s="965" t="s">
        <v>479</v>
      </c>
      <c r="AL71" s="965"/>
      <c r="AM71" s="965"/>
      <c r="AN71" s="965"/>
      <c r="AO71" s="965"/>
      <c r="AP71" s="965" t="s">
        <v>479</v>
      </c>
      <c r="AQ71" s="965"/>
      <c r="AR71" s="965"/>
      <c r="AS71" s="965"/>
      <c r="AT71" s="965"/>
      <c r="AU71" s="965" t="s">
        <v>479</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537</v>
      </c>
      <c r="C72" s="969"/>
      <c r="D72" s="969"/>
      <c r="E72" s="969"/>
      <c r="F72" s="969"/>
      <c r="G72" s="969"/>
      <c r="H72" s="969"/>
      <c r="I72" s="969"/>
      <c r="J72" s="969"/>
      <c r="K72" s="969"/>
      <c r="L72" s="969"/>
      <c r="M72" s="969"/>
      <c r="N72" s="969"/>
      <c r="O72" s="969"/>
      <c r="P72" s="970"/>
      <c r="Q72" s="971">
        <v>280749</v>
      </c>
      <c r="R72" s="965"/>
      <c r="S72" s="965"/>
      <c r="T72" s="965"/>
      <c r="U72" s="965"/>
      <c r="V72" s="965">
        <v>275112</v>
      </c>
      <c r="W72" s="965"/>
      <c r="X72" s="965"/>
      <c r="Y72" s="965"/>
      <c r="Z72" s="965"/>
      <c r="AA72" s="965">
        <v>5638</v>
      </c>
      <c r="AB72" s="965"/>
      <c r="AC72" s="965"/>
      <c r="AD72" s="965"/>
      <c r="AE72" s="965"/>
      <c r="AF72" s="965">
        <v>5638</v>
      </c>
      <c r="AG72" s="965"/>
      <c r="AH72" s="965"/>
      <c r="AI72" s="965"/>
      <c r="AJ72" s="965"/>
      <c r="AK72" s="965">
        <v>2361</v>
      </c>
      <c r="AL72" s="965"/>
      <c r="AM72" s="965"/>
      <c r="AN72" s="965"/>
      <c r="AO72" s="965"/>
      <c r="AP72" s="965" t="s">
        <v>479</v>
      </c>
      <c r="AQ72" s="965"/>
      <c r="AR72" s="965"/>
      <c r="AS72" s="965"/>
      <c r="AT72" s="965"/>
      <c r="AU72" s="965" t="s">
        <v>479</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538</v>
      </c>
      <c r="C73" s="969"/>
      <c r="D73" s="969"/>
      <c r="E73" s="969"/>
      <c r="F73" s="969"/>
      <c r="G73" s="969"/>
      <c r="H73" s="969"/>
      <c r="I73" s="969"/>
      <c r="J73" s="969"/>
      <c r="K73" s="969"/>
      <c r="L73" s="969"/>
      <c r="M73" s="969"/>
      <c r="N73" s="969"/>
      <c r="O73" s="969"/>
      <c r="P73" s="970"/>
      <c r="Q73" s="971">
        <v>836</v>
      </c>
      <c r="R73" s="965"/>
      <c r="S73" s="965"/>
      <c r="T73" s="965"/>
      <c r="U73" s="965"/>
      <c r="V73" s="965">
        <v>833</v>
      </c>
      <c r="W73" s="965"/>
      <c r="X73" s="965"/>
      <c r="Y73" s="965"/>
      <c r="Z73" s="965"/>
      <c r="AA73" s="965">
        <v>3</v>
      </c>
      <c r="AB73" s="965"/>
      <c r="AC73" s="965"/>
      <c r="AD73" s="965"/>
      <c r="AE73" s="965"/>
      <c r="AF73" s="965">
        <v>1354</v>
      </c>
      <c r="AG73" s="965"/>
      <c r="AH73" s="965"/>
      <c r="AI73" s="965"/>
      <c r="AJ73" s="965"/>
      <c r="AK73" s="965" t="s">
        <v>479</v>
      </c>
      <c r="AL73" s="965"/>
      <c r="AM73" s="965"/>
      <c r="AN73" s="965"/>
      <c r="AO73" s="965"/>
      <c r="AP73" s="965" t="s">
        <v>479</v>
      </c>
      <c r="AQ73" s="965"/>
      <c r="AR73" s="965"/>
      <c r="AS73" s="965"/>
      <c r="AT73" s="965"/>
      <c r="AU73" s="965" t="s">
        <v>479</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7191</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110</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287</v>
      </c>
      <c r="AG109" s="886"/>
      <c r="AH109" s="886"/>
      <c r="AI109" s="886"/>
      <c r="AJ109" s="887"/>
      <c r="AK109" s="888" t="s">
        <v>286</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287</v>
      </c>
      <c r="BW109" s="886"/>
      <c r="BX109" s="886"/>
      <c r="BY109" s="886"/>
      <c r="BZ109" s="887"/>
      <c r="CA109" s="888" t="s">
        <v>286</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287</v>
      </c>
      <c r="DM109" s="886"/>
      <c r="DN109" s="886"/>
      <c r="DO109" s="886"/>
      <c r="DP109" s="887"/>
      <c r="DQ109" s="888" t="s">
        <v>286</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3187205</v>
      </c>
      <c r="AB110" s="871"/>
      <c r="AC110" s="871"/>
      <c r="AD110" s="871"/>
      <c r="AE110" s="872"/>
      <c r="AF110" s="873">
        <v>2995392</v>
      </c>
      <c r="AG110" s="871"/>
      <c r="AH110" s="871"/>
      <c r="AI110" s="871"/>
      <c r="AJ110" s="872"/>
      <c r="AK110" s="873">
        <v>2850793</v>
      </c>
      <c r="AL110" s="871"/>
      <c r="AM110" s="871"/>
      <c r="AN110" s="871"/>
      <c r="AO110" s="872"/>
      <c r="AP110" s="874">
        <v>21</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24305153</v>
      </c>
      <c r="BR110" s="798"/>
      <c r="BS110" s="798"/>
      <c r="BT110" s="798"/>
      <c r="BU110" s="798"/>
      <c r="BV110" s="798">
        <v>23238910</v>
      </c>
      <c r="BW110" s="798"/>
      <c r="BX110" s="798"/>
      <c r="BY110" s="798"/>
      <c r="BZ110" s="798"/>
      <c r="CA110" s="798">
        <v>22622354</v>
      </c>
      <c r="CB110" s="798"/>
      <c r="CC110" s="798"/>
      <c r="CD110" s="798"/>
      <c r="CE110" s="798"/>
      <c r="CF110" s="859">
        <v>166.4</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221</v>
      </c>
      <c r="DH110" s="798"/>
      <c r="DI110" s="798"/>
      <c r="DJ110" s="798"/>
      <c r="DK110" s="798"/>
      <c r="DL110" s="798" t="s">
        <v>221</v>
      </c>
      <c r="DM110" s="798"/>
      <c r="DN110" s="798"/>
      <c r="DO110" s="798"/>
      <c r="DP110" s="798"/>
      <c r="DQ110" s="798" t="s">
        <v>221</v>
      </c>
      <c r="DR110" s="798"/>
      <c r="DS110" s="798"/>
      <c r="DT110" s="798"/>
      <c r="DU110" s="798"/>
      <c r="DV110" s="799" t="s">
        <v>221</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221</v>
      </c>
      <c r="AB111" s="907"/>
      <c r="AC111" s="907"/>
      <c r="AD111" s="907"/>
      <c r="AE111" s="908"/>
      <c r="AF111" s="909" t="s">
        <v>221</v>
      </c>
      <c r="AG111" s="907"/>
      <c r="AH111" s="907"/>
      <c r="AI111" s="907"/>
      <c r="AJ111" s="908"/>
      <c r="AK111" s="909" t="s">
        <v>221</v>
      </c>
      <c r="AL111" s="907"/>
      <c r="AM111" s="907"/>
      <c r="AN111" s="907"/>
      <c r="AO111" s="908"/>
      <c r="AP111" s="910" t="s">
        <v>221</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t="s">
        <v>221</v>
      </c>
      <c r="BR111" s="769"/>
      <c r="BS111" s="769"/>
      <c r="BT111" s="769"/>
      <c r="BU111" s="769"/>
      <c r="BV111" s="769" t="s">
        <v>221</v>
      </c>
      <c r="BW111" s="769"/>
      <c r="BX111" s="769"/>
      <c r="BY111" s="769"/>
      <c r="BZ111" s="769"/>
      <c r="CA111" s="769" t="s">
        <v>221</v>
      </c>
      <c r="CB111" s="769"/>
      <c r="CC111" s="769"/>
      <c r="CD111" s="769"/>
      <c r="CE111" s="769"/>
      <c r="CF111" s="846" t="s">
        <v>221</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221</v>
      </c>
      <c r="DH111" s="769"/>
      <c r="DI111" s="769"/>
      <c r="DJ111" s="769"/>
      <c r="DK111" s="769"/>
      <c r="DL111" s="769" t="s">
        <v>221</v>
      </c>
      <c r="DM111" s="769"/>
      <c r="DN111" s="769"/>
      <c r="DO111" s="769"/>
      <c r="DP111" s="769"/>
      <c r="DQ111" s="769" t="s">
        <v>221</v>
      </c>
      <c r="DR111" s="769"/>
      <c r="DS111" s="769"/>
      <c r="DT111" s="769"/>
      <c r="DU111" s="769"/>
      <c r="DV111" s="821" t="s">
        <v>221</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20000</v>
      </c>
      <c r="AB112" s="782"/>
      <c r="AC112" s="782"/>
      <c r="AD112" s="782"/>
      <c r="AE112" s="783"/>
      <c r="AF112" s="784">
        <v>16667</v>
      </c>
      <c r="AG112" s="782"/>
      <c r="AH112" s="782"/>
      <c r="AI112" s="782"/>
      <c r="AJ112" s="783"/>
      <c r="AK112" s="784">
        <v>16667</v>
      </c>
      <c r="AL112" s="782"/>
      <c r="AM112" s="782"/>
      <c r="AN112" s="782"/>
      <c r="AO112" s="783"/>
      <c r="AP112" s="752">
        <v>0.1</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12309472</v>
      </c>
      <c r="BR112" s="769"/>
      <c r="BS112" s="769"/>
      <c r="BT112" s="769"/>
      <c r="BU112" s="769"/>
      <c r="BV112" s="769">
        <v>11675697</v>
      </c>
      <c r="BW112" s="769"/>
      <c r="BX112" s="769"/>
      <c r="BY112" s="769"/>
      <c r="BZ112" s="769"/>
      <c r="CA112" s="769">
        <v>10931166</v>
      </c>
      <c r="CB112" s="769"/>
      <c r="CC112" s="769"/>
      <c r="CD112" s="769"/>
      <c r="CE112" s="769"/>
      <c r="CF112" s="846">
        <v>80.400000000000006</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221</v>
      </c>
      <c r="DH112" s="769"/>
      <c r="DI112" s="769"/>
      <c r="DJ112" s="769"/>
      <c r="DK112" s="769"/>
      <c r="DL112" s="769" t="s">
        <v>221</v>
      </c>
      <c r="DM112" s="769"/>
      <c r="DN112" s="769"/>
      <c r="DO112" s="769"/>
      <c r="DP112" s="769"/>
      <c r="DQ112" s="769" t="s">
        <v>221</v>
      </c>
      <c r="DR112" s="769"/>
      <c r="DS112" s="769"/>
      <c r="DT112" s="769"/>
      <c r="DU112" s="769"/>
      <c r="DV112" s="821" t="s">
        <v>221</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929158</v>
      </c>
      <c r="AB113" s="907"/>
      <c r="AC113" s="907"/>
      <c r="AD113" s="907"/>
      <c r="AE113" s="908"/>
      <c r="AF113" s="909">
        <v>908762</v>
      </c>
      <c r="AG113" s="907"/>
      <c r="AH113" s="907"/>
      <c r="AI113" s="907"/>
      <c r="AJ113" s="908"/>
      <c r="AK113" s="909">
        <v>859943</v>
      </c>
      <c r="AL113" s="907"/>
      <c r="AM113" s="907"/>
      <c r="AN113" s="907"/>
      <c r="AO113" s="908"/>
      <c r="AP113" s="910">
        <v>6.3</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t="s">
        <v>221</v>
      </c>
      <c r="BR113" s="769"/>
      <c r="BS113" s="769"/>
      <c r="BT113" s="769"/>
      <c r="BU113" s="769"/>
      <c r="BV113" s="769" t="s">
        <v>221</v>
      </c>
      <c r="BW113" s="769"/>
      <c r="BX113" s="769"/>
      <c r="BY113" s="769"/>
      <c r="BZ113" s="769"/>
      <c r="CA113" s="769" t="s">
        <v>221</v>
      </c>
      <c r="CB113" s="769"/>
      <c r="CC113" s="769"/>
      <c r="CD113" s="769"/>
      <c r="CE113" s="769"/>
      <c r="CF113" s="846" t="s">
        <v>221</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221</v>
      </c>
      <c r="DH113" s="782"/>
      <c r="DI113" s="782"/>
      <c r="DJ113" s="782"/>
      <c r="DK113" s="783"/>
      <c r="DL113" s="784" t="s">
        <v>221</v>
      </c>
      <c r="DM113" s="782"/>
      <c r="DN113" s="782"/>
      <c r="DO113" s="782"/>
      <c r="DP113" s="783"/>
      <c r="DQ113" s="784" t="s">
        <v>221</v>
      </c>
      <c r="DR113" s="782"/>
      <c r="DS113" s="782"/>
      <c r="DT113" s="782"/>
      <c r="DU113" s="783"/>
      <c r="DV113" s="752" t="s">
        <v>221</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221</v>
      </c>
      <c r="AB114" s="782"/>
      <c r="AC114" s="782"/>
      <c r="AD114" s="782"/>
      <c r="AE114" s="783"/>
      <c r="AF114" s="784" t="s">
        <v>221</v>
      </c>
      <c r="AG114" s="782"/>
      <c r="AH114" s="782"/>
      <c r="AI114" s="782"/>
      <c r="AJ114" s="783"/>
      <c r="AK114" s="784" t="s">
        <v>221</v>
      </c>
      <c r="AL114" s="782"/>
      <c r="AM114" s="782"/>
      <c r="AN114" s="782"/>
      <c r="AO114" s="783"/>
      <c r="AP114" s="752" t="s">
        <v>221</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7102631</v>
      </c>
      <c r="BR114" s="769"/>
      <c r="BS114" s="769"/>
      <c r="BT114" s="769"/>
      <c r="BU114" s="769"/>
      <c r="BV114" s="769">
        <v>6876148</v>
      </c>
      <c r="BW114" s="769"/>
      <c r="BX114" s="769"/>
      <c r="BY114" s="769"/>
      <c r="BZ114" s="769"/>
      <c r="CA114" s="769">
        <v>6573676</v>
      </c>
      <c r="CB114" s="769"/>
      <c r="CC114" s="769"/>
      <c r="CD114" s="769"/>
      <c r="CE114" s="769"/>
      <c r="CF114" s="846">
        <v>48.3</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221</v>
      </c>
      <c r="DH114" s="782"/>
      <c r="DI114" s="782"/>
      <c r="DJ114" s="782"/>
      <c r="DK114" s="783"/>
      <c r="DL114" s="784" t="s">
        <v>221</v>
      </c>
      <c r="DM114" s="782"/>
      <c r="DN114" s="782"/>
      <c r="DO114" s="782"/>
      <c r="DP114" s="783"/>
      <c r="DQ114" s="784" t="s">
        <v>221</v>
      </c>
      <c r="DR114" s="782"/>
      <c r="DS114" s="782"/>
      <c r="DT114" s="782"/>
      <c r="DU114" s="783"/>
      <c r="DV114" s="752" t="s">
        <v>221</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221</v>
      </c>
      <c r="AB115" s="907"/>
      <c r="AC115" s="907"/>
      <c r="AD115" s="907"/>
      <c r="AE115" s="908"/>
      <c r="AF115" s="909" t="s">
        <v>221</v>
      </c>
      <c r="AG115" s="907"/>
      <c r="AH115" s="907"/>
      <c r="AI115" s="907"/>
      <c r="AJ115" s="908"/>
      <c r="AK115" s="909" t="s">
        <v>221</v>
      </c>
      <c r="AL115" s="907"/>
      <c r="AM115" s="907"/>
      <c r="AN115" s="907"/>
      <c r="AO115" s="908"/>
      <c r="AP115" s="910" t="s">
        <v>221</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v>2122</v>
      </c>
      <c r="BR115" s="769"/>
      <c r="BS115" s="769"/>
      <c r="BT115" s="769"/>
      <c r="BU115" s="769"/>
      <c r="BV115" s="769">
        <v>7259</v>
      </c>
      <c r="BW115" s="769"/>
      <c r="BX115" s="769"/>
      <c r="BY115" s="769"/>
      <c r="BZ115" s="769"/>
      <c r="CA115" s="769" t="s">
        <v>221</v>
      </c>
      <c r="CB115" s="769"/>
      <c r="CC115" s="769"/>
      <c r="CD115" s="769"/>
      <c r="CE115" s="769"/>
      <c r="CF115" s="846" t="s">
        <v>221</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221</v>
      </c>
      <c r="DH115" s="782"/>
      <c r="DI115" s="782"/>
      <c r="DJ115" s="782"/>
      <c r="DK115" s="783"/>
      <c r="DL115" s="784" t="s">
        <v>221</v>
      </c>
      <c r="DM115" s="782"/>
      <c r="DN115" s="782"/>
      <c r="DO115" s="782"/>
      <c r="DP115" s="783"/>
      <c r="DQ115" s="784" t="s">
        <v>221</v>
      </c>
      <c r="DR115" s="782"/>
      <c r="DS115" s="782"/>
      <c r="DT115" s="782"/>
      <c r="DU115" s="783"/>
      <c r="DV115" s="752" t="s">
        <v>221</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1584</v>
      </c>
      <c r="AB116" s="782"/>
      <c r="AC116" s="782"/>
      <c r="AD116" s="782"/>
      <c r="AE116" s="783"/>
      <c r="AF116" s="784">
        <v>1604</v>
      </c>
      <c r="AG116" s="782"/>
      <c r="AH116" s="782"/>
      <c r="AI116" s="782"/>
      <c r="AJ116" s="783"/>
      <c r="AK116" s="784">
        <v>790</v>
      </c>
      <c r="AL116" s="782"/>
      <c r="AM116" s="782"/>
      <c r="AN116" s="782"/>
      <c r="AO116" s="783"/>
      <c r="AP116" s="752">
        <v>0</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221</v>
      </c>
      <c r="BR116" s="769"/>
      <c r="BS116" s="769"/>
      <c r="BT116" s="769"/>
      <c r="BU116" s="769"/>
      <c r="BV116" s="769" t="s">
        <v>221</v>
      </c>
      <c r="BW116" s="769"/>
      <c r="BX116" s="769"/>
      <c r="BY116" s="769"/>
      <c r="BZ116" s="769"/>
      <c r="CA116" s="769" t="s">
        <v>221</v>
      </c>
      <c r="CB116" s="769"/>
      <c r="CC116" s="769"/>
      <c r="CD116" s="769"/>
      <c r="CE116" s="769"/>
      <c r="CF116" s="846" t="s">
        <v>221</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221</v>
      </c>
      <c r="DH116" s="782"/>
      <c r="DI116" s="782"/>
      <c r="DJ116" s="782"/>
      <c r="DK116" s="783"/>
      <c r="DL116" s="784" t="s">
        <v>221</v>
      </c>
      <c r="DM116" s="782"/>
      <c r="DN116" s="782"/>
      <c r="DO116" s="782"/>
      <c r="DP116" s="783"/>
      <c r="DQ116" s="784" t="s">
        <v>221</v>
      </c>
      <c r="DR116" s="782"/>
      <c r="DS116" s="782"/>
      <c r="DT116" s="782"/>
      <c r="DU116" s="783"/>
      <c r="DV116" s="752" t="s">
        <v>221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4137947</v>
      </c>
      <c r="AB117" s="893"/>
      <c r="AC117" s="893"/>
      <c r="AD117" s="893"/>
      <c r="AE117" s="894"/>
      <c r="AF117" s="896">
        <v>3922425</v>
      </c>
      <c r="AG117" s="893"/>
      <c r="AH117" s="893"/>
      <c r="AI117" s="893"/>
      <c r="AJ117" s="894"/>
      <c r="AK117" s="896">
        <v>3728193</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221</v>
      </c>
      <c r="BR117" s="856"/>
      <c r="BS117" s="856"/>
      <c r="BT117" s="856"/>
      <c r="BU117" s="856"/>
      <c r="BV117" s="856" t="s">
        <v>221</v>
      </c>
      <c r="BW117" s="856"/>
      <c r="BX117" s="856"/>
      <c r="BY117" s="856"/>
      <c r="BZ117" s="856"/>
      <c r="CA117" s="856" t="s">
        <v>221</v>
      </c>
      <c r="CB117" s="856"/>
      <c r="CC117" s="856"/>
      <c r="CD117" s="856"/>
      <c r="CE117" s="856"/>
      <c r="CF117" s="846" t="s">
        <v>221</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221</v>
      </c>
      <c r="DH117" s="782"/>
      <c r="DI117" s="782"/>
      <c r="DJ117" s="782"/>
      <c r="DK117" s="783"/>
      <c r="DL117" s="784" t="s">
        <v>221</v>
      </c>
      <c r="DM117" s="782"/>
      <c r="DN117" s="782"/>
      <c r="DO117" s="782"/>
      <c r="DP117" s="783"/>
      <c r="DQ117" s="784" t="s">
        <v>221</v>
      </c>
      <c r="DR117" s="782"/>
      <c r="DS117" s="782"/>
      <c r="DT117" s="782"/>
      <c r="DU117" s="783"/>
      <c r="DV117" s="752" t="s">
        <v>221</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287</v>
      </c>
      <c r="AG118" s="886"/>
      <c r="AH118" s="886"/>
      <c r="AI118" s="886"/>
      <c r="AJ118" s="887"/>
      <c r="AK118" s="888" t="s">
        <v>286</v>
      </c>
      <c r="AL118" s="886"/>
      <c r="AM118" s="886"/>
      <c r="AN118" s="886"/>
      <c r="AO118" s="887"/>
      <c r="AP118" s="889" t="s">
        <v>405</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433</v>
      </c>
      <c r="BP118" s="836"/>
      <c r="BQ118" s="855">
        <v>43719378</v>
      </c>
      <c r="BR118" s="856"/>
      <c r="BS118" s="856"/>
      <c r="BT118" s="856"/>
      <c r="BU118" s="856"/>
      <c r="BV118" s="856">
        <v>41798014</v>
      </c>
      <c r="BW118" s="856"/>
      <c r="BX118" s="856"/>
      <c r="BY118" s="856"/>
      <c r="BZ118" s="856"/>
      <c r="CA118" s="856">
        <v>40127196</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221</v>
      </c>
      <c r="DH118" s="782"/>
      <c r="DI118" s="782"/>
      <c r="DJ118" s="782"/>
      <c r="DK118" s="783"/>
      <c r="DL118" s="784" t="s">
        <v>221</v>
      </c>
      <c r="DM118" s="782"/>
      <c r="DN118" s="782"/>
      <c r="DO118" s="782"/>
      <c r="DP118" s="783"/>
      <c r="DQ118" s="784" t="s">
        <v>221</v>
      </c>
      <c r="DR118" s="782"/>
      <c r="DS118" s="782"/>
      <c r="DT118" s="782"/>
      <c r="DU118" s="783"/>
      <c r="DV118" s="752" t="s">
        <v>221</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221</v>
      </c>
      <c r="AB119" s="871"/>
      <c r="AC119" s="871"/>
      <c r="AD119" s="871"/>
      <c r="AE119" s="872"/>
      <c r="AF119" s="873" t="s">
        <v>221</v>
      </c>
      <c r="AG119" s="871"/>
      <c r="AH119" s="871"/>
      <c r="AI119" s="871"/>
      <c r="AJ119" s="872"/>
      <c r="AK119" s="873" t="s">
        <v>221</v>
      </c>
      <c r="AL119" s="871"/>
      <c r="AM119" s="871"/>
      <c r="AN119" s="871"/>
      <c r="AO119" s="872"/>
      <c r="AP119" s="874" t="s">
        <v>221</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13031477</v>
      </c>
      <c r="BR119" s="798"/>
      <c r="BS119" s="798"/>
      <c r="BT119" s="798"/>
      <c r="BU119" s="798"/>
      <c r="BV119" s="798">
        <v>13715973</v>
      </c>
      <c r="BW119" s="798"/>
      <c r="BX119" s="798"/>
      <c r="BY119" s="798"/>
      <c r="BZ119" s="798"/>
      <c r="CA119" s="798">
        <v>14736416</v>
      </c>
      <c r="CB119" s="798"/>
      <c r="CC119" s="798"/>
      <c r="CD119" s="798"/>
      <c r="CE119" s="798"/>
      <c r="CF119" s="859">
        <v>108.4</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221</v>
      </c>
      <c r="DH119" s="715"/>
      <c r="DI119" s="715"/>
      <c r="DJ119" s="715"/>
      <c r="DK119" s="716"/>
      <c r="DL119" s="717" t="s">
        <v>221</v>
      </c>
      <c r="DM119" s="715"/>
      <c r="DN119" s="715"/>
      <c r="DO119" s="715"/>
      <c r="DP119" s="716"/>
      <c r="DQ119" s="717" t="s">
        <v>221</v>
      </c>
      <c r="DR119" s="715"/>
      <c r="DS119" s="715"/>
      <c r="DT119" s="715"/>
      <c r="DU119" s="716"/>
      <c r="DV119" s="805" t="s">
        <v>221</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221</v>
      </c>
      <c r="AB120" s="782"/>
      <c r="AC120" s="782"/>
      <c r="AD120" s="782"/>
      <c r="AE120" s="783"/>
      <c r="AF120" s="784" t="s">
        <v>221</v>
      </c>
      <c r="AG120" s="782"/>
      <c r="AH120" s="782"/>
      <c r="AI120" s="782"/>
      <c r="AJ120" s="783"/>
      <c r="AK120" s="784" t="s">
        <v>221</v>
      </c>
      <c r="AL120" s="782"/>
      <c r="AM120" s="782"/>
      <c r="AN120" s="782"/>
      <c r="AO120" s="783"/>
      <c r="AP120" s="752" t="s">
        <v>221</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2450291</v>
      </c>
      <c r="BR120" s="769"/>
      <c r="BS120" s="769"/>
      <c r="BT120" s="769"/>
      <c r="BU120" s="769"/>
      <c r="BV120" s="769">
        <v>2473183</v>
      </c>
      <c r="BW120" s="769"/>
      <c r="BX120" s="769"/>
      <c r="BY120" s="769"/>
      <c r="BZ120" s="769"/>
      <c r="CA120" s="769">
        <v>2163255</v>
      </c>
      <c r="CB120" s="769"/>
      <c r="CC120" s="769"/>
      <c r="CD120" s="769"/>
      <c r="CE120" s="769"/>
      <c r="CF120" s="846">
        <v>15.9</v>
      </c>
      <c r="CG120" s="847"/>
      <c r="CH120" s="847"/>
      <c r="CI120" s="847"/>
      <c r="CJ120" s="847"/>
      <c r="CK120" s="848" t="s">
        <v>439</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7415092</v>
      </c>
      <c r="DH120" s="798"/>
      <c r="DI120" s="798"/>
      <c r="DJ120" s="798"/>
      <c r="DK120" s="798"/>
      <c r="DL120" s="798">
        <v>7249181</v>
      </c>
      <c r="DM120" s="798"/>
      <c r="DN120" s="798"/>
      <c r="DO120" s="798"/>
      <c r="DP120" s="798"/>
      <c r="DQ120" s="798">
        <v>6932168</v>
      </c>
      <c r="DR120" s="798"/>
      <c r="DS120" s="798"/>
      <c r="DT120" s="798"/>
      <c r="DU120" s="798"/>
      <c r="DV120" s="799">
        <v>51</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221</v>
      </c>
      <c r="AB121" s="782"/>
      <c r="AC121" s="782"/>
      <c r="AD121" s="782"/>
      <c r="AE121" s="783"/>
      <c r="AF121" s="784" t="s">
        <v>221</v>
      </c>
      <c r="AG121" s="782"/>
      <c r="AH121" s="782"/>
      <c r="AI121" s="782"/>
      <c r="AJ121" s="783"/>
      <c r="AK121" s="784" t="s">
        <v>221</v>
      </c>
      <c r="AL121" s="782"/>
      <c r="AM121" s="782"/>
      <c r="AN121" s="782"/>
      <c r="AO121" s="783"/>
      <c r="AP121" s="752" t="s">
        <v>221</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24940868</v>
      </c>
      <c r="BR121" s="856"/>
      <c r="BS121" s="856"/>
      <c r="BT121" s="856"/>
      <c r="BU121" s="856"/>
      <c r="BV121" s="856">
        <v>24601879</v>
      </c>
      <c r="BW121" s="856"/>
      <c r="BX121" s="856"/>
      <c r="BY121" s="856"/>
      <c r="BZ121" s="856"/>
      <c r="CA121" s="856">
        <v>24786592</v>
      </c>
      <c r="CB121" s="856"/>
      <c r="CC121" s="856"/>
      <c r="CD121" s="856"/>
      <c r="CE121" s="856"/>
      <c r="CF121" s="857">
        <v>182.3</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2762579</v>
      </c>
      <c r="DH121" s="769"/>
      <c r="DI121" s="769"/>
      <c r="DJ121" s="769"/>
      <c r="DK121" s="769"/>
      <c r="DL121" s="769">
        <v>2616047</v>
      </c>
      <c r="DM121" s="769"/>
      <c r="DN121" s="769"/>
      <c r="DO121" s="769"/>
      <c r="DP121" s="769"/>
      <c r="DQ121" s="769">
        <v>2511754</v>
      </c>
      <c r="DR121" s="769"/>
      <c r="DS121" s="769"/>
      <c r="DT121" s="769"/>
      <c r="DU121" s="769"/>
      <c r="DV121" s="821">
        <v>18.5</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221</v>
      </c>
      <c r="AB122" s="782"/>
      <c r="AC122" s="782"/>
      <c r="AD122" s="782"/>
      <c r="AE122" s="783"/>
      <c r="AF122" s="784" t="s">
        <v>221</v>
      </c>
      <c r="AG122" s="782"/>
      <c r="AH122" s="782"/>
      <c r="AI122" s="782"/>
      <c r="AJ122" s="783"/>
      <c r="AK122" s="784" t="s">
        <v>221</v>
      </c>
      <c r="AL122" s="782"/>
      <c r="AM122" s="782"/>
      <c r="AN122" s="782"/>
      <c r="AO122" s="783"/>
      <c r="AP122" s="752" t="s">
        <v>221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442</v>
      </c>
      <c r="BP122" s="836"/>
      <c r="BQ122" s="837">
        <v>40422636</v>
      </c>
      <c r="BR122" s="838"/>
      <c r="BS122" s="838"/>
      <c r="BT122" s="838"/>
      <c r="BU122" s="838"/>
      <c r="BV122" s="838">
        <v>40791035</v>
      </c>
      <c r="BW122" s="838"/>
      <c r="BX122" s="838"/>
      <c r="BY122" s="838"/>
      <c r="BZ122" s="838"/>
      <c r="CA122" s="838">
        <v>41686263</v>
      </c>
      <c r="CB122" s="838"/>
      <c r="CC122" s="838"/>
      <c r="CD122" s="838"/>
      <c r="CE122" s="838"/>
      <c r="CF122" s="741"/>
      <c r="CG122" s="742"/>
      <c r="CH122" s="742"/>
      <c r="CI122" s="742"/>
      <c r="CJ122" s="839"/>
      <c r="CK122" s="849"/>
      <c r="CL122" s="810"/>
      <c r="CM122" s="810"/>
      <c r="CN122" s="810"/>
      <c r="CO122" s="811"/>
      <c r="CP122" s="826" t="s">
        <v>389</v>
      </c>
      <c r="CQ122" s="827"/>
      <c r="CR122" s="827"/>
      <c r="CS122" s="827"/>
      <c r="CT122" s="827"/>
      <c r="CU122" s="827"/>
      <c r="CV122" s="827"/>
      <c r="CW122" s="827"/>
      <c r="CX122" s="827"/>
      <c r="CY122" s="827"/>
      <c r="CZ122" s="827"/>
      <c r="DA122" s="827"/>
      <c r="DB122" s="827"/>
      <c r="DC122" s="827"/>
      <c r="DD122" s="827"/>
      <c r="DE122" s="827"/>
      <c r="DF122" s="828"/>
      <c r="DG122" s="768">
        <v>900108</v>
      </c>
      <c r="DH122" s="769"/>
      <c r="DI122" s="769"/>
      <c r="DJ122" s="769"/>
      <c r="DK122" s="769"/>
      <c r="DL122" s="769">
        <v>810436</v>
      </c>
      <c r="DM122" s="769"/>
      <c r="DN122" s="769"/>
      <c r="DO122" s="769"/>
      <c r="DP122" s="769"/>
      <c r="DQ122" s="769">
        <v>757002</v>
      </c>
      <c r="DR122" s="769"/>
      <c r="DS122" s="769"/>
      <c r="DT122" s="769"/>
      <c r="DU122" s="769"/>
      <c r="DV122" s="821">
        <v>5.6</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221</v>
      </c>
      <c r="AB123" s="782"/>
      <c r="AC123" s="782"/>
      <c r="AD123" s="782"/>
      <c r="AE123" s="783"/>
      <c r="AF123" s="784" t="s">
        <v>221</v>
      </c>
      <c r="AG123" s="782"/>
      <c r="AH123" s="782"/>
      <c r="AI123" s="782"/>
      <c r="AJ123" s="783"/>
      <c r="AK123" s="784" t="s">
        <v>221</v>
      </c>
      <c r="AL123" s="782"/>
      <c r="AM123" s="782"/>
      <c r="AN123" s="782"/>
      <c r="AO123" s="783"/>
      <c r="AP123" s="752" t="s">
        <v>221</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23.6</v>
      </c>
      <c r="BR123" s="830"/>
      <c r="BS123" s="830"/>
      <c r="BT123" s="830"/>
      <c r="BU123" s="830"/>
      <c r="BV123" s="830">
        <v>7.3</v>
      </c>
      <c r="BW123" s="830"/>
      <c r="BX123" s="830"/>
      <c r="BY123" s="830"/>
      <c r="BZ123" s="830"/>
      <c r="CA123" s="830" t="s">
        <v>221</v>
      </c>
      <c r="CB123" s="830"/>
      <c r="CC123" s="830"/>
      <c r="CD123" s="830"/>
      <c r="CE123" s="830"/>
      <c r="CF123" s="728"/>
      <c r="CG123" s="729"/>
      <c r="CH123" s="729"/>
      <c r="CI123" s="729"/>
      <c r="CJ123" s="831"/>
      <c r="CK123" s="849"/>
      <c r="CL123" s="810"/>
      <c r="CM123" s="810"/>
      <c r="CN123" s="810"/>
      <c r="CO123" s="811"/>
      <c r="CP123" s="826" t="s">
        <v>388</v>
      </c>
      <c r="CQ123" s="827"/>
      <c r="CR123" s="827"/>
      <c r="CS123" s="827"/>
      <c r="CT123" s="827"/>
      <c r="CU123" s="827"/>
      <c r="CV123" s="827"/>
      <c r="CW123" s="827"/>
      <c r="CX123" s="827"/>
      <c r="CY123" s="827"/>
      <c r="CZ123" s="827"/>
      <c r="DA123" s="827"/>
      <c r="DB123" s="827"/>
      <c r="DC123" s="827"/>
      <c r="DD123" s="827"/>
      <c r="DE123" s="827"/>
      <c r="DF123" s="828"/>
      <c r="DG123" s="781">
        <v>414027</v>
      </c>
      <c r="DH123" s="782"/>
      <c r="DI123" s="782"/>
      <c r="DJ123" s="782"/>
      <c r="DK123" s="783"/>
      <c r="DL123" s="784">
        <v>401294</v>
      </c>
      <c r="DM123" s="782"/>
      <c r="DN123" s="782"/>
      <c r="DO123" s="782"/>
      <c r="DP123" s="783"/>
      <c r="DQ123" s="784">
        <v>396054</v>
      </c>
      <c r="DR123" s="782"/>
      <c r="DS123" s="782"/>
      <c r="DT123" s="782"/>
      <c r="DU123" s="783"/>
      <c r="DV123" s="752">
        <v>2.9</v>
      </c>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221</v>
      </c>
      <c r="AB124" s="782"/>
      <c r="AC124" s="782"/>
      <c r="AD124" s="782"/>
      <c r="AE124" s="783"/>
      <c r="AF124" s="784" t="s">
        <v>221</v>
      </c>
      <c r="AG124" s="782"/>
      <c r="AH124" s="782"/>
      <c r="AI124" s="782"/>
      <c r="AJ124" s="783"/>
      <c r="AK124" s="784" t="s">
        <v>221</v>
      </c>
      <c r="AL124" s="782"/>
      <c r="AM124" s="782"/>
      <c r="AN124" s="782"/>
      <c r="AO124" s="783"/>
      <c r="AP124" s="752" t="s">
        <v>221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v>817666</v>
      </c>
      <c r="DH124" s="715"/>
      <c r="DI124" s="715"/>
      <c r="DJ124" s="715"/>
      <c r="DK124" s="716"/>
      <c r="DL124" s="717">
        <v>598739</v>
      </c>
      <c r="DM124" s="715"/>
      <c r="DN124" s="715"/>
      <c r="DO124" s="715"/>
      <c r="DP124" s="716"/>
      <c r="DQ124" s="717">
        <v>334188</v>
      </c>
      <c r="DR124" s="715"/>
      <c r="DS124" s="715"/>
      <c r="DT124" s="715"/>
      <c r="DU124" s="716"/>
      <c r="DV124" s="805">
        <v>2.5</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221</v>
      </c>
      <c r="AB125" s="782"/>
      <c r="AC125" s="782"/>
      <c r="AD125" s="782"/>
      <c r="AE125" s="783"/>
      <c r="AF125" s="784" t="s">
        <v>221</v>
      </c>
      <c r="AG125" s="782"/>
      <c r="AH125" s="782"/>
      <c r="AI125" s="782"/>
      <c r="AJ125" s="783"/>
      <c r="AK125" s="784" t="s">
        <v>221</v>
      </c>
      <c r="AL125" s="782"/>
      <c r="AM125" s="782"/>
      <c r="AN125" s="782"/>
      <c r="AO125" s="783"/>
      <c r="AP125" s="752" t="s">
        <v>221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221</v>
      </c>
      <c r="DH125" s="798"/>
      <c r="DI125" s="798"/>
      <c r="DJ125" s="798"/>
      <c r="DK125" s="798"/>
      <c r="DL125" s="798" t="s">
        <v>221</v>
      </c>
      <c r="DM125" s="798"/>
      <c r="DN125" s="798"/>
      <c r="DO125" s="798"/>
      <c r="DP125" s="798"/>
      <c r="DQ125" s="798" t="s">
        <v>221</v>
      </c>
      <c r="DR125" s="798"/>
      <c r="DS125" s="798"/>
      <c r="DT125" s="798"/>
      <c r="DU125" s="798"/>
      <c r="DV125" s="799" t="s">
        <v>221</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221</v>
      </c>
      <c r="AB126" s="782"/>
      <c r="AC126" s="782"/>
      <c r="AD126" s="782"/>
      <c r="AE126" s="783"/>
      <c r="AF126" s="784" t="s">
        <v>221</v>
      </c>
      <c r="AG126" s="782"/>
      <c r="AH126" s="782"/>
      <c r="AI126" s="782"/>
      <c r="AJ126" s="783"/>
      <c r="AK126" s="784" t="s">
        <v>221</v>
      </c>
      <c r="AL126" s="782"/>
      <c r="AM126" s="782"/>
      <c r="AN126" s="782"/>
      <c r="AO126" s="783"/>
      <c r="AP126" s="752" t="s">
        <v>221</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221</v>
      </c>
      <c r="DH126" s="769"/>
      <c r="DI126" s="769"/>
      <c r="DJ126" s="769"/>
      <c r="DK126" s="769"/>
      <c r="DL126" s="769" t="s">
        <v>221</v>
      </c>
      <c r="DM126" s="769"/>
      <c r="DN126" s="769"/>
      <c r="DO126" s="769"/>
      <c r="DP126" s="769"/>
      <c r="DQ126" s="769" t="s">
        <v>221</v>
      </c>
      <c r="DR126" s="769"/>
      <c r="DS126" s="769"/>
      <c r="DT126" s="769"/>
      <c r="DU126" s="769"/>
      <c r="DV126" s="821" t="s">
        <v>221</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221</v>
      </c>
      <c r="AB127" s="782"/>
      <c r="AC127" s="782"/>
      <c r="AD127" s="782"/>
      <c r="AE127" s="783"/>
      <c r="AF127" s="784" t="s">
        <v>221</v>
      </c>
      <c r="AG127" s="782"/>
      <c r="AH127" s="782"/>
      <c r="AI127" s="782"/>
      <c r="AJ127" s="783"/>
      <c r="AK127" s="784" t="s">
        <v>221</v>
      </c>
      <c r="AL127" s="782"/>
      <c r="AM127" s="782"/>
      <c r="AN127" s="782"/>
      <c r="AO127" s="783"/>
      <c r="AP127" s="752" t="s">
        <v>221</v>
      </c>
      <c r="AQ127" s="753"/>
      <c r="AR127" s="753"/>
      <c r="AS127" s="753"/>
      <c r="AT127" s="754"/>
      <c r="AU127" s="233"/>
      <c r="AV127" s="233"/>
      <c r="AW127" s="233"/>
      <c r="AX127" s="755" t="s">
        <v>453</v>
      </c>
      <c r="AY127" s="756"/>
      <c r="AZ127" s="756"/>
      <c r="BA127" s="756"/>
      <c r="BB127" s="756"/>
      <c r="BC127" s="756"/>
      <c r="BD127" s="756"/>
      <c r="BE127" s="757"/>
      <c r="BF127" s="758" t="s">
        <v>221</v>
      </c>
      <c r="BG127" s="759"/>
      <c r="BH127" s="759"/>
      <c r="BI127" s="759"/>
      <c r="BJ127" s="759"/>
      <c r="BK127" s="759"/>
      <c r="BL127" s="760"/>
      <c r="BM127" s="758">
        <v>12.69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v>2122</v>
      </c>
      <c r="DH127" s="818"/>
      <c r="DI127" s="818"/>
      <c r="DJ127" s="818"/>
      <c r="DK127" s="818"/>
      <c r="DL127" s="818">
        <v>7259</v>
      </c>
      <c r="DM127" s="818"/>
      <c r="DN127" s="818"/>
      <c r="DO127" s="818"/>
      <c r="DP127" s="818"/>
      <c r="DQ127" s="818" t="s">
        <v>221</v>
      </c>
      <c r="DR127" s="818"/>
      <c r="DS127" s="818"/>
      <c r="DT127" s="818"/>
      <c r="DU127" s="818"/>
      <c r="DV127" s="819" t="s">
        <v>221</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238926</v>
      </c>
      <c r="AB128" s="722"/>
      <c r="AC128" s="722"/>
      <c r="AD128" s="722"/>
      <c r="AE128" s="723"/>
      <c r="AF128" s="724">
        <v>288040</v>
      </c>
      <c r="AG128" s="722"/>
      <c r="AH128" s="722"/>
      <c r="AI128" s="722"/>
      <c r="AJ128" s="723"/>
      <c r="AK128" s="724">
        <v>260719</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221</v>
      </c>
      <c r="BG128" s="789"/>
      <c r="BH128" s="789"/>
      <c r="BI128" s="789"/>
      <c r="BJ128" s="789"/>
      <c r="BK128" s="789"/>
      <c r="BL128" s="790"/>
      <c r="BM128" s="788">
        <v>17.690000000000001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16641800</v>
      </c>
      <c r="AB129" s="782"/>
      <c r="AC129" s="782"/>
      <c r="AD129" s="782"/>
      <c r="AE129" s="783"/>
      <c r="AF129" s="784">
        <v>16359322</v>
      </c>
      <c r="AG129" s="782"/>
      <c r="AH129" s="782"/>
      <c r="AI129" s="782"/>
      <c r="AJ129" s="783"/>
      <c r="AK129" s="784">
        <v>16267362</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7.1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2696063</v>
      </c>
      <c r="AB130" s="782"/>
      <c r="AC130" s="782"/>
      <c r="AD130" s="782"/>
      <c r="AE130" s="783"/>
      <c r="AF130" s="784">
        <v>2680937</v>
      </c>
      <c r="AG130" s="782"/>
      <c r="AH130" s="782"/>
      <c r="AI130" s="782"/>
      <c r="AJ130" s="783"/>
      <c r="AK130" s="784">
        <v>2669626</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t="s">
        <v>221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13945737</v>
      </c>
      <c r="AB131" s="715"/>
      <c r="AC131" s="715"/>
      <c r="AD131" s="715"/>
      <c r="AE131" s="716"/>
      <c r="AF131" s="717">
        <v>13678385</v>
      </c>
      <c r="AG131" s="715"/>
      <c r="AH131" s="715"/>
      <c r="AI131" s="715"/>
      <c r="AJ131" s="716"/>
      <c r="AK131" s="717">
        <v>13597736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8.6259908670000005</v>
      </c>
      <c r="AB132" s="738"/>
      <c r="AC132" s="738"/>
      <c r="AD132" s="738"/>
      <c r="AE132" s="739"/>
      <c r="AF132" s="740">
        <v>6.9704720260000004</v>
      </c>
      <c r="AG132" s="738"/>
      <c r="AH132" s="738"/>
      <c r="AI132" s="738"/>
      <c r="AJ132" s="739"/>
      <c r="AK132" s="740">
        <v>5.8675061790000003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9.5</v>
      </c>
      <c r="AB133" s="747"/>
      <c r="AC133" s="747"/>
      <c r="AD133" s="747"/>
      <c r="AE133" s="748"/>
      <c r="AF133" s="746">
        <v>8.1999999999999993</v>
      </c>
      <c r="AG133" s="747"/>
      <c r="AH133" s="747"/>
      <c r="AI133" s="747"/>
      <c r="AJ133" s="748"/>
      <c r="AK133" s="746">
        <v>7.1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34" zoomScale="80" zoomScaleNormal="85" zoomScaleSheetLayoutView="80" workbookViewId="0">
      <selection activeCell="P78" sqref="P7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7" zoomScale="80" zoomScaleNormal="80" zoomScaleSheetLayoutView="55" workbookViewId="0">
      <selection activeCell="AH28" sqref="AH28"/>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G10" sqref="G10:J10"/>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20" t="s">
        <v>469</v>
      </c>
      <c r="L7" s="254"/>
      <c r="M7" s="255" t="s">
        <v>470</v>
      </c>
      <c r="N7" s="256"/>
    </row>
    <row r="8" spans="1:16">
      <c r="A8" s="248"/>
      <c r="B8" s="244"/>
      <c r="C8" s="244"/>
      <c r="D8" s="244"/>
      <c r="E8" s="244"/>
      <c r="F8" s="244"/>
      <c r="G8" s="257"/>
      <c r="H8" s="258"/>
      <c r="I8" s="258"/>
      <c r="J8" s="259"/>
      <c r="K8" s="1121"/>
      <c r="L8" s="260" t="s">
        <v>471</v>
      </c>
      <c r="M8" s="261" t="s">
        <v>472</v>
      </c>
      <c r="N8" s="262" t="s">
        <v>473</v>
      </c>
    </row>
    <row r="9" spans="1:16">
      <c r="A9" s="248"/>
      <c r="B9" s="244"/>
      <c r="C9" s="244"/>
      <c r="D9" s="244"/>
      <c r="E9" s="244"/>
      <c r="F9" s="244"/>
      <c r="G9" s="1134" t="s">
        <v>474</v>
      </c>
      <c r="H9" s="1135"/>
      <c r="I9" s="1135"/>
      <c r="J9" s="1136"/>
      <c r="K9" s="263">
        <v>4823251</v>
      </c>
      <c r="L9" s="264">
        <v>85663</v>
      </c>
      <c r="M9" s="265">
        <v>64737</v>
      </c>
      <c r="N9" s="266">
        <v>32.299999999999997</v>
      </c>
    </row>
    <row r="10" spans="1:16">
      <c r="A10" s="248"/>
      <c r="B10" s="244"/>
      <c r="C10" s="244"/>
      <c r="D10" s="244"/>
      <c r="E10" s="244"/>
      <c r="F10" s="244"/>
      <c r="G10" s="1134" t="s">
        <v>475</v>
      </c>
      <c r="H10" s="1135"/>
      <c r="I10" s="1135"/>
      <c r="J10" s="1136"/>
      <c r="K10" s="267">
        <v>230670</v>
      </c>
      <c r="L10" s="268">
        <v>4097</v>
      </c>
      <c r="M10" s="269">
        <v>4418</v>
      </c>
      <c r="N10" s="270">
        <v>-7.3</v>
      </c>
    </row>
    <row r="11" spans="1:16" ht="13.5" customHeight="1">
      <c r="A11" s="248"/>
      <c r="B11" s="244"/>
      <c r="C11" s="244"/>
      <c r="D11" s="244"/>
      <c r="E11" s="244"/>
      <c r="F11" s="244"/>
      <c r="G11" s="1134" t="s">
        <v>476</v>
      </c>
      <c r="H11" s="1135"/>
      <c r="I11" s="1135"/>
      <c r="J11" s="1136"/>
      <c r="K11" s="267">
        <v>1790</v>
      </c>
      <c r="L11" s="268">
        <v>32</v>
      </c>
      <c r="M11" s="269">
        <v>5597</v>
      </c>
      <c r="N11" s="270">
        <v>-99.4</v>
      </c>
    </row>
    <row r="12" spans="1:16" ht="13.5" customHeight="1">
      <c r="A12" s="248"/>
      <c r="B12" s="244"/>
      <c r="C12" s="244"/>
      <c r="D12" s="244"/>
      <c r="E12" s="244"/>
      <c r="F12" s="244"/>
      <c r="G12" s="1134" t="s">
        <v>477</v>
      </c>
      <c r="H12" s="1135"/>
      <c r="I12" s="1135"/>
      <c r="J12" s="1136"/>
      <c r="K12" s="267">
        <v>46410</v>
      </c>
      <c r="L12" s="268">
        <v>824</v>
      </c>
      <c r="M12" s="269">
        <v>967</v>
      </c>
      <c r="N12" s="270">
        <v>-14.8</v>
      </c>
    </row>
    <row r="13" spans="1:16" ht="13.5" customHeight="1">
      <c r="A13" s="248"/>
      <c r="B13" s="244"/>
      <c r="C13" s="244"/>
      <c r="D13" s="244"/>
      <c r="E13" s="244"/>
      <c r="F13" s="244"/>
      <c r="G13" s="1134" t="s">
        <v>478</v>
      </c>
      <c r="H13" s="1135"/>
      <c r="I13" s="1135"/>
      <c r="J13" s="1136"/>
      <c r="K13" s="267" t="s">
        <v>479</v>
      </c>
      <c r="L13" s="268" t="s">
        <v>479</v>
      </c>
      <c r="M13" s="269">
        <v>2</v>
      </c>
      <c r="N13" s="270" t="s">
        <v>479</v>
      </c>
    </row>
    <row r="14" spans="1:16" ht="13.5" customHeight="1">
      <c r="A14" s="248"/>
      <c r="B14" s="244"/>
      <c r="C14" s="244"/>
      <c r="D14" s="244"/>
      <c r="E14" s="244"/>
      <c r="F14" s="244"/>
      <c r="G14" s="1134" t="s">
        <v>480</v>
      </c>
      <c r="H14" s="1135"/>
      <c r="I14" s="1135"/>
      <c r="J14" s="1136"/>
      <c r="K14" s="267">
        <v>249228</v>
      </c>
      <c r="L14" s="268">
        <v>4426</v>
      </c>
      <c r="M14" s="269">
        <v>2800</v>
      </c>
      <c r="N14" s="270">
        <v>58.1</v>
      </c>
    </row>
    <row r="15" spans="1:16" ht="13.5" customHeight="1">
      <c r="A15" s="248"/>
      <c r="B15" s="244"/>
      <c r="C15" s="244"/>
      <c r="D15" s="244"/>
      <c r="E15" s="244"/>
      <c r="F15" s="244"/>
      <c r="G15" s="1134" t="s">
        <v>481</v>
      </c>
      <c r="H15" s="1135"/>
      <c r="I15" s="1135"/>
      <c r="J15" s="1136"/>
      <c r="K15" s="267">
        <v>70000</v>
      </c>
      <c r="L15" s="268">
        <v>1243</v>
      </c>
      <c r="M15" s="269">
        <v>1482</v>
      </c>
      <c r="N15" s="270">
        <v>-16.100000000000001</v>
      </c>
    </row>
    <row r="16" spans="1:16">
      <c r="A16" s="248"/>
      <c r="B16" s="244"/>
      <c r="C16" s="244"/>
      <c r="D16" s="244"/>
      <c r="E16" s="244"/>
      <c r="F16" s="244"/>
      <c r="G16" s="1137" t="s">
        <v>482</v>
      </c>
      <c r="H16" s="1138"/>
      <c r="I16" s="1138"/>
      <c r="J16" s="1139"/>
      <c r="K16" s="268">
        <v>-620554</v>
      </c>
      <c r="L16" s="268">
        <v>-11021</v>
      </c>
      <c r="M16" s="269">
        <v>-7690</v>
      </c>
      <c r="N16" s="270">
        <v>43.3</v>
      </c>
    </row>
    <row r="17" spans="1:16">
      <c r="A17" s="248"/>
      <c r="B17" s="244"/>
      <c r="C17" s="244"/>
      <c r="D17" s="244"/>
      <c r="E17" s="244"/>
      <c r="F17" s="244"/>
      <c r="G17" s="1137" t="s">
        <v>170</v>
      </c>
      <c r="H17" s="1138"/>
      <c r="I17" s="1138"/>
      <c r="J17" s="1139"/>
      <c r="K17" s="268">
        <v>4800795</v>
      </c>
      <c r="L17" s="268">
        <v>85264</v>
      </c>
      <c r="M17" s="269">
        <v>72313</v>
      </c>
      <c r="N17" s="270">
        <v>17.899999999999999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1" t="s">
        <v>487</v>
      </c>
      <c r="H21" s="1132"/>
      <c r="I21" s="1132"/>
      <c r="J21" s="1133"/>
      <c r="K21" s="280">
        <v>9.57</v>
      </c>
      <c r="L21" s="281">
        <v>7.17</v>
      </c>
      <c r="M21" s="282">
        <v>2.4</v>
      </c>
      <c r="N21" s="249"/>
      <c r="O21" s="283"/>
      <c r="P21" s="279"/>
    </row>
    <row r="22" spans="1:16" s="284" customFormat="1">
      <c r="A22" s="279"/>
      <c r="B22" s="249"/>
      <c r="C22" s="249"/>
      <c r="D22" s="249"/>
      <c r="E22" s="249"/>
      <c r="F22" s="249"/>
      <c r="G22" s="1131" t="s">
        <v>488</v>
      </c>
      <c r="H22" s="1132"/>
      <c r="I22" s="1132"/>
      <c r="J22" s="1133"/>
      <c r="K22" s="285">
        <v>96.7</v>
      </c>
      <c r="L22" s="286">
        <v>98.1</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20" t="s">
        <v>469</v>
      </c>
      <c r="L30" s="254"/>
      <c r="M30" s="255" t="s">
        <v>470</v>
      </c>
      <c r="N30" s="256"/>
    </row>
    <row r="31" spans="1:16">
      <c r="A31" s="248"/>
      <c r="B31" s="244"/>
      <c r="C31" s="244"/>
      <c r="D31" s="244"/>
      <c r="E31" s="244"/>
      <c r="F31" s="244"/>
      <c r="G31" s="257"/>
      <c r="H31" s="258"/>
      <c r="I31" s="258"/>
      <c r="J31" s="259"/>
      <c r="K31" s="1121"/>
      <c r="L31" s="260" t="s">
        <v>471</v>
      </c>
      <c r="M31" s="261" t="s">
        <v>472</v>
      </c>
      <c r="N31" s="262" t="s">
        <v>473</v>
      </c>
    </row>
    <row r="32" spans="1:16" ht="27" customHeight="1">
      <c r="A32" s="248"/>
      <c r="B32" s="244"/>
      <c r="C32" s="244"/>
      <c r="D32" s="244"/>
      <c r="E32" s="244"/>
      <c r="F32" s="244"/>
      <c r="G32" s="1122" t="s">
        <v>492</v>
      </c>
      <c r="H32" s="1123"/>
      <c r="I32" s="1123"/>
      <c r="J32" s="1124"/>
      <c r="K32" s="294">
        <v>2850793</v>
      </c>
      <c r="L32" s="294">
        <v>50631</v>
      </c>
      <c r="M32" s="295">
        <v>43357</v>
      </c>
      <c r="N32" s="296">
        <v>16.8</v>
      </c>
    </row>
    <row r="33" spans="1:16" ht="13.5" customHeight="1">
      <c r="A33" s="248"/>
      <c r="B33" s="244"/>
      <c r="C33" s="244"/>
      <c r="D33" s="244"/>
      <c r="E33" s="244"/>
      <c r="F33" s="244"/>
      <c r="G33" s="1122" t="s">
        <v>493</v>
      </c>
      <c r="H33" s="1123"/>
      <c r="I33" s="1123"/>
      <c r="J33" s="1124"/>
      <c r="K33" s="294" t="s">
        <v>479</v>
      </c>
      <c r="L33" s="294" t="s">
        <v>479</v>
      </c>
      <c r="M33" s="295">
        <v>5</v>
      </c>
      <c r="N33" s="296" t="s">
        <v>479</v>
      </c>
    </row>
    <row r="34" spans="1:16" ht="27" customHeight="1">
      <c r="A34" s="248"/>
      <c r="B34" s="244"/>
      <c r="C34" s="244"/>
      <c r="D34" s="244"/>
      <c r="E34" s="244"/>
      <c r="F34" s="244"/>
      <c r="G34" s="1122" t="s">
        <v>494</v>
      </c>
      <c r="H34" s="1123"/>
      <c r="I34" s="1123"/>
      <c r="J34" s="1124"/>
      <c r="K34" s="294">
        <v>16667</v>
      </c>
      <c r="L34" s="294">
        <v>296</v>
      </c>
      <c r="M34" s="295">
        <v>40</v>
      </c>
      <c r="N34" s="296">
        <v>640</v>
      </c>
    </row>
    <row r="35" spans="1:16" ht="27" customHeight="1">
      <c r="A35" s="248"/>
      <c r="B35" s="244"/>
      <c r="C35" s="244"/>
      <c r="D35" s="244"/>
      <c r="E35" s="244"/>
      <c r="F35" s="244"/>
      <c r="G35" s="1122" t="s">
        <v>495</v>
      </c>
      <c r="H35" s="1123"/>
      <c r="I35" s="1123"/>
      <c r="J35" s="1124"/>
      <c r="K35" s="294">
        <v>859943</v>
      </c>
      <c r="L35" s="294">
        <v>15273</v>
      </c>
      <c r="M35" s="295">
        <v>11850</v>
      </c>
      <c r="N35" s="296">
        <v>28.9</v>
      </c>
    </row>
    <row r="36" spans="1:16" ht="27" customHeight="1">
      <c r="A36" s="248"/>
      <c r="B36" s="244"/>
      <c r="C36" s="244"/>
      <c r="D36" s="244"/>
      <c r="E36" s="244"/>
      <c r="F36" s="244"/>
      <c r="G36" s="1122" t="s">
        <v>496</v>
      </c>
      <c r="H36" s="1123"/>
      <c r="I36" s="1123"/>
      <c r="J36" s="1124"/>
      <c r="K36" s="294" t="s">
        <v>479</v>
      </c>
      <c r="L36" s="294" t="s">
        <v>479</v>
      </c>
      <c r="M36" s="295">
        <v>2171</v>
      </c>
      <c r="N36" s="296" t="s">
        <v>479</v>
      </c>
    </row>
    <row r="37" spans="1:16" ht="13.5" customHeight="1">
      <c r="A37" s="248"/>
      <c r="B37" s="244"/>
      <c r="C37" s="244"/>
      <c r="D37" s="244"/>
      <c r="E37" s="244"/>
      <c r="F37" s="244"/>
      <c r="G37" s="1122" t="s">
        <v>497</v>
      </c>
      <c r="H37" s="1123"/>
      <c r="I37" s="1123"/>
      <c r="J37" s="1124"/>
      <c r="K37" s="294" t="s">
        <v>479</v>
      </c>
      <c r="L37" s="294" t="s">
        <v>479</v>
      </c>
      <c r="M37" s="295">
        <v>1425</v>
      </c>
      <c r="N37" s="296" t="s">
        <v>479</v>
      </c>
    </row>
    <row r="38" spans="1:16" ht="27" customHeight="1">
      <c r="A38" s="248"/>
      <c r="B38" s="244"/>
      <c r="C38" s="244"/>
      <c r="D38" s="244"/>
      <c r="E38" s="244"/>
      <c r="F38" s="244"/>
      <c r="G38" s="1125" t="s">
        <v>498</v>
      </c>
      <c r="H38" s="1126"/>
      <c r="I38" s="1126"/>
      <c r="J38" s="1127"/>
      <c r="K38" s="297">
        <v>790</v>
      </c>
      <c r="L38" s="297">
        <v>14</v>
      </c>
      <c r="M38" s="298">
        <v>6</v>
      </c>
      <c r="N38" s="299">
        <v>133.30000000000001</v>
      </c>
      <c r="O38" s="293"/>
    </row>
    <row r="39" spans="1:16">
      <c r="A39" s="248"/>
      <c r="B39" s="244"/>
      <c r="C39" s="244"/>
      <c r="D39" s="244"/>
      <c r="E39" s="244"/>
      <c r="F39" s="244"/>
      <c r="G39" s="1125" t="s">
        <v>499</v>
      </c>
      <c r="H39" s="1126"/>
      <c r="I39" s="1126"/>
      <c r="J39" s="1127"/>
      <c r="K39" s="300">
        <v>-260719</v>
      </c>
      <c r="L39" s="300">
        <v>-4630</v>
      </c>
      <c r="M39" s="301">
        <v>-5332</v>
      </c>
      <c r="N39" s="302">
        <v>-13.2</v>
      </c>
      <c r="O39" s="293"/>
    </row>
    <row r="40" spans="1:16" ht="27" customHeight="1">
      <c r="A40" s="248"/>
      <c r="B40" s="244"/>
      <c r="C40" s="244"/>
      <c r="D40" s="244"/>
      <c r="E40" s="244"/>
      <c r="F40" s="244"/>
      <c r="G40" s="1122" t="s">
        <v>500</v>
      </c>
      <c r="H40" s="1123"/>
      <c r="I40" s="1123"/>
      <c r="J40" s="1124"/>
      <c r="K40" s="300">
        <v>-2669626</v>
      </c>
      <c r="L40" s="300">
        <v>-47414</v>
      </c>
      <c r="M40" s="301">
        <v>-35626</v>
      </c>
      <c r="N40" s="302">
        <v>33.1</v>
      </c>
      <c r="O40" s="293"/>
    </row>
    <row r="41" spans="1:16">
      <c r="A41" s="248"/>
      <c r="B41" s="244"/>
      <c r="C41" s="244"/>
      <c r="D41" s="244"/>
      <c r="E41" s="244"/>
      <c r="F41" s="244"/>
      <c r="G41" s="1128" t="s">
        <v>281</v>
      </c>
      <c r="H41" s="1129"/>
      <c r="I41" s="1129"/>
      <c r="J41" s="1130"/>
      <c r="K41" s="294">
        <v>797848</v>
      </c>
      <c r="L41" s="300">
        <v>14170</v>
      </c>
      <c r="M41" s="301">
        <v>17897</v>
      </c>
      <c r="N41" s="302">
        <v>-20.8</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5" t="s">
        <v>469</v>
      </c>
      <c r="J49" s="1117" t="s">
        <v>504</v>
      </c>
      <c r="K49" s="1118"/>
      <c r="L49" s="1118"/>
      <c r="M49" s="1118"/>
      <c r="N49" s="1119"/>
    </row>
    <row r="50" spans="1:14">
      <c r="A50" s="248"/>
      <c r="B50" s="244"/>
      <c r="C50" s="244"/>
      <c r="D50" s="244"/>
      <c r="E50" s="244"/>
      <c r="F50" s="244"/>
      <c r="G50" s="312"/>
      <c r="H50" s="313"/>
      <c r="I50" s="1116"/>
      <c r="J50" s="314" t="s">
        <v>505</v>
      </c>
      <c r="K50" s="315" t="s">
        <v>506</v>
      </c>
      <c r="L50" s="316" t="s">
        <v>507</v>
      </c>
      <c r="M50" s="317" t="s">
        <v>508</v>
      </c>
      <c r="N50" s="318" t="s">
        <v>509</v>
      </c>
    </row>
    <row r="51" spans="1:14">
      <c r="A51" s="248"/>
      <c r="B51" s="244"/>
      <c r="C51" s="244"/>
      <c r="D51" s="244"/>
      <c r="E51" s="244"/>
      <c r="F51" s="244"/>
      <c r="G51" s="310" t="s">
        <v>510</v>
      </c>
      <c r="H51" s="311"/>
      <c r="I51" s="319">
        <v>3095288</v>
      </c>
      <c r="J51" s="320">
        <v>52250</v>
      </c>
      <c r="K51" s="321">
        <v>5.5</v>
      </c>
      <c r="L51" s="322">
        <v>58009</v>
      </c>
      <c r="M51" s="323">
        <v>16.5</v>
      </c>
      <c r="N51" s="324">
        <v>-11</v>
      </c>
    </row>
    <row r="52" spans="1:14">
      <c r="A52" s="248"/>
      <c r="B52" s="244"/>
      <c r="C52" s="244"/>
      <c r="D52" s="244"/>
      <c r="E52" s="244"/>
      <c r="F52" s="244"/>
      <c r="G52" s="325"/>
      <c r="H52" s="326" t="s">
        <v>511</v>
      </c>
      <c r="I52" s="327">
        <v>2102393</v>
      </c>
      <c r="J52" s="328">
        <v>35489</v>
      </c>
      <c r="K52" s="329">
        <v>46.4</v>
      </c>
      <c r="L52" s="330">
        <v>32190</v>
      </c>
      <c r="M52" s="331">
        <v>20.399999999999999</v>
      </c>
      <c r="N52" s="332">
        <v>26</v>
      </c>
    </row>
    <row r="53" spans="1:14">
      <c r="A53" s="248"/>
      <c r="B53" s="244"/>
      <c r="C53" s="244"/>
      <c r="D53" s="244"/>
      <c r="E53" s="244"/>
      <c r="F53" s="244"/>
      <c r="G53" s="310" t="s">
        <v>512</v>
      </c>
      <c r="H53" s="311"/>
      <c r="I53" s="319">
        <v>4296931</v>
      </c>
      <c r="J53" s="320">
        <v>73484</v>
      </c>
      <c r="K53" s="321">
        <v>40.6</v>
      </c>
      <c r="L53" s="322">
        <v>61882</v>
      </c>
      <c r="M53" s="323">
        <v>6.7</v>
      </c>
      <c r="N53" s="324">
        <v>33.9</v>
      </c>
    </row>
    <row r="54" spans="1:14">
      <c r="A54" s="248"/>
      <c r="B54" s="244"/>
      <c r="C54" s="244"/>
      <c r="D54" s="244"/>
      <c r="E54" s="244"/>
      <c r="F54" s="244"/>
      <c r="G54" s="325"/>
      <c r="H54" s="326" t="s">
        <v>511</v>
      </c>
      <c r="I54" s="327">
        <v>2522266</v>
      </c>
      <c r="J54" s="328">
        <v>43135</v>
      </c>
      <c r="K54" s="329">
        <v>21.5</v>
      </c>
      <c r="L54" s="330">
        <v>32175</v>
      </c>
      <c r="M54" s="331">
        <v>0</v>
      </c>
      <c r="N54" s="332">
        <v>21.5</v>
      </c>
    </row>
    <row r="55" spans="1:14">
      <c r="A55" s="248"/>
      <c r="B55" s="244"/>
      <c r="C55" s="244"/>
      <c r="D55" s="244"/>
      <c r="E55" s="244"/>
      <c r="F55" s="244"/>
      <c r="G55" s="310" t="s">
        <v>513</v>
      </c>
      <c r="H55" s="311"/>
      <c r="I55" s="319">
        <v>2930132</v>
      </c>
      <c r="J55" s="320">
        <v>50969</v>
      </c>
      <c r="K55" s="321">
        <v>-30.6</v>
      </c>
      <c r="L55" s="322">
        <v>47569</v>
      </c>
      <c r="M55" s="323">
        <v>-23.1</v>
      </c>
      <c r="N55" s="324">
        <v>-7.5</v>
      </c>
    </row>
    <row r="56" spans="1:14">
      <c r="A56" s="248"/>
      <c r="B56" s="244"/>
      <c r="C56" s="244"/>
      <c r="D56" s="244"/>
      <c r="E56" s="244"/>
      <c r="F56" s="244"/>
      <c r="G56" s="325"/>
      <c r="H56" s="326" t="s">
        <v>511</v>
      </c>
      <c r="I56" s="327">
        <v>1998453</v>
      </c>
      <c r="J56" s="328">
        <v>34763</v>
      </c>
      <c r="K56" s="329">
        <v>-19.399999999999999</v>
      </c>
      <c r="L56" s="330">
        <v>26255</v>
      </c>
      <c r="M56" s="331">
        <v>-18.399999999999999</v>
      </c>
      <c r="N56" s="332">
        <v>-1</v>
      </c>
    </row>
    <row r="57" spans="1:14">
      <c r="A57" s="248"/>
      <c r="B57" s="244"/>
      <c r="C57" s="244"/>
      <c r="D57" s="244"/>
      <c r="E57" s="244"/>
      <c r="F57" s="244"/>
      <c r="G57" s="310" t="s">
        <v>514</v>
      </c>
      <c r="H57" s="311"/>
      <c r="I57" s="319">
        <v>2906877</v>
      </c>
      <c r="J57" s="320">
        <v>51146</v>
      </c>
      <c r="K57" s="321">
        <v>0.3</v>
      </c>
      <c r="L57" s="322">
        <v>50880</v>
      </c>
      <c r="M57" s="323">
        <v>7</v>
      </c>
      <c r="N57" s="324">
        <v>-6.7</v>
      </c>
    </row>
    <row r="58" spans="1:14">
      <c r="A58" s="248"/>
      <c r="B58" s="244"/>
      <c r="C58" s="244"/>
      <c r="D58" s="244"/>
      <c r="E58" s="244"/>
      <c r="F58" s="244"/>
      <c r="G58" s="325"/>
      <c r="H58" s="326" t="s">
        <v>511</v>
      </c>
      <c r="I58" s="327">
        <v>1551834</v>
      </c>
      <c r="J58" s="328">
        <v>27304</v>
      </c>
      <c r="K58" s="329">
        <v>-21.5</v>
      </c>
      <c r="L58" s="330">
        <v>26879</v>
      </c>
      <c r="M58" s="331">
        <v>2.4</v>
      </c>
      <c r="N58" s="332">
        <v>-23.9</v>
      </c>
    </row>
    <row r="59" spans="1:14">
      <c r="A59" s="248"/>
      <c r="B59" s="244"/>
      <c r="C59" s="244"/>
      <c r="D59" s="244"/>
      <c r="E59" s="244"/>
      <c r="F59" s="244"/>
      <c r="G59" s="310" t="s">
        <v>515</v>
      </c>
      <c r="H59" s="311"/>
      <c r="I59" s="319">
        <v>3869852</v>
      </c>
      <c r="J59" s="320">
        <v>68730</v>
      </c>
      <c r="K59" s="321">
        <v>34.4</v>
      </c>
      <c r="L59" s="322">
        <v>63956</v>
      </c>
      <c r="M59" s="323">
        <v>25.7</v>
      </c>
      <c r="N59" s="324">
        <v>8.6999999999999993</v>
      </c>
    </row>
    <row r="60" spans="1:14">
      <c r="A60" s="248"/>
      <c r="B60" s="244"/>
      <c r="C60" s="244"/>
      <c r="D60" s="244"/>
      <c r="E60" s="244"/>
      <c r="F60" s="244"/>
      <c r="G60" s="325"/>
      <c r="H60" s="326" t="s">
        <v>511</v>
      </c>
      <c r="I60" s="333">
        <v>1862833</v>
      </c>
      <c r="J60" s="328">
        <v>33085</v>
      </c>
      <c r="K60" s="329">
        <v>21.2</v>
      </c>
      <c r="L60" s="330">
        <v>29239</v>
      </c>
      <c r="M60" s="331">
        <v>8.8000000000000007</v>
      </c>
      <c r="N60" s="332">
        <v>12.4</v>
      </c>
    </row>
    <row r="61" spans="1:14">
      <c r="A61" s="248"/>
      <c r="B61" s="244"/>
      <c r="C61" s="244"/>
      <c r="D61" s="244"/>
      <c r="E61" s="244"/>
      <c r="F61" s="244"/>
      <c r="G61" s="310" t="s">
        <v>516</v>
      </c>
      <c r="H61" s="334"/>
      <c r="I61" s="335">
        <v>3419816</v>
      </c>
      <c r="J61" s="336">
        <v>59316</v>
      </c>
      <c r="K61" s="337">
        <v>10</v>
      </c>
      <c r="L61" s="338">
        <v>56459</v>
      </c>
      <c r="M61" s="339">
        <v>6.6</v>
      </c>
      <c r="N61" s="324">
        <v>3.4</v>
      </c>
    </row>
    <row r="62" spans="1:14">
      <c r="A62" s="248"/>
      <c r="B62" s="244"/>
      <c r="C62" s="244"/>
      <c r="D62" s="244"/>
      <c r="E62" s="244"/>
      <c r="F62" s="244"/>
      <c r="G62" s="325"/>
      <c r="H62" s="326" t="s">
        <v>511</v>
      </c>
      <c r="I62" s="327">
        <v>2007556</v>
      </c>
      <c r="J62" s="328">
        <v>34755</v>
      </c>
      <c r="K62" s="329">
        <v>9.6</v>
      </c>
      <c r="L62" s="330">
        <v>29348</v>
      </c>
      <c r="M62" s="331">
        <v>2.6</v>
      </c>
      <c r="N62" s="332">
        <v>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0" t="s">
        <v>3</v>
      </c>
      <c r="D47" s="1140"/>
      <c r="E47" s="1141"/>
      <c r="F47" s="11">
        <v>19.829999999999998</v>
      </c>
      <c r="G47" s="12">
        <v>22.16</v>
      </c>
      <c r="H47" s="12">
        <v>24.58</v>
      </c>
      <c r="I47" s="12">
        <v>27.34</v>
      </c>
      <c r="J47" s="13">
        <v>29.18</v>
      </c>
    </row>
    <row r="48" spans="2:10" ht="57.75" customHeight="1">
      <c r="B48" s="14"/>
      <c r="C48" s="1142" t="s">
        <v>4</v>
      </c>
      <c r="D48" s="1142"/>
      <c r="E48" s="1143"/>
      <c r="F48" s="15">
        <v>4.37</v>
      </c>
      <c r="G48" s="16">
        <v>4.25</v>
      </c>
      <c r="H48" s="16">
        <v>4.1900000000000004</v>
      </c>
      <c r="I48" s="16">
        <v>3.27</v>
      </c>
      <c r="J48" s="17">
        <v>5.07</v>
      </c>
    </row>
    <row r="49" spans="2:10" ht="57.75" customHeight="1" thickBot="1">
      <c r="B49" s="18"/>
      <c r="C49" s="1144" t="s">
        <v>5</v>
      </c>
      <c r="D49" s="1144"/>
      <c r="E49" s="1145"/>
      <c r="F49" s="19">
        <v>3.04</v>
      </c>
      <c r="G49" s="20">
        <v>3.16</v>
      </c>
      <c r="H49" s="20">
        <v>2.08</v>
      </c>
      <c r="I49" s="20">
        <v>1.35</v>
      </c>
      <c r="J49" s="21">
        <v>4.42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K35" sqref="K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2" t="s">
        <v>523</v>
      </c>
      <c r="D34" s="1152"/>
      <c r="E34" s="1153"/>
      <c r="F34" s="32">
        <v>8.01</v>
      </c>
      <c r="G34" s="33">
        <v>7.83</v>
      </c>
      <c r="H34" s="33">
        <v>7.91</v>
      </c>
      <c r="I34" s="33">
        <v>9</v>
      </c>
      <c r="J34" s="34">
        <v>9.7899999999999991</v>
      </c>
      <c r="K34" s="22"/>
      <c r="L34" s="22"/>
      <c r="M34" s="22"/>
      <c r="N34" s="22"/>
      <c r="O34" s="22"/>
      <c r="P34" s="22"/>
    </row>
    <row r="35" spans="1:16" ht="39" customHeight="1">
      <c r="A35" s="22"/>
      <c r="B35" s="35"/>
      <c r="C35" s="1146" t="s">
        <v>524</v>
      </c>
      <c r="D35" s="1147"/>
      <c r="E35" s="1148"/>
      <c r="F35" s="36">
        <v>4.37</v>
      </c>
      <c r="G35" s="37">
        <v>4.25</v>
      </c>
      <c r="H35" s="37">
        <v>4.1900000000000004</v>
      </c>
      <c r="I35" s="37">
        <v>3.27</v>
      </c>
      <c r="J35" s="38">
        <v>5.07</v>
      </c>
      <c r="K35" s="22"/>
      <c r="L35" s="22"/>
      <c r="M35" s="22"/>
      <c r="N35" s="22"/>
      <c r="O35" s="22"/>
      <c r="P35" s="22"/>
    </row>
    <row r="36" spans="1:16" ht="39" customHeight="1">
      <c r="A36" s="22"/>
      <c r="B36" s="35"/>
      <c r="C36" s="1146" t="s">
        <v>525</v>
      </c>
      <c r="D36" s="1147"/>
      <c r="E36" s="1148"/>
      <c r="F36" s="36">
        <v>3.11</v>
      </c>
      <c r="G36" s="37">
        <v>2.12</v>
      </c>
      <c r="H36" s="37">
        <v>1.94</v>
      </c>
      <c r="I36" s="37">
        <v>3.99</v>
      </c>
      <c r="J36" s="38">
        <v>2.52</v>
      </c>
      <c r="K36" s="22"/>
      <c r="L36" s="22"/>
      <c r="M36" s="22"/>
      <c r="N36" s="22"/>
      <c r="O36" s="22"/>
      <c r="P36" s="22"/>
    </row>
    <row r="37" spans="1:16" ht="39" customHeight="1">
      <c r="A37" s="22"/>
      <c r="B37" s="35"/>
      <c r="C37" s="1146" t="s">
        <v>526</v>
      </c>
      <c r="D37" s="1147"/>
      <c r="E37" s="1148"/>
      <c r="F37" s="36">
        <v>0.71</v>
      </c>
      <c r="G37" s="37">
        <v>0.72</v>
      </c>
      <c r="H37" s="37">
        <v>0.74</v>
      </c>
      <c r="I37" s="37">
        <v>0.77</v>
      </c>
      <c r="J37" s="38">
        <v>0.78</v>
      </c>
      <c r="K37" s="22"/>
      <c r="L37" s="22"/>
      <c r="M37" s="22"/>
      <c r="N37" s="22"/>
      <c r="O37" s="22"/>
      <c r="P37" s="22"/>
    </row>
    <row r="38" spans="1:16" ht="39" customHeight="1">
      <c r="A38" s="22"/>
      <c r="B38" s="35"/>
      <c r="C38" s="1146" t="s">
        <v>527</v>
      </c>
      <c r="D38" s="1147"/>
      <c r="E38" s="1148"/>
      <c r="F38" s="36">
        <v>0.25</v>
      </c>
      <c r="G38" s="37">
        <v>0.37</v>
      </c>
      <c r="H38" s="37">
        <v>0.39</v>
      </c>
      <c r="I38" s="37">
        <v>0.15</v>
      </c>
      <c r="J38" s="38">
        <v>0.45</v>
      </c>
      <c r="K38" s="22"/>
      <c r="L38" s="22"/>
      <c r="M38" s="22"/>
      <c r="N38" s="22"/>
      <c r="O38" s="22"/>
      <c r="P38" s="22"/>
    </row>
    <row r="39" spans="1:16" ht="39" customHeight="1">
      <c r="A39" s="22"/>
      <c r="B39" s="35"/>
      <c r="C39" s="1146" t="s">
        <v>528</v>
      </c>
      <c r="D39" s="1147"/>
      <c r="E39" s="1148"/>
      <c r="F39" s="36">
        <v>0.56000000000000005</v>
      </c>
      <c r="G39" s="37">
        <v>0.34</v>
      </c>
      <c r="H39" s="37">
        <v>7.0000000000000007E-2</v>
      </c>
      <c r="I39" s="37">
        <v>0.59</v>
      </c>
      <c r="J39" s="38">
        <v>0.45</v>
      </c>
      <c r="K39" s="22"/>
      <c r="L39" s="22"/>
      <c r="M39" s="22"/>
      <c r="N39" s="22"/>
      <c r="O39" s="22"/>
      <c r="P39" s="22"/>
    </row>
    <row r="40" spans="1:16" ht="39" customHeight="1">
      <c r="A40" s="22"/>
      <c r="B40" s="35"/>
      <c r="C40" s="1146" t="s">
        <v>529</v>
      </c>
      <c r="D40" s="1147"/>
      <c r="E40" s="1148"/>
      <c r="F40" s="36">
        <v>0.17</v>
      </c>
      <c r="G40" s="37">
        <v>0.2</v>
      </c>
      <c r="H40" s="37">
        <v>0.52</v>
      </c>
      <c r="I40" s="37">
        <v>0.08</v>
      </c>
      <c r="J40" s="38">
        <v>0.13</v>
      </c>
      <c r="K40" s="22"/>
      <c r="L40" s="22"/>
      <c r="M40" s="22"/>
      <c r="N40" s="22"/>
      <c r="O40" s="22"/>
      <c r="P40" s="22"/>
    </row>
    <row r="41" spans="1:16" ht="39" customHeight="1">
      <c r="A41" s="22"/>
      <c r="B41" s="35"/>
      <c r="C41" s="1146" t="s">
        <v>530</v>
      </c>
      <c r="D41" s="1147"/>
      <c r="E41" s="1148"/>
      <c r="F41" s="36">
        <v>0.14000000000000001</v>
      </c>
      <c r="G41" s="37">
        <v>0.18</v>
      </c>
      <c r="H41" s="37">
        <v>0.1</v>
      </c>
      <c r="I41" s="37">
        <v>0.12</v>
      </c>
      <c r="J41" s="38">
        <v>0.09</v>
      </c>
      <c r="K41" s="22"/>
      <c r="L41" s="22"/>
      <c r="M41" s="22"/>
      <c r="N41" s="22"/>
      <c r="O41" s="22"/>
      <c r="P41" s="22"/>
    </row>
    <row r="42" spans="1:16" ht="39" customHeight="1">
      <c r="A42" s="22"/>
      <c r="B42" s="39"/>
      <c r="C42" s="1146" t="s">
        <v>531</v>
      </c>
      <c r="D42" s="1147"/>
      <c r="E42" s="1148"/>
      <c r="F42" s="36" t="s">
        <v>479</v>
      </c>
      <c r="G42" s="37" t="s">
        <v>479</v>
      </c>
      <c r="H42" s="37" t="s">
        <v>479</v>
      </c>
      <c r="I42" s="37" t="s">
        <v>479</v>
      </c>
      <c r="J42" s="38" t="s">
        <v>479</v>
      </c>
      <c r="K42" s="22"/>
      <c r="L42" s="22"/>
      <c r="M42" s="22"/>
      <c r="N42" s="22"/>
      <c r="O42" s="22"/>
      <c r="P42" s="22"/>
    </row>
    <row r="43" spans="1:16" ht="39" customHeight="1" thickBot="1">
      <c r="A43" s="22"/>
      <c r="B43" s="40"/>
      <c r="C43" s="1149" t="s">
        <v>532</v>
      </c>
      <c r="D43" s="1150"/>
      <c r="E43" s="1151"/>
      <c r="F43" s="41">
        <v>0.24</v>
      </c>
      <c r="G43" s="42">
        <v>0.31</v>
      </c>
      <c r="H43" s="42">
        <v>0.06</v>
      </c>
      <c r="I43" s="42">
        <v>0.04</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election activeCell="O52" sqref="O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2" t="s">
        <v>11</v>
      </c>
      <c r="C45" s="1163"/>
      <c r="D45" s="58"/>
      <c r="E45" s="1168" t="s">
        <v>12</v>
      </c>
      <c r="F45" s="1168"/>
      <c r="G45" s="1168"/>
      <c r="H45" s="1168"/>
      <c r="I45" s="1168"/>
      <c r="J45" s="1169"/>
      <c r="K45" s="59">
        <v>3336</v>
      </c>
      <c r="L45" s="60">
        <v>3214</v>
      </c>
      <c r="M45" s="60">
        <v>3187</v>
      </c>
      <c r="N45" s="60">
        <v>2995</v>
      </c>
      <c r="O45" s="61">
        <v>2851</v>
      </c>
      <c r="P45" s="48"/>
      <c r="Q45" s="48"/>
      <c r="R45" s="48"/>
      <c r="S45" s="48"/>
      <c r="T45" s="48"/>
      <c r="U45" s="48"/>
    </row>
    <row r="46" spans="1:21" ht="30.75" customHeight="1">
      <c r="A46" s="48"/>
      <c r="B46" s="1164"/>
      <c r="C46" s="1165"/>
      <c r="D46" s="62"/>
      <c r="E46" s="1156" t="s">
        <v>13</v>
      </c>
      <c r="F46" s="1156"/>
      <c r="G46" s="1156"/>
      <c r="H46" s="1156"/>
      <c r="I46" s="1156"/>
      <c r="J46" s="1157"/>
      <c r="K46" s="63" t="s">
        <v>479</v>
      </c>
      <c r="L46" s="64" t="s">
        <v>479</v>
      </c>
      <c r="M46" s="64" t="s">
        <v>479</v>
      </c>
      <c r="N46" s="64" t="s">
        <v>479</v>
      </c>
      <c r="O46" s="65" t="s">
        <v>479</v>
      </c>
      <c r="P46" s="48"/>
      <c r="Q46" s="48"/>
      <c r="R46" s="48"/>
      <c r="S46" s="48"/>
      <c r="T46" s="48"/>
      <c r="U46" s="48"/>
    </row>
    <row r="47" spans="1:21" ht="30.75" customHeight="1">
      <c r="A47" s="48"/>
      <c r="B47" s="1164"/>
      <c r="C47" s="1165"/>
      <c r="D47" s="62"/>
      <c r="E47" s="1156" t="s">
        <v>14</v>
      </c>
      <c r="F47" s="1156"/>
      <c r="G47" s="1156"/>
      <c r="H47" s="1156"/>
      <c r="I47" s="1156"/>
      <c r="J47" s="1157"/>
      <c r="K47" s="63">
        <v>20</v>
      </c>
      <c r="L47" s="64">
        <v>23</v>
      </c>
      <c r="M47" s="64">
        <v>20</v>
      </c>
      <c r="N47" s="64">
        <v>17</v>
      </c>
      <c r="O47" s="65">
        <v>17</v>
      </c>
      <c r="P47" s="48"/>
      <c r="Q47" s="48"/>
      <c r="R47" s="48"/>
      <c r="S47" s="48"/>
      <c r="T47" s="48"/>
      <c r="U47" s="48"/>
    </row>
    <row r="48" spans="1:21" ht="30.75" customHeight="1">
      <c r="A48" s="48"/>
      <c r="B48" s="1164"/>
      <c r="C48" s="1165"/>
      <c r="D48" s="62"/>
      <c r="E48" s="1156" t="s">
        <v>15</v>
      </c>
      <c r="F48" s="1156"/>
      <c r="G48" s="1156"/>
      <c r="H48" s="1156"/>
      <c r="I48" s="1156"/>
      <c r="J48" s="1157"/>
      <c r="K48" s="63">
        <v>872</v>
      </c>
      <c r="L48" s="64">
        <v>935</v>
      </c>
      <c r="M48" s="64">
        <v>929</v>
      </c>
      <c r="N48" s="64">
        <v>909</v>
      </c>
      <c r="O48" s="65">
        <v>860</v>
      </c>
      <c r="P48" s="48"/>
      <c r="Q48" s="48"/>
      <c r="R48" s="48"/>
      <c r="S48" s="48"/>
      <c r="T48" s="48"/>
      <c r="U48" s="48"/>
    </row>
    <row r="49" spans="1:21" ht="30.75" customHeight="1">
      <c r="A49" s="48"/>
      <c r="B49" s="1164"/>
      <c r="C49" s="1165"/>
      <c r="D49" s="62"/>
      <c r="E49" s="1156" t="s">
        <v>16</v>
      </c>
      <c r="F49" s="1156"/>
      <c r="G49" s="1156"/>
      <c r="H49" s="1156"/>
      <c r="I49" s="1156"/>
      <c r="J49" s="1157"/>
      <c r="K49" s="63" t="s">
        <v>479</v>
      </c>
      <c r="L49" s="64" t="s">
        <v>479</v>
      </c>
      <c r="M49" s="64" t="s">
        <v>479</v>
      </c>
      <c r="N49" s="64" t="s">
        <v>479</v>
      </c>
      <c r="O49" s="65" t="s">
        <v>479</v>
      </c>
      <c r="P49" s="48"/>
      <c r="Q49" s="48"/>
      <c r="R49" s="48"/>
      <c r="S49" s="48"/>
      <c r="T49" s="48"/>
      <c r="U49" s="48"/>
    </row>
    <row r="50" spans="1:21" ht="30.75" customHeight="1">
      <c r="A50" s="48"/>
      <c r="B50" s="1164"/>
      <c r="C50" s="1165"/>
      <c r="D50" s="62"/>
      <c r="E50" s="1156" t="s">
        <v>17</v>
      </c>
      <c r="F50" s="1156"/>
      <c r="G50" s="1156"/>
      <c r="H50" s="1156"/>
      <c r="I50" s="1156"/>
      <c r="J50" s="1157"/>
      <c r="K50" s="63" t="s">
        <v>479</v>
      </c>
      <c r="L50" s="64" t="s">
        <v>479</v>
      </c>
      <c r="M50" s="64" t="s">
        <v>479</v>
      </c>
      <c r="N50" s="64" t="s">
        <v>479</v>
      </c>
      <c r="O50" s="65" t="s">
        <v>479</v>
      </c>
      <c r="P50" s="48"/>
      <c r="Q50" s="48"/>
      <c r="R50" s="48"/>
      <c r="S50" s="48"/>
      <c r="T50" s="48"/>
      <c r="U50" s="48"/>
    </row>
    <row r="51" spans="1:21" ht="30.75" customHeight="1">
      <c r="A51" s="48"/>
      <c r="B51" s="1166"/>
      <c r="C51" s="1167"/>
      <c r="D51" s="66"/>
      <c r="E51" s="1156" t="s">
        <v>18</v>
      </c>
      <c r="F51" s="1156"/>
      <c r="G51" s="1156"/>
      <c r="H51" s="1156"/>
      <c r="I51" s="1156"/>
      <c r="J51" s="1157"/>
      <c r="K51" s="63">
        <v>2</v>
      </c>
      <c r="L51" s="64">
        <v>2</v>
      </c>
      <c r="M51" s="64">
        <v>2</v>
      </c>
      <c r="N51" s="64">
        <v>2</v>
      </c>
      <c r="O51" s="65">
        <v>1</v>
      </c>
      <c r="P51" s="48"/>
      <c r="Q51" s="48"/>
      <c r="R51" s="48"/>
      <c r="S51" s="48"/>
      <c r="T51" s="48"/>
      <c r="U51" s="48"/>
    </row>
    <row r="52" spans="1:21" ht="30.75" customHeight="1">
      <c r="A52" s="48"/>
      <c r="B52" s="1154" t="s">
        <v>19</v>
      </c>
      <c r="C52" s="1155"/>
      <c r="D52" s="66"/>
      <c r="E52" s="1156" t="s">
        <v>20</v>
      </c>
      <c r="F52" s="1156"/>
      <c r="G52" s="1156"/>
      <c r="H52" s="1156"/>
      <c r="I52" s="1156"/>
      <c r="J52" s="1157"/>
      <c r="K52" s="63">
        <v>2708</v>
      </c>
      <c r="L52" s="64">
        <v>2891</v>
      </c>
      <c r="M52" s="64">
        <v>2935</v>
      </c>
      <c r="N52" s="64">
        <v>2969</v>
      </c>
      <c r="O52" s="65">
        <v>2931</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1522</v>
      </c>
      <c r="L53" s="69">
        <v>1283</v>
      </c>
      <c r="M53" s="69">
        <v>1203</v>
      </c>
      <c r="N53" s="69">
        <v>954</v>
      </c>
      <c r="O53" s="70">
        <v>798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election activeCell="K46" sqref="K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2" t="s">
        <v>24</v>
      </c>
      <c r="C41" s="1183"/>
      <c r="D41" s="81"/>
      <c r="E41" s="1184" t="s">
        <v>25</v>
      </c>
      <c r="F41" s="1184"/>
      <c r="G41" s="1184"/>
      <c r="H41" s="1185"/>
      <c r="I41" s="82">
        <v>25713</v>
      </c>
      <c r="J41" s="83">
        <v>24550</v>
      </c>
      <c r="K41" s="83">
        <v>24305</v>
      </c>
      <c r="L41" s="83">
        <v>23239</v>
      </c>
      <c r="M41" s="84">
        <v>22622</v>
      </c>
    </row>
    <row r="42" spans="2:13" ht="27.75" customHeight="1">
      <c r="B42" s="1172"/>
      <c r="C42" s="1173"/>
      <c r="D42" s="85"/>
      <c r="E42" s="1176" t="s">
        <v>26</v>
      </c>
      <c r="F42" s="1176"/>
      <c r="G42" s="1176"/>
      <c r="H42" s="1177"/>
      <c r="I42" s="86" t="s">
        <v>479</v>
      </c>
      <c r="J42" s="87" t="s">
        <v>479</v>
      </c>
      <c r="K42" s="87" t="s">
        <v>479</v>
      </c>
      <c r="L42" s="87" t="s">
        <v>479</v>
      </c>
      <c r="M42" s="88" t="s">
        <v>479</v>
      </c>
    </row>
    <row r="43" spans="2:13" ht="27.75" customHeight="1">
      <c r="B43" s="1172"/>
      <c r="C43" s="1173"/>
      <c r="D43" s="85"/>
      <c r="E43" s="1176" t="s">
        <v>27</v>
      </c>
      <c r="F43" s="1176"/>
      <c r="G43" s="1176"/>
      <c r="H43" s="1177"/>
      <c r="I43" s="86">
        <v>12156</v>
      </c>
      <c r="J43" s="87">
        <v>12431</v>
      </c>
      <c r="K43" s="87">
        <v>12309</v>
      </c>
      <c r="L43" s="87">
        <v>11676</v>
      </c>
      <c r="M43" s="88">
        <v>10931</v>
      </c>
    </row>
    <row r="44" spans="2:13" ht="27.75" customHeight="1">
      <c r="B44" s="1172"/>
      <c r="C44" s="1173"/>
      <c r="D44" s="85"/>
      <c r="E44" s="1176" t="s">
        <v>28</v>
      </c>
      <c r="F44" s="1176"/>
      <c r="G44" s="1176"/>
      <c r="H44" s="1177"/>
      <c r="I44" s="86" t="s">
        <v>479</v>
      </c>
      <c r="J44" s="87" t="s">
        <v>479</v>
      </c>
      <c r="K44" s="87" t="s">
        <v>479</v>
      </c>
      <c r="L44" s="87" t="s">
        <v>479</v>
      </c>
      <c r="M44" s="88" t="s">
        <v>479</v>
      </c>
    </row>
    <row r="45" spans="2:13" ht="27.75" customHeight="1">
      <c r="B45" s="1172"/>
      <c r="C45" s="1173"/>
      <c r="D45" s="85"/>
      <c r="E45" s="1176" t="s">
        <v>29</v>
      </c>
      <c r="F45" s="1176"/>
      <c r="G45" s="1176"/>
      <c r="H45" s="1177"/>
      <c r="I45" s="86">
        <v>7540</v>
      </c>
      <c r="J45" s="87">
        <v>7325</v>
      </c>
      <c r="K45" s="87">
        <v>7103</v>
      </c>
      <c r="L45" s="87">
        <v>6876</v>
      </c>
      <c r="M45" s="88">
        <v>6574</v>
      </c>
    </row>
    <row r="46" spans="2:13" ht="27.75" customHeight="1">
      <c r="B46" s="1172"/>
      <c r="C46" s="1173"/>
      <c r="D46" s="85"/>
      <c r="E46" s="1176" t="s">
        <v>30</v>
      </c>
      <c r="F46" s="1176"/>
      <c r="G46" s="1176"/>
      <c r="H46" s="1177"/>
      <c r="I46" s="86">
        <v>6</v>
      </c>
      <c r="J46" s="87">
        <v>5</v>
      </c>
      <c r="K46" s="87">
        <v>2</v>
      </c>
      <c r="L46" s="87">
        <v>7</v>
      </c>
      <c r="M46" s="88" t="s">
        <v>479</v>
      </c>
    </row>
    <row r="47" spans="2:13" ht="27.75" customHeight="1">
      <c r="B47" s="1172"/>
      <c r="C47" s="1173"/>
      <c r="D47" s="85"/>
      <c r="E47" s="1176" t="s">
        <v>31</v>
      </c>
      <c r="F47" s="1176"/>
      <c r="G47" s="1176"/>
      <c r="H47" s="1177"/>
      <c r="I47" s="86" t="s">
        <v>479</v>
      </c>
      <c r="J47" s="87" t="s">
        <v>479</v>
      </c>
      <c r="K47" s="87" t="s">
        <v>479</v>
      </c>
      <c r="L47" s="87" t="s">
        <v>479</v>
      </c>
      <c r="M47" s="88" t="s">
        <v>479</v>
      </c>
    </row>
    <row r="48" spans="2:13" ht="27.75" customHeight="1">
      <c r="B48" s="1174"/>
      <c r="C48" s="1175"/>
      <c r="D48" s="85"/>
      <c r="E48" s="1176" t="s">
        <v>32</v>
      </c>
      <c r="F48" s="1176"/>
      <c r="G48" s="1176"/>
      <c r="H48" s="1177"/>
      <c r="I48" s="86" t="s">
        <v>479</v>
      </c>
      <c r="J48" s="87" t="s">
        <v>479</v>
      </c>
      <c r="K48" s="87" t="s">
        <v>479</v>
      </c>
      <c r="L48" s="87" t="s">
        <v>479</v>
      </c>
      <c r="M48" s="88" t="s">
        <v>479</v>
      </c>
    </row>
    <row r="49" spans="2:13" ht="27.75" customHeight="1">
      <c r="B49" s="1170" t="s">
        <v>33</v>
      </c>
      <c r="C49" s="1171"/>
      <c r="D49" s="89"/>
      <c r="E49" s="1176" t="s">
        <v>34</v>
      </c>
      <c r="F49" s="1176"/>
      <c r="G49" s="1176"/>
      <c r="H49" s="1177"/>
      <c r="I49" s="86">
        <v>9893</v>
      </c>
      <c r="J49" s="87">
        <v>11042</v>
      </c>
      <c r="K49" s="87">
        <v>13031</v>
      </c>
      <c r="L49" s="87">
        <v>13716</v>
      </c>
      <c r="M49" s="88">
        <v>14736</v>
      </c>
    </row>
    <row r="50" spans="2:13" ht="27.75" customHeight="1">
      <c r="B50" s="1172"/>
      <c r="C50" s="1173"/>
      <c r="D50" s="85"/>
      <c r="E50" s="1176" t="s">
        <v>35</v>
      </c>
      <c r="F50" s="1176"/>
      <c r="G50" s="1176"/>
      <c r="H50" s="1177"/>
      <c r="I50" s="86">
        <v>2545</v>
      </c>
      <c r="J50" s="87">
        <v>2520</v>
      </c>
      <c r="K50" s="87">
        <v>2450</v>
      </c>
      <c r="L50" s="87">
        <v>2473</v>
      </c>
      <c r="M50" s="88">
        <v>2163</v>
      </c>
    </row>
    <row r="51" spans="2:13" ht="27.75" customHeight="1">
      <c r="B51" s="1174"/>
      <c r="C51" s="1175"/>
      <c r="D51" s="85"/>
      <c r="E51" s="1176" t="s">
        <v>36</v>
      </c>
      <c r="F51" s="1176"/>
      <c r="G51" s="1176"/>
      <c r="H51" s="1177"/>
      <c r="I51" s="86">
        <v>24161</v>
      </c>
      <c r="J51" s="87">
        <v>24995</v>
      </c>
      <c r="K51" s="87">
        <v>24941</v>
      </c>
      <c r="L51" s="87">
        <v>24602</v>
      </c>
      <c r="M51" s="88">
        <v>24787</v>
      </c>
    </row>
    <row r="52" spans="2:13" ht="27.75" customHeight="1" thickBot="1">
      <c r="B52" s="1178" t="s">
        <v>37</v>
      </c>
      <c r="C52" s="1179"/>
      <c r="D52" s="90"/>
      <c r="E52" s="1180" t="s">
        <v>38</v>
      </c>
      <c r="F52" s="1180"/>
      <c r="G52" s="1180"/>
      <c r="H52" s="1181"/>
      <c r="I52" s="91">
        <v>8817</v>
      </c>
      <c r="J52" s="92">
        <v>5755</v>
      </c>
      <c r="K52" s="92">
        <v>3297</v>
      </c>
      <c r="L52" s="92">
        <v>1007</v>
      </c>
      <c r="M52" s="93">
        <v>-1559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52250</v>
      </c>
      <c r="E3" s="116"/>
      <c r="F3" s="117">
        <v>58009</v>
      </c>
      <c r="G3" s="118"/>
      <c r="H3" s="119"/>
    </row>
    <row r="4" spans="1:8">
      <c r="A4" s="120"/>
      <c r="B4" s="121"/>
      <c r="C4" s="122"/>
      <c r="D4" s="123">
        <v>35489</v>
      </c>
      <c r="E4" s="124"/>
      <c r="F4" s="125">
        <v>32190</v>
      </c>
      <c r="G4" s="126"/>
      <c r="H4" s="127"/>
    </row>
    <row r="5" spans="1:8">
      <c r="A5" s="108" t="s">
        <v>512</v>
      </c>
      <c r="B5" s="113"/>
      <c r="C5" s="114"/>
      <c r="D5" s="115">
        <v>73484</v>
      </c>
      <c r="E5" s="116"/>
      <c r="F5" s="117">
        <v>61882</v>
      </c>
      <c r="G5" s="118"/>
      <c r="H5" s="119"/>
    </row>
    <row r="6" spans="1:8">
      <c r="A6" s="120"/>
      <c r="B6" s="121"/>
      <c r="C6" s="122"/>
      <c r="D6" s="123">
        <v>43135</v>
      </c>
      <c r="E6" s="124"/>
      <c r="F6" s="125">
        <v>32175</v>
      </c>
      <c r="G6" s="126"/>
      <c r="H6" s="127"/>
    </row>
    <row r="7" spans="1:8">
      <c r="A7" s="108" t="s">
        <v>513</v>
      </c>
      <c r="B7" s="113"/>
      <c r="C7" s="114"/>
      <c r="D7" s="115">
        <v>50969</v>
      </c>
      <c r="E7" s="116"/>
      <c r="F7" s="117">
        <v>47569</v>
      </c>
      <c r="G7" s="118"/>
      <c r="H7" s="119"/>
    </row>
    <row r="8" spans="1:8">
      <c r="A8" s="120"/>
      <c r="B8" s="121"/>
      <c r="C8" s="122"/>
      <c r="D8" s="123">
        <v>34763</v>
      </c>
      <c r="E8" s="124"/>
      <c r="F8" s="125">
        <v>26255</v>
      </c>
      <c r="G8" s="126"/>
      <c r="H8" s="127"/>
    </row>
    <row r="9" spans="1:8">
      <c r="A9" s="108" t="s">
        <v>514</v>
      </c>
      <c r="B9" s="113"/>
      <c r="C9" s="114"/>
      <c r="D9" s="115">
        <v>51146</v>
      </c>
      <c r="E9" s="116"/>
      <c r="F9" s="117">
        <v>50880</v>
      </c>
      <c r="G9" s="118"/>
      <c r="H9" s="119"/>
    </row>
    <row r="10" spans="1:8">
      <c r="A10" s="120"/>
      <c r="B10" s="121"/>
      <c r="C10" s="122"/>
      <c r="D10" s="123">
        <v>27304</v>
      </c>
      <c r="E10" s="124"/>
      <c r="F10" s="125">
        <v>26879</v>
      </c>
      <c r="G10" s="126"/>
      <c r="H10" s="127"/>
    </row>
    <row r="11" spans="1:8">
      <c r="A11" s="108" t="s">
        <v>515</v>
      </c>
      <c r="B11" s="113"/>
      <c r="C11" s="114"/>
      <c r="D11" s="115">
        <v>68730</v>
      </c>
      <c r="E11" s="116"/>
      <c r="F11" s="117">
        <v>63956</v>
      </c>
      <c r="G11" s="118"/>
      <c r="H11" s="119"/>
    </row>
    <row r="12" spans="1:8">
      <c r="A12" s="120"/>
      <c r="B12" s="121"/>
      <c r="C12" s="128"/>
      <c r="D12" s="123">
        <v>33085</v>
      </c>
      <c r="E12" s="124"/>
      <c r="F12" s="125">
        <v>29239</v>
      </c>
      <c r="G12" s="126"/>
      <c r="H12" s="127"/>
    </row>
    <row r="13" spans="1:8">
      <c r="A13" s="108"/>
      <c r="B13" s="113"/>
      <c r="C13" s="129"/>
      <c r="D13" s="130">
        <v>59316</v>
      </c>
      <c r="E13" s="131"/>
      <c r="F13" s="132">
        <v>56459</v>
      </c>
      <c r="G13" s="133"/>
      <c r="H13" s="119"/>
    </row>
    <row r="14" spans="1:8">
      <c r="A14" s="120"/>
      <c r="B14" s="121"/>
      <c r="C14" s="122"/>
      <c r="D14" s="123">
        <v>34755</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4.37</v>
      </c>
      <c r="C19" s="134">
        <f>ROUND(VALUE(SUBSTITUTE(実質収支比率等に係る経年分析!G$48,"▲","-")),2)</f>
        <v>4.25</v>
      </c>
      <c r="D19" s="134">
        <f>ROUND(VALUE(SUBSTITUTE(実質収支比率等に係る経年分析!H$48,"▲","-")),2)</f>
        <v>4.1900000000000004</v>
      </c>
      <c r="E19" s="134">
        <f>ROUND(VALUE(SUBSTITUTE(実質収支比率等に係る経年分析!I$48,"▲","-")),2)</f>
        <v>3.27</v>
      </c>
      <c r="F19" s="134">
        <f>ROUND(VALUE(SUBSTITUTE(実質収支比率等に係る経年分析!J$48,"▲","-")),2)</f>
        <v>5.07</v>
      </c>
    </row>
    <row r="20" spans="1:11">
      <c r="A20" s="134" t="s">
        <v>43</v>
      </c>
      <c r="B20" s="134">
        <f>ROUND(VALUE(SUBSTITUTE(実質収支比率等に係る経年分析!F$47,"▲","-")),2)</f>
        <v>19.829999999999998</v>
      </c>
      <c r="C20" s="134">
        <f>ROUND(VALUE(SUBSTITUTE(実質収支比率等に係る経年分析!G$47,"▲","-")),2)</f>
        <v>22.16</v>
      </c>
      <c r="D20" s="134">
        <f>ROUND(VALUE(SUBSTITUTE(実質収支比率等に係る経年分析!H$47,"▲","-")),2)</f>
        <v>24.58</v>
      </c>
      <c r="E20" s="134">
        <f>ROUND(VALUE(SUBSTITUTE(実質収支比率等に係る経年分析!I$47,"▲","-")),2)</f>
        <v>27.34</v>
      </c>
      <c r="F20" s="134">
        <f>ROUND(VALUE(SUBSTITUTE(実質収支比率等に係る経年分析!J$47,"▲","-")),2)</f>
        <v>29.18</v>
      </c>
    </row>
    <row r="21" spans="1:11">
      <c r="A21" s="134" t="s">
        <v>44</v>
      </c>
      <c r="B21" s="134">
        <f>IF(ISNUMBER(VALUE(SUBSTITUTE(実質収支比率等に係る経年分析!F$49,"▲","-"))),ROUND(VALUE(SUBSTITUTE(実質収支比率等に係る経年分析!F$49,"▲","-")),2),NA())</f>
        <v>3.04</v>
      </c>
      <c r="C21" s="134">
        <f>IF(ISNUMBER(VALUE(SUBSTITUTE(実質収支比率等に係る経年分析!G$49,"▲","-"))),ROUND(VALUE(SUBSTITUTE(実質収支比率等に係る経年分析!G$49,"▲","-")),2),NA())</f>
        <v>3.16</v>
      </c>
      <c r="D21" s="134">
        <f>IF(ISNUMBER(VALUE(SUBSTITUTE(実質収支比率等に係る経年分析!H$49,"▲","-"))),ROUND(VALUE(SUBSTITUTE(実質収支比率等に係る経年分析!H$49,"▲","-")),2),NA())</f>
        <v>2.08</v>
      </c>
      <c r="E21" s="134">
        <f>IF(ISNUMBER(VALUE(SUBSTITUTE(実質収支比率等に係る経年分析!I$49,"▲","-"))),ROUND(VALUE(SUBSTITUTE(実質収支比率等に係る経年分析!I$49,"▲","-")),2),NA())</f>
        <v>1.35</v>
      </c>
      <c r="F21" s="134">
        <f>IF(ISNUMBER(VALUE(SUBSTITUTE(実質収支比率等に係る経年分析!J$49,"▲","-"))),ROUND(VALUE(SUBSTITUTE(実質収支比率等に係る経年分析!J$49,"▲","-")),2),NA())</f>
        <v>4.42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0.14000000000000001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0.56000000000000005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0.45</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0.45</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4.1900000000000004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9.7899999999999991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2708</v>
      </c>
      <c r="E42" s="136"/>
      <c r="F42" s="136"/>
      <c r="G42" s="136">
        <f>'実質公債費比率（分子）の構造'!L$52</f>
        <v>2891</v>
      </c>
      <c r="H42" s="136"/>
      <c r="I42" s="136"/>
      <c r="J42" s="136">
        <f>'実質公債費比率（分子）の構造'!M$52</f>
        <v>2935</v>
      </c>
      <c r="K42" s="136"/>
      <c r="L42" s="136"/>
      <c r="M42" s="136">
        <f>'実質公債費比率（分子）の構造'!N$52</f>
        <v>2969</v>
      </c>
      <c r="N42" s="136"/>
      <c r="O42" s="136"/>
      <c r="P42" s="136">
        <f>'実質公債費比率（分子）の構造'!O$52</f>
        <v>2931</v>
      </c>
    </row>
    <row r="43" spans="1:16">
      <c r="A43" s="136" t="s">
        <v>52</v>
      </c>
      <c r="B43" s="136">
        <f>'実質公債費比率（分子）の構造'!K$51</f>
        <v>2</v>
      </c>
      <c r="C43" s="136"/>
      <c r="D43" s="136"/>
      <c r="E43" s="136">
        <f>'実質公債費比率（分子）の構造'!L$51</f>
        <v>2</v>
      </c>
      <c r="F43" s="136"/>
      <c r="G43" s="136"/>
      <c r="H43" s="136">
        <f>'実質公債費比率（分子）の構造'!M$51</f>
        <v>2</v>
      </c>
      <c r="I43" s="136"/>
      <c r="J43" s="136"/>
      <c r="K43" s="136">
        <f>'実質公債費比率（分子）の構造'!N$51</f>
        <v>2</v>
      </c>
      <c r="L43" s="136"/>
      <c r="M43" s="136"/>
      <c r="N43" s="136">
        <f>'実質公債費比率（分子）の構造'!O$51</f>
        <v>1</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872</v>
      </c>
      <c r="C46" s="136"/>
      <c r="D46" s="136"/>
      <c r="E46" s="136">
        <f>'実質公債費比率（分子）の構造'!L$48</f>
        <v>935</v>
      </c>
      <c r="F46" s="136"/>
      <c r="G46" s="136"/>
      <c r="H46" s="136">
        <f>'実質公債費比率（分子）の構造'!M$48</f>
        <v>929</v>
      </c>
      <c r="I46" s="136"/>
      <c r="J46" s="136"/>
      <c r="K46" s="136">
        <f>'実質公債費比率（分子）の構造'!N$48</f>
        <v>909</v>
      </c>
      <c r="L46" s="136"/>
      <c r="M46" s="136"/>
      <c r="N46" s="136">
        <f>'実質公債費比率（分子）の構造'!O$48</f>
        <v>860</v>
      </c>
      <c r="O46" s="136"/>
      <c r="P46" s="136"/>
    </row>
    <row r="47" spans="1:16">
      <c r="A47" s="136" t="s">
        <v>56</v>
      </c>
      <c r="B47" s="136">
        <f>'実質公債費比率（分子）の構造'!K$47</f>
        <v>20</v>
      </c>
      <c r="C47" s="136"/>
      <c r="D47" s="136"/>
      <c r="E47" s="136">
        <f>'実質公債費比率（分子）の構造'!L$47</f>
        <v>23</v>
      </c>
      <c r="F47" s="136"/>
      <c r="G47" s="136"/>
      <c r="H47" s="136">
        <f>'実質公債費比率（分子）の構造'!M$47</f>
        <v>20</v>
      </c>
      <c r="I47" s="136"/>
      <c r="J47" s="136"/>
      <c r="K47" s="136">
        <f>'実質公債費比率（分子）の構造'!N$47</f>
        <v>17</v>
      </c>
      <c r="L47" s="136"/>
      <c r="M47" s="136"/>
      <c r="N47" s="136">
        <f>'実質公債費比率（分子）の構造'!O$47</f>
        <v>17</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3336</v>
      </c>
      <c r="C49" s="136"/>
      <c r="D49" s="136"/>
      <c r="E49" s="136">
        <f>'実質公債費比率（分子）の構造'!L$45</f>
        <v>3214</v>
      </c>
      <c r="F49" s="136"/>
      <c r="G49" s="136"/>
      <c r="H49" s="136">
        <f>'実質公債費比率（分子）の構造'!M$45</f>
        <v>3187</v>
      </c>
      <c r="I49" s="136"/>
      <c r="J49" s="136"/>
      <c r="K49" s="136">
        <f>'実質公債費比率（分子）の構造'!N$45</f>
        <v>2995</v>
      </c>
      <c r="L49" s="136"/>
      <c r="M49" s="136"/>
      <c r="N49" s="136">
        <f>'実質公債費比率（分子）の構造'!O$45</f>
        <v>2851</v>
      </c>
      <c r="O49" s="136"/>
      <c r="P49" s="136"/>
    </row>
    <row r="50" spans="1:16">
      <c r="A50" s="136" t="s">
        <v>59</v>
      </c>
      <c r="B50" s="136" t="e">
        <f>NA()</f>
        <v>#N/A</v>
      </c>
      <c r="C50" s="136">
        <f>IF(ISNUMBER('実質公債費比率（分子）の構造'!K$53),'実質公債費比率（分子）の構造'!K$53,NA())</f>
        <v>1522</v>
      </c>
      <c r="D50" s="136" t="e">
        <f>NA()</f>
        <v>#N/A</v>
      </c>
      <c r="E50" s="136" t="e">
        <f>NA()</f>
        <v>#N/A</v>
      </c>
      <c r="F50" s="136">
        <f>IF(ISNUMBER('実質公債費比率（分子）の構造'!L$53),'実質公債費比率（分子）の構造'!L$53,NA())</f>
        <v>1283</v>
      </c>
      <c r="G50" s="136" t="e">
        <f>NA()</f>
        <v>#N/A</v>
      </c>
      <c r="H50" s="136" t="e">
        <f>NA()</f>
        <v>#N/A</v>
      </c>
      <c r="I50" s="136">
        <f>IF(ISNUMBER('実質公債費比率（分子）の構造'!M$53),'実質公債費比率（分子）の構造'!M$53,NA())</f>
        <v>1203</v>
      </c>
      <c r="J50" s="136" t="e">
        <f>NA()</f>
        <v>#N/A</v>
      </c>
      <c r="K50" s="136" t="e">
        <f>NA()</f>
        <v>#N/A</v>
      </c>
      <c r="L50" s="136">
        <f>IF(ISNUMBER('実質公債費比率（分子）の構造'!N$53),'実質公債費比率（分子）の構造'!N$53,NA())</f>
        <v>954</v>
      </c>
      <c r="M50" s="136" t="e">
        <f>NA()</f>
        <v>#N/A</v>
      </c>
      <c r="N50" s="136" t="e">
        <f>NA()</f>
        <v>#N/A</v>
      </c>
      <c r="O50" s="136">
        <f>IF(ISNUMBER('実質公債費比率（分子）の構造'!O$53),'実質公債費比率（分子）の構造'!O$53,NA())</f>
        <v>798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24161</v>
      </c>
      <c r="E56" s="135"/>
      <c r="F56" s="135"/>
      <c r="G56" s="135">
        <f>'将来負担比率（分子）の構造'!J$51</f>
        <v>24995</v>
      </c>
      <c r="H56" s="135"/>
      <c r="I56" s="135"/>
      <c r="J56" s="135">
        <f>'将来負担比率（分子）の構造'!K$51</f>
        <v>24941</v>
      </c>
      <c r="K56" s="135"/>
      <c r="L56" s="135"/>
      <c r="M56" s="135">
        <f>'将来負担比率（分子）の構造'!L$51</f>
        <v>24602</v>
      </c>
      <c r="N56" s="135"/>
      <c r="O56" s="135"/>
      <c r="P56" s="135">
        <f>'将来負担比率（分子）の構造'!M$51</f>
        <v>24787</v>
      </c>
    </row>
    <row r="57" spans="1:16">
      <c r="A57" s="135" t="s">
        <v>35</v>
      </c>
      <c r="B57" s="135"/>
      <c r="C57" s="135"/>
      <c r="D57" s="135">
        <f>'将来負担比率（分子）の構造'!I$50</f>
        <v>2545</v>
      </c>
      <c r="E57" s="135"/>
      <c r="F57" s="135"/>
      <c r="G57" s="135">
        <f>'将来負担比率（分子）の構造'!J$50</f>
        <v>2520</v>
      </c>
      <c r="H57" s="135"/>
      <c r="I57" s="135"/>
      <c r="J57" s="135">
        <f>'将来負担比率（分子）の構造'!K$50</f>
        <v>2450</v>
      </c>
      <c r="K57" s="135"/>
      <c r="L57" s="135"/>
      <c r="M57" s="135">
        <f>'将来負担比率（分子）の構造'!L$50</f>
        <v>2473</v>
      </c>
      <c r="N57" s="135"/>
      <c r="O57" s="135"/>
      <c r="P57" s="135">
        <f>'将来負担比率（分子）の構造'!M$50</f>
        <v>2163</v>
      </c>
    </row>
    <row r="58" spans="1:16">
      <c r="A58" s="135" t="s">
        <v>34</v>
      </c>
      <c r="B58" s="135"/>
      <c r="C58" s="135"/>
      <c r="D58" s="135">
        <f>'将来負担比率（分子）の構造'!I$49</f>
        <v>9893</v>
      </c>
      <c r="E58" s="135"/>
      <c r="F58" s="135"/>
      <c r="G58" s="135">
        <f>'将来負担比率（分子）の構造'!J$49</f>
        <v>11042</v>
      </c>
      <c r="H58" s="135"/>
      <c r="I58" s="135"/>
      <c r="J58" s="135">
        <f>'将来負担比率（分子）の構造'!K$49</f>
        <v>13031</v>
      </c>
      <c r="K58" s="135"/>
      <c r="L58" s="135"/>
      <c r="M58" s="135">
        <f>'将来負担比率（分子）の構造'!L$49</f>
        <v>13716</v>
      </c>
      <c r="N58" s="135"/>
      <c r="O58" s="135"/>
      <c r="P58" s="135">
        <f>'将来負担比率（分子）の構造'!M$49</f>
        <v>14736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v>
      </c>
      <c r="C61" s="135"/>
      <c r="D61" s="135"/>
      <c r="E61" s="135">
        <f>'将来負担比率（分子）の構造'!J$46</f>
        <v>5</v>
      </c>
      <c r="F61" s="135"/>
      <c r="G61" s="135"/>
      <c r="H61" s="135">
        <f>'将来負担比率（分子）の構造'!K$46</f>
        <v>2</v>
      </c>
      <c r="I61" s="135"/>
      <c r="J61" s="135"/>
      <c r="K61" s="135">
        <f>'将来負担比率（分子）の構造'!L$46</f>
        <v>7</v>
      </c>
      <c r="L61" s="135"/>
      <c r="M61" s="135"/>
      <c r="N61" s="135" t="str">
        <f>'将来負担比率（分子）の構造'!M$46</f>
        <v>-</v>
      </c>
      <c r="O61" s="135"/>
      <c r="P61" s="135"/>
    </row>
    <row r="62" spans="1:16">
      <c r="A62" s="135" t="s">
        <v>29</v>
      </c>
      <c r="B62" s="135">
        <f>'将来負担比率（分子）の構造'!I$45</f>
        <v>7540</v>
      </c>
      <c r="C62" s="135"/>
      <c r="D62" s="135"/>
      <c r="E62" s="135">
        <f>'将来負担比率（分子）の構造'!J$45</f>
        <v>7325</v>
      </c>
      <c r="F62" s="135"/>
      <c r="G62" s="135"/>
      <c r="H62" s="135">
        <f>'将来負担比率（分子）の構造'!K$45</f>
        <v>7103</v>
      </c>
      <c r="I62" s="135"/>
      <c r="J62" s="135"/>
      <c r="K62" s="135">
        <f>'将来負担比率（分子）の構造'!L$45</f>
        <v>6876</v>
      </c>
      <c r="L62" s="135"/>
      <c r="M62" s="135"/>
      <c r="N62" s="135">
        <f>'将来負担比率（分子）の構造'!M$45</f>
        <v>6574</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12156</v>
      </c>
      <c r="C64" s="135"/>
      <c r="D64" s="135"/>
      <c r="E64" s="135">
        <f>'将来負担比率（分子）の構造'!J$43</f>
        <v>12431</v>
      </c>
      <c r="F64" s="135"/>
      <c r="G64" s="135"/>
      <c r="H64" s="135">
        <f>'将来負担比率（分子）の構造'!K$43</f>
        <v>12309</v>
      </c>
      <c r="I64" s="135"/>
      <c r="J64" s="135"/>
      <c r="K64" s="135">
        <f>'将来負担比率（分子）の構造'!L$43</f>
        <v>11676</v>
      </c>
      <c r="L64" s="135"/>
      <c r="M64" s="135"/>
      <c r="N64" s="135">
        <f>'将来負担比率（分子）の構造'!M$43</f>
        <v>10931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25713</v>
      </c>
      <c r="C66" s="135"/>
      <c r="D66" s="135"/>
      <c r="E66" s="135">
        <f>'将来負担比率（分子）の構造'!J$41</f>
        <v>24550</v>
      </c>
      <c r="F66" s="135"/>
      <c r="G66" s="135"/>
      <c r="H66" s="135">
        <f>'将来負担比率（分子）の構造'!K$41</f>
        <v>24305</v>
      </c>
      <c r="I66" s="135"/>
      <c r="J66" s="135"/>
      <c r="K66" s="135">
        <f>'将来負担比率（分子）の構造'!L$41</f>
        <v>23239</v>
      </c>
      <c r="L66" s="135"/>
      <c r="M66" s="135"/>
      <c r="N66" s="135">
        <f>'将来負担比率（分子）の構造'!M$41</f>
        <v>22622</v>
      </c>
      <c r="O66" s="135"/>
      <c r="P66" s="135"/>
    </row>
    <row r="67" spans="1:16">
      <c r="A67" s="135" t="s">
        <v>63</v>
      </c>
      <c r="B67" s="135" t="e">
        <f>NA()</f>
        <v>#N/A</v>
      </c>
      <c r="C67" s="135">
        <f>IF(ISNUMBER('将来負担比率（分子）の構造'!I$52), IF('将来負担比率（分子）の構造'!I$52 &lt; 0, 0, '将来負担比率（分子）の構造'!I$52), NA())</f>
        <v>8817</v>
      </c>
      <c r="D67" s="135" t="e">
        <f>NA()</f>
        <v>#N/A</v>
      </c>
      <c r="E67" s="135" t="e">
        <f>NA()</f>
        <v>#N/A</v>
      </c>
      <c r="F67" s="135">
        <f>IF(ISNUMBER('将来負担比率（分子）の構造'!J$52), IF('将来負担比率（分子）の構造'!J$52 &lt; 0, 0, '将来負担比率（分子）の構造'!J$52), NA())</f>
        <v>5755</v>
      </c>
      <c r="G67" s="135" t="e">
        <f>NA()</f>
        <v>#N/A</v>
      </c>
      <c r="H67" s="135" t="e">
        <f>NA()</f>
        <v>#N/A</v>
      </c>
      <c r="I67" s="135">
        <f>IF(ISNUMBER('将来負担比率（分子）の構造'!K$52), IF('将来負担比率（分子）の構造'!K$52 &lt; 0, 0, '将来負担比率（分子）の構造'!K$52), NA())</f>
        <v>3297</v>
      </c>
      <c r="J67" s="135" t="e">
        <f>NA()</f>
        <v>#N/A</v>
      </c>
      <c r="K67" s="135" t="e">
        <f>NA()</f>
        <v>#N/A</v>
      </c>
      <c r="L67" s="135">
        <f>IF(ISNUMBER('将来負担比率（分子）の構造'!L$52), IF('将来負担比率（分子）の構造'!L$52 &lt; 0, 0, '将来負担比率（分子）の構造'!L$52), NA())</f>
        <v>1007</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2015-04-17T07:56:37Z</cp:lastPrinted>
  <dcterms:created xsi:type="dcterms:W3CDTF">2015-02-17T06:14:27Z</dcterms:created>
  <dcterms:modified xsi:type="dcterms:W3CDTF">2015-05-11T03:30:23Z</dcterms:modified>
  <cp:category/>
</cp:coreProperties>
</file>