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k-kousui\Desktop\R05\07 調査報告\02 茨城県\01 市町村課\02 財政\03 理財\公営企業に係る経営比較分析\r04_決算\"/>
    </mc:Choice>
  </mc:AlternateContent>
  <workbookProtection workbookAlgorithmName="SHA-512" workbookHashValue="Zcj5/b+vtUU2lIvc300fGCYGNLRLkXgWKmnSMn1+Mjc2vWam+sITk8J35S4Y+rwYkhla9K/cFb84DteEIqRFvw==" workbookSaltValue="C4KQcwchSZecyr6lYPXpTQ==" workbookSpinCount="100000" lockStructure="1"/>
  <bookViews>
    <workbookView xWindow="0" yWindow="0" windowWidth="28800" windowHeight="12450"/>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I12" i="5"/>
  <c r="DE12" i="5"/>
  <c r="CK12" i="5"/>
  <c r="DR11" i="5"/>
  <c r="CX11" i="5"/>
  <c r="CT11" i="5"/>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Q11" i="5" s="1"/>
  <c r="DO6" i="5"/>
  <c r="DP11" i="5" s="1"/>
  <c r="DN6" i="5"/>
  <c r="DM6" i="5"/>
  <c r="DL6" i="5"/>
  <c r="DH12" i="5" s="1"/>
  <c r="DK6" i="5"/>
  <c r="DG12" i="5" s="1"/>
  <c r="DJ6" i="5"/>
  <c r="DF12" i="5" s="1"/>
  <c r="DI6" i="5"/>
  <c r="DH6" i="5"/>
  <c r="DI11" i="5" s="1"/>
  <c r="DG6" i="5"/>
  <c r="DH11" i="5" s="1"/>
  <c r="DF6" i="5"/>
  <c r="DG11" i="5" s="1"/>
  <c r="DE6" i="5"/>
  <c r="DF11" i="5" s="1"/>
  <c r="DD6" i="5"/>
  <c r="DE11" i="5" s="1"/>
  <c r="DC6" i="5"/>
  <c r="GJ90" i="4" s="1"/>
  <c r="DB6" i="5"/>
  <c r="CX12" i="5" s="1"/>
  <c r="DA6" i="5"/>
  <c r="CW12" i="5" s="1"/>
  <c r="CZ6" i="5"/>
  <c r="CV12" i="5" s="1"/>
  <c r="CY6" i="5"/>
  <c r="CU12" i="5" s="1"/>
  <c r="CX6" i="5"/>
  <c r="CT12" i="5" s="1"/>
  <c r="CW6" i="5"/>
  <c r="CV6" i="5"/>
  <c r="CW11" i="5" s="1"/>
  <c r="CU6" i="5"/>
  <c r="CV11" i="5" s="1"/>
  <c r="CT6" i="5"/>
  <c r="CU11" i="5" s="1"/>
  <c r="CS6" i="5"/>
  <c r="CR6" i="5"/>
  <c r="CQ6" i="5"/>
  <c r="CM12" i="5" s="1"/>
  <c r="CP6" i="5"/>
  <c r="CL12" i="5" s="1"/>
  <c r="CO6" i="5"/>
  <c r="CN6" i="5"/>
  <c r="CJ12" i="5" s="1"/>
  <c r="CM6" i="5"/>
  <c r="CI12" i="5" s="1"/>
  <c r="CL6" i="5"/>
  <c r="CM11" i="5" s="1"/>
  <c r="CK6" i="5"/>
  <c r="CL11" i="5" s="1"/>
  <c r="CJ6" i="5"/>
  <c r="CK11" i="5" s="1"/>
  <c r="CI6" i="5"/>
  <c r="KF55" i="4"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OZ55" i="4"/>
  <c r="OF55" i="4"/>
  <c r="MN55" i="4"/>
  <c r="LT55" i="4"/>
  <c r="KZ55" i="4"/>
  <c r="JL55" i="4"/>
  <c r="GZ55" i="4"/>
  <c r="GF55" i="4"/>
  <c r="FL55" i="4"/>
  <c r="CZ55" i="4"/>
  <c r="BL55" i="4"/>
  <c r="X55" i="4"/>
  <c r="RH54" i="4"/>
  <c r="QN54" i="4"/>
  <c r="PT54" i="4"/>
  <c r="OZ54" i="4"/>
  <c r="OF54" i="4"/>
  <c r="MN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OZ32" i="4"/>
  <c r="OF32" i="4"/>
  <c r="MN32" i="4"/>
  <c r="KZ32" i="4"/>
  <c r="JL32" i="4"/>
  <c r="GZ32" i="4"/>
  <c r="GF32" i="4"/>
  <c r="FL32" i="4"/>
  <c r="CZ32" i="4"/>
  <c r="BL32" i="4"/>
  <c r="X32" i="4"/>
  <c r="RH31" i="4"/>
  <c r="QN31" i="4"/>
  <c r="PT31" i="4"/>
  <c r="OZ31" i="4"/>
  <c r="OF31" i="4"/>
  <c r="MN31" i="4"/>
  <c r="KZ31" i="4"/>
  <c r="KF31" i="4"/>
  <c r="JL31" i="4"/>
  <c r="HT31" i="4"/>
  <c r="GZ31" i="4"/>
  <c r="GF31" i="4"/>
  <c r="FL31" i="4"/>
  <c r="ER31" i="4"/>
  <c r="CZ31" i="4"/>
  <c r="CF31" i="4"/>
  <c r="BL31" i="4"/>
  <c r="AR31" i="4"/>
  <c r="X31" i="4"/>
  <c r="LZ10" i="4"/>
  <c r="IT10" i="4"/>
  <c r="FN10" i="4"/>
  <c r="CH10" i="4"/>
  <c r="B10" i="4"/>
  <c r="PF8" i="4"/>
  <c r="LZ8" i="4"/>
  <c r="IT8" i="4"/>
  <c r="FN8" i="4"/>
  <c r="CH8" i="4"/>
  <c r="B8" i="4"/>
  <c r="B5" i="4"/>
  <c r="LT31" i="4" l="1"/>
  <c r="AR32" i="4"/>
  <c r="ER32" i="4"/>
  <c r="HT32" i="4"/>
  <c r="LT32" i="4"/>
  <c r="PT32" i="4"/>
  <c r="LT54" i="4"/>
  <c r="AR55" i="4"/>
  <c r="ER55" i="4"/>
  <c r="HT55" i="4"/>
  <c r="PT55" i="4"/>
  <c r="PZ79" i="4"/>
  <c r="V10" i="5"/>
  <c r="AF10" i="5"/>
  <c r="AJ10" i="5"/>
  <c r="AT10" i="5"/>
  <c r="BD10" i="5"/>
  <c r="BN10" i="5"/>
  <c r="BX10" i="5"/>
  <c r="CB10" i="5"/>
  <c r="CL10" i="5"/>
  <c r="CV10" i="5"/>
  <c r="DF10" i="5"/>
  <c r="DP10" i="5"/>
  <c r="DT10" i="5"/>
  <c r="ED10" i="5"/>
  <c r="BE10" i="5"/>
  <c r="CW10" i="5"/>
  <c r="X11" i="5"/>
  <c r="AR11" i="5"/>
  <c r="BP11" i="5"/>
  <c r="CJ11"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<sst xmlns="http://schemas.openxmlformats.org/spreadsheetml/2006/main" count="262" uniqueCount="108">
  <si>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</si>
  <si>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</si>
  <si>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</si>
  <si>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</si>
  <si>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</si>
  <si>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</si>
  <si>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</si>
  <si>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</si>
  <si>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</si>
  <si>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</si>
  <si>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</si>
  <si>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</si>
  <si>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</si>
  <si>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</si>
  <si>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</si>
  <si>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</si>
  <si>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</si>
  <si>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</si>
  <si>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</si>
  <si>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</si>
  <si>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</si>
  <si>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</si>
  <si>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</si>
  <si>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</si>
  <si>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</si>
  <si>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</si>
  <si>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</si>
  <si>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</si>
  <si>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</si>
  <si>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</si>
  <si>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</si>
  <si>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</si>
  <si>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</si>
  <si>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</si>
  <si>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</si>
  <si>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</si>
  <si>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</si>
  <si>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</si>
  <si>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</si>
  <si>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</si>
  <si>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</si>
  <si>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</si>
  <si>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</si>
  <si>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</si>
  <si>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</si>
  <si>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</si>
  <si>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</si>
  <si>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</si>
  <si>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</si>
  <si>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</si>
  <si>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</si>
  <si>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</si>
  <si>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</si>
  <si>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</si>
  <si>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</si>
  <si>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</si>
  <si>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</si>
  <si>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</si>
  <si>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</si>
  <si>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</si>
  <si>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</si>
  <si>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</si>
  <si>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</si>
  <si>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</si>
  <si>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</si>
  <si>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</si>
  <si>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</si>
  <si>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</si>
  <si>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</si>
  <si>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</si>
  <si>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</si>
  <si>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</si>
  <si>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</si>
  <si>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</si>
  <si>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</si>
  <si>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</si>
  <si>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</si>
  <si>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</si>
  <si>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</si>
  <si>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</si>
  <si>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</si>
  <si>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</si>
  <si>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</si>
  <si>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</si>
  <si>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</si>
  <si>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</si>
  <si>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</si>
  <si>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</si>
  <si>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</si>
  <si>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089257</t>
  </si>
  <si>
    <t>46</t>
  </si>
  <si>
    <t>02</t>
  </si>
  <si>
    <t>0</t>
  </si>
  <si>
    <t>000</t>
  </si>
  <si>
    <t>茨城県　高萩・北茨城広域事務組合</t>
  </si>
  <si>
    <t>法適用</t>
  </si>
  <si>
    <t>工業用水道事業</t>
  </si>
  <si>
    <t>小規模</t>
  </si>
  <si>
    <t>-</t>
  </si>
  <si>
    <t>民間企業出身</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</si>
  <si>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</si>
  <si>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</si>
  <si>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</si>
  <si>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</si>
  <si>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</si>
  <si>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①有形固定資産減価償却率は、類似団体平均値より高い数値となっており、管路更新率が低い状況にある。今後計画的な更新を図っていく必要がある。
②管路経年化率及び③管路更新率はともに0.00％であり、今後、施設整備等について経営計画を踏まえた適切な管路の更新を実施していきたい。</t>
    <rPh sb="1" eb="7">
      <t>ユウケイコテイシサン</t>
    </rPh>
    <rPh sb="7" eb="11">
      <t>ゲンカショウキャク</t>
    </rPh>
    <rPh sb="11" eb="12">
      <t>リツ</t>
    </rPh>
    <rPh sb="14" eb="21">
      <t>ルイジダンタイヘイキンチ</t>
    </rPh>
    <rPh sb="23" eb="24">
      <t>タカ</t>
    </rPh>
    <rPh sb="25" eb="27">
      <t>スウチ</t>
    </rPh>
    <rPh sb="34" eb="36">
      <t>カンロ</t>
    </rPh>
    <rPh sb="36" eb="38">
      <t>コウシン</t>
    </rPh>
    <rPh sb="38" eb="39">
      <t>リツ</t>
    </rPh>
    <rPh sb="40" eb="41">
      <t>ヒク</t>
    </rPh>
    <rPh sb="42" eb="44">
      <t>ジョウキョウ</t>
    </rPh>
    <rPh sb="48" eb="50">
      <t>コンゴ</t>
    </rPh>
    <rPh sb="50" eb="53">
      <t>ケイカクテキ</t>
    </rPh>
    <rPh sb="54" eb="56">
      <t>コウシン</t>
    </rPh>
    <rPh sb="57" eb="58">
      <t>ハカ</t>
    </rPh>
    <rPh sb="62" eb="64">
      <t>ヒツヨウ</t>
    </rPh>
    <rPh sb="70" eb="72">
      <t>カンロ</t>
    </rPh>
    <rPh sb="72" eb="76">
      <t>ケイネンカリツ</t>
    </rPh>
    <rPh sb="76" eb="77">
      <t>オヨ</t>
    </rPh>
    <rPh sb="79" eb="81">
      <t>カンロ</t>
    </rPh>
    <rPh sb="81" eb="83">
      <t>コウシン</t>
    </rPh>
    <rPh sb="83" eb="84">
      <t>リツ</t>
    </rPh>
    <rPh sb="97" eb="99">
      <t>コンゴ</t>
    </rPh>
    <rPh sb="100" eb="102">
      <t>シセツ</t>
    </rPh>
    <rPh sb="102" eb="104">
      <t>セイビ</t>
    </rPh>
    <rPh sb="104" eb="105">
      <t>トウ</t>
    </rPh>
    <rPh sb="109" eb="111">
      <t>ケイエイ</t>
    </rPh>
    <rPh sb="111" eb="113">
      <t>ケイカク</t>
    </rPh>
    <rPh sb="114" eb="115">
      <t>フ</t>
    </rPh>
    <rPh sb="118" eb="120">
      <t>テキセツ</t>
    </rPh>
    <rPh sb="121" eb="123">
      <t>カンロ</t>
    </rPh>
    <rPh sb="124" eb="126">
      <t>コウシン</t>
    </rPh>
    <rPh sb="127" eb="129">
      <t>ジッシ</t>
    </rPh>
    <phoneticPr fontId="5"/>
  </si>
  <si>
    <t>　供用開始後30年以上が経過し、今後は、浄水場の更新期を迎えることによる大規模改築や危機管理対策として管路の耐震化等により、経営環境は厳しさを増すことが見込まれていることから、今後計画的かつ効率的な経営の推進を図っていきたい。</t>
    <rPh sb="1" eb="3">
      <t>キョウヨウ</t>
    </rPh>
    <rPh sb="3" eb="5">
      <t>カイシ</t>
    </rPh>
    <rPh sb="5" eb="6">
      <t>ゴ</t>
    </rPh>
    <rPh sb="8" eb="11">
      <t>ネンイジョウ</t>
    </rPh>
    <rPh sb="12" eb="14">
      <t>ケイカ</t>
    </rPh>
    <rPh sb="16" eb="18">
      <t>コンゴ</t>
    </rPh>
    <rPh sb="20" eb="23">
      <t>ジョウスイジョウ</t>
    </rPh>
    <rPh sb="24" eb="27">
      <t>コウシンキ</t>
    </rPh>
    <rPh sb="28" eb="29">
      <t>ムカ</t>
    </rPh>
    <rPh sb="36" eb="39">
      <t>ダイキボ</t>
    </rPh>
    <rPh sb="39" eb="41">
      <t>カイチク</t>
    </rPh>
    <rPh sb="42" eb="46">
      <t>キキカンリ</t>
    </rPh>
    <rPh sb="46" eb="48">
      <t>タイサク</t>
    </rPh>
    <rPh sb="51" eb="53">
      <t>カンロ</t>
    </rPh>
    <rPh sb="54" eb="57">
      <t>タイシンカ</t>
    </rPh>
    <rPh sb="57" eb="58">
      <t>トウ</t>
    </rPh>
    <rPh sb="62" eb="64">
      <t>ケイエイ</t>
    </rPh>
    <rPh sb="64" eb="66">
      <t>カンキョウ</t>
    </rPh>
    <rPh sb="67" eb="68">
      <t>キビ</t>
    </rPh>
    <rPh sb="71" eb="72">
      <t>マ</t>
    </rPh>
    <rPh sb="76" eb="78">
      <t>ミコ</t>
    </rPh>
    <rPh sb="88" eb="90">
      <t>コンゴ</t>
    </rPh>
    <rPh sb="90" eb="93">
      <t>ケイカクテキ</t>
    </rPh>
    <rPh sb="95" eb="98">
      <t>コウリツテキ</t>
    </rPh>
    <rPh sb="99" eb="101">
      <t>ケイエイ</t>
    </rPh>
    <rPh sb="102" eb="104">
      <t>スイシン</t>
    </rPh>
    <rPh sb="105" eb="106">
      <t>ハカ</t>
    </rPh>
    <phoneticPr fontId="5"/>
  </si>
  <si>
    <t>①経常収支比率は100％以下で、類似団体平均値と比較して低い数値となっている。要因として先行投資・ダムの減価償却費である。②累積欠損金比率は類似団体平均値より高い数値である。要因として「設備投資型」事業の減価償却費で横ばい状態にあるが、今後も黒字を維持し欠損金の解消に努めたい。③流動比率は、類似団体平均値と比較し低い数値であるが100％以上で年々増加傾向にある。今後老朽化した設備の更新があり、現金の減少が予想されるが100％以上を維持できるようにしたい。④企業債残高対給水収益比率は、類似団体平均値と比較しかなり高い数値になっている。要因は浄水場建設等の多大な設備投資が考えられる。⑤料金回収率は、経営負担金（協力金）を加えても100％以下であり類似団体平均値と比較しても低い数値となっている。要因として、費用の中で固定費が占める割合が大きいと考えられる。
⑥給水原価は、類似団体平均値と比較し高い数値となっている。ダムから水源を確保していることから、企業債利息及び原価償却費が高いことが要因である。⑦施設利用率及び⑧契約率は、類似団体平均値と比較し低い数値となっている。工業用水道事業の場合実使用水量と契約水量が乖離しているため、契約水量の増量が必要であるが、新規企業の立地がなく契約率が35.1％となっている。</t>
    <rPh sb="1" eb="7">
      <t>ケイジョウシュウシヒリツ</t>
    </rPh>
    <rPh sb="12" eb="14">
      <t>イカ</t>
    </rPh>
    <rPh sb="16" eb="18">
      <t>ルイジ</t>
    </rPh>
    <rPh sb="18" eb="20">
      <t>ダンタイ</t>
    </rPh>
    <rPh sb="20" eb="23">
      <t>ヘイキンチ</t>
    </rPh>
    <rPh sb="24" eb="26">
      <t>ヒカク</t>
    </rPh>
    <rPh sb="28" eb="29">
      <t>ヒク</t>
    </rPh>
    <rPh sb="30" eb="32">
      <t>スウチ</t>
    </rPh>
    <rPh sb="39" eb="41">
      <t>ヨウイン</t>
    </rPh>
    <rPh sb="44" eb="46">
      <t>センコウ</t>
    </rPh>
    <rPh sb="46" eb="48">
      <t>トウシ</t>
    </rPh>
    <rPh sb="52" eb="56">
      <t>ゲンカショウキャク</t>
    </rPh>
    <rPh sb="56" eb="57">
      <t>ヒ</t>
    </rPh>
    <rPh sb="62" eb="64">
      <t>ルイセキ</t>
    </rPh>
    <rPh sb="64" eb="66">
      <t>ケッソン</t>
    </rPh>
    <rPh sb="66" eb="67">
      <t>キン</t>
    </rPh>
    <rPh sb="67" eb="69">
      <t>ヒリツ</t>
    </rPh>
    <rPh sb="70" eb="77">
      <t>ルイジダンタイヘイキンチ</t>
    </rPh>
    <rPh sb="79" eb="80">
      <t>タカ</t>
    </rPh>
    <rPh sb="81" eb="83">
      <t>スウチ</t>
    </rPh>
    <rPh sb="87" eb="89">
      <t>ヨウイン</t>
    </rPh>
    <rPh sb="93" eb="95">
      <t>セツビ</t>
    </rPh>
    <rPh sb="95" eb="97">
      <t>トウシ</t>
    </rPh>
    <rPh sb="97" eb="98">
      <t>ガタ</t>
    </rPh>
    <rPh sb="99" eb="101">
      <t>ジギョウ</t>
    </rPh>
    <rPh sb="102" eb="107">
      <t>ゲンカショウキャクヒ</t>
    </rPh>
    <rPh sb="108" eb="109">
      <t>ヨコ</t>
    </rPh>
    <rPh sb="111" eb="113">
      <t>ジョウタイ</t>
    </rPh>
    <rPh sb="118" eb="120">
      <t>コンゴ</t>
    </rPh>
    <rPh sb="121" eb="123">
      <t>クロジ</t>
    </rPh>
    <rPh sb="124" eb="126">
      <t>イジ</t>
    </rPh>
    <rPh sb="127" eb="130">
      <t>ケッソンキン</t>
    </rPh>
    <rPh sb="131" eb="133">
      <t>カイショウ</t>
    </rPh>
    <rPh sb="134" eb="135">
      <t>ツト</t>
    </rPh>
    <rPh sb="140" eb="142">
      <t>リュウドウ</t>
    </rPh>
    <rPh sb="142" eb="144">
      <t>ヒリツ</t>
    </rPh>
    <rPh sb="146" eb="153">
      <t>ルイジダンタイヘイキンチ</t>
    </rPh>
    <rPh sb="154" eb="156">
      <t>ヒカク</t>
    </rPh>
    <rPh sb="157" eb="158">
      <t>ヒク</t>
    </rPh>
    <rPh sb="159" eb="161">
      <t>スウチ</t>
    </rPh>
    <rPh sb="169" eb="171">
      <t>イジョウ</t>
    </rPh>
    <rPh sb="172" eb="174">
      <t>ネンネン</t>
    </rPh>
    <rPh sb="174" eb="176">
      <t>ゾウカ</t>
    </rPh>
    <rPh sb="176" eb="178">
      <t>ケイコウ</t>
    </rPh>
    <rPh sb="182" eb="184">
      <t>コンゴ</t>
    </rPh>
    <rPh sb="184" eb="187">
      <t>ロウキュウカ</t>
    </rPh>
    <rPh sb="189" eb="191">
      <t>セツビ</t>
    </rPh>
    <rPh sb="192" eb="194">
      <t>コウシン</t>
    </rPh>
    <rPh sb="198" eb="200">
      <t>ゲンキン</t>
    </rPh>
    <rPh sb="201" eb="203">
      <t>ゲンショウ</t>
    </rPh>
    <rPh sb="204" eb="206">
      <t>ヨソウ</t>
    </rPh>
    <rPh sb="214" eb="216">
      <t>イジョウ</t>
    </rPh>
    <rPh sb="217" eb="219">
      <t>イジ</t>
    </rPh>
    <rPh sb="230" eb="232">
      <t>キギョウ</t>
    </rPh>
    <rPh sb="232" eb="233">
      <t>サイ</t>
    </rPh>
    <rPh sb="233" eb="235">
      <t>ザンダカ</t>
    </rPh>
    <rPh sb="235" eb="236">
      <t>タイ</t>
    </rPh>
    <rPh sb="236" eb="238">
      <t>キュウスイ</t>
    </rPh>
    <rPh sb="238" eb="240">
      <t>シュウエキ</t>
    </rPh>
    <rPh sb="240" eb="242">
      <t>ヒリツ</t>
    </rPh>
    <rPh sb="244" eb="251">
      <t>ルイジダンタイヘイキンチ</t>
    </rPh>
    <rPh sb="252" eb="254">
      <t>ヒカク</t>
    </rPh>
    <rPh sb="258" eb="259">
      <t>タカ</t>
    </rPh>
    <rPh sb="260" eb="262">
      <t>スウチ</t>
    </rPh>
    <rPh sb="269" eb="271">
      <t>ヨウイン</t>
    </rPh>
    <rPh sb="272" eb="275">
      <t>ジョウスイジョウ</t>
    </rPh>
    <rPh sb="275" eb="277">
      <t>ケンセツ</t>
    </rPh>
    <rPh sb="277" eb="278">
      <t>トウ</t>
    </rPh>
    <rPh sb="279" eb="281">
      <t>タダイ</t>
    </rPh>
    <rPh sb="282" eb="284">
      <t>セツビ</t>
    </rPh>
    <rPh sb="284" eb="286">
      <t>トウシ</t>
    </rPh>
    <rPh sb="287" eb="288">
      <t>カンガ</t>
    </rPh>
    <rPh sb="294" eb="296">
      <t>リョウキン</t>
    </rPh>
    <rPh sb="296" eb="298">
      <t>カイシュウ</t>
    </rPh>
    <rPh sb="298" eb="299">
      <t>リツ</t>
    </rPh>
    <rPh sb="301" eb="303">
      <t>ケイエイ</t>
    </rPh>
    <rPh sb="303" eb="306">
      <t>フタンキン</t>
    </rPh>
    <rPh sb="307" eb="310">
      <t>キョウリョクキン</t>
    </rPh>
    <rPh sb="312" eb="313">
      <t>クワ</t>
    </rPh>
    <rPh sb="320" eb="322">
      <t>イカ</t>
    </rPh>
    <rPh sb="325" eb="332">
      <t>ルイジダンタイヘイキンチ</t>
    </rPh>
    <rPh sb="333" eb="335">
      <t>ヒカク</t>
    </rPh>
    <rPh sb="338" eb="339">
      <t>ヒク</t>
    </rPh>
    <rPh sb="340" eb="342">
      <t>スウチ</t>
    </rPh>
    <rPh sb="349" eb="351">
      <t>ヨウイン</t>
    </rPh>
    <rPh sb="355" eb="357">
      <t>ヒヨウ</t>
    </rPh>
    <rPh sb="358" eb="359">
      <t>ナカ</t>
    </rPh>
    <rPh sb="360" eb="363">
      <t>コテイヒ</t>
    </rPh>
    <rPh sb="364" eb="365">
      <t>シ</t>
    </rPh>
    <rPh sb="367" eb="369">
      <t>ワリアイ</t>
    </rPh>
    <rPh sb="370" eb="371">
      <t>オオ</t>
    </rPh>
    <rPh sb="374" eb="375">
      <t>カンガ</t>
    </rPh>
    <rPh sb="382" eb="384">
      <t>キュウスイ</t>
    </rPh>
    <rPh sb="384" eb="386">
      <t>ゲンカ</t>
    </rPh>
    <rPh sb="388" eb="395">
      <t>ルイジダンタイヘイキンチ</t>
    </rPh>
    <rPh sb="396" eb="398">
      <t>ヒカク</t>
    </rPh>
    <rPh sb="399" eb="400">
      <t>タカ</t>
    </rPh>
    <rPh sb="401" eb="403">
      <t>スウチ</t>
    </rPh>
    <rPh sb="414" eb="416">
      <t>スイゲン</t>
    </rPh>
    <rPh sb="417" eb="419">
      <t>カクホ</t>
    </rPh>
    <rPh sb="428" eb="430">
      <t>キギョウ</t>
    </rPh>
    <rPh sb="430" eb="431">
      <t>サイ</t>
    </rPh>
    <rPh sb="431" eb="433">
      <t>リソク</t>
    </rPh>
    <rPh sb="433" eb="434">
      <t>オヨ</t>
    </rPh>
    <rPh sb="435" eb="437">
      <t>ゲンカ</t>
    </rPh>
    <rPh sb="437" eb="439">
      <t>ショウキャク</t>
    </rPh>
    <rPh sb="439" eb="440">
      <t>ヒ</t>
    </rPh>
    <rPh sb="441" eb="442">
      <t>タカ</t>
    </rPh>
    <rPh sb="446" eb="448">
      <t>ヨウイン</t>
    </rPh>
    <rPh sb="453" eb="455">
      <t>シセツ</t>
    </rPh>
    <rPh sb="455" eb="457">
      <t>リヨウ</t>
    </rPh>
    <rPh sb="457" eb="458">
      <t>リツ</t>
    </rPh>
    <rPh sb="458" eb="459">
      <t>オヨ</t>
    </rPh>
    <rPh sb="461" eb="464">
      <t>ケイヤクリツ</t>
    </rPh>
    <rPh sb="466" eb="473">
      <t>ルイジダンタイヘイキンチ</t>
    </rPh>
    <rPh sb="474" eb="476">
      <t>ヒカク</t>
    </rPh>
    <rPh sb="477" eb="478">
      <t>ヒク</t>
    </rPh>
    <rPh sb="479" eb="481">
      <t>スウチ</t>
    </rPh>
    <rPh sb="488" eb="495">
      <t>コ</t>
    </rPh>
    <rPh sb="496" eb="498">
      <t>バアイ</t>
    </rPh>
    <rPh sb="498" eb="499">
      <t>ジツ</t>
    </rPh>
    <rPh sb="499" eb="501">
      <t>シヨウ</t>
    </rPh>
    <rPh sb="501" eb="503">
      <t>スイリョウ</t>
    </rPh>
    <rPh sb="504" eb="506">
      <t>ケイヤク</t>
    </rPh>
    <rPh sb="506" eb="508">
      <t>スイリョウ</t>
    </rPh>
    <rPh sb="509" eb="511">
      <t>カイリ</t>
    </rPh>
    <rPh sb="518" eb="520">
      <t>ケイヤク</t>
    </rPh>
    <rPh sb="520" eb="522">
      <t>スイリョウ</t>
    </rPh>
    <rPh sb="523" eb="525">
      <t>ゾウリョウ</t>
    </rPh>
    <rPh sb="526" eb="528">
      <t>ヒツヨウ</t>
    </rPh>
    <rPh sb="533" eb="535">
      <t>シンキ</t>
    </rPh>
    <rPh sb="535" eb="537">
      <t>キギョウ</t>
    </rPh>
    <rPh sb="538" eb="540">
      <t>リッチ</t>
    </rPh>
    <rPh sb="543" eb="546">
      <t>ケイヤクリツ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</si>
</sst>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70.489999999999995</c:v>
                </c:pt>
                <c:pt idx="1">
                  <c:v>71.77</c:v>
                </c:pt>
                <c:pt idx="2">
                  <c:v>73.040000000000006</c:v>
                </c:pt>
                <c:pt idx="3">
                  <c:v>74.31</c:v>
                </c:pt>
                <c:pt idx="4">
                  <c:v>75.59</c:v>
                </c:pt>
              </c:numCache>
            </c:numRef>
          </c:val>
          <c:extLst xmlns:c16r2="http://schemas.microsoft.com/office/drawing/2015/06/chart">
            <c:ext xmlns:c16="http://schemas.microsoft.com/office/drawing/2014/chart" uri="{C3380CC4-5D6E-409C-BE32-E72D297353CC}">
              <c16:uniqueId val="{00000000-E6C1-4CC8-B603-6085B9E780D8}"/>
            </c:ext>
          </c:extLst>
        </c:ser>
        <c:dLbls>
          <c:showLegendKey val="0"/>
          <c:showVal val="0"/>
          <c:showCatName val="0"/>
          <c:showSerName val="0"/>
          <c:showPercent val="0"/>
          <c:showBubbleSize val="0"/>
        </c:dLbls>
        <c:gapWidth val="150"/>
        <c:axId val="388990080"/>
        <c:axId val="38899046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xmlns:c16r2="http://schemas.microsoft.com/office/drawing/2015/06/chart">
            <c:ext xmlns:c16="http://schemas.microsoft.com/office/drawing/2014/chart" uri="{C3380CC4-5D6E-409C-BE32-E72D297353CC}">
              <c16:uniqueId val="{00000001-E6C1-4CC8-B603-6085B9E780D8}"/>
            </c:ext>
          </c:extLst>
        </c:ser>
        <c:dLbls>
          <c:showLegendKey val="0"/>
          <c:showVal val="0"/>
          <c:showCatName val="0"/>
          <c:showSerName val="0"/>
          <c:showPercent val="0"/>
          <c:showBubbleSize val="0"/>
        </c:dLbls>
        <c:marker val="1"/>
        <c:smooth val="0"/>
        <c:axId val="388990080"/>
        <c:axId val="388990464"/>
      </c:lineChart>
      <c:catAx>
        <c:axId val="388990080"/>
        <c:scaling>
          <c:orientation val="minMax"/>
        </c:scaling>
        <c:delete val="1"/>
        <c:axPos val="b"/>
        <c:numFmt formatCode="General" sourceLinked="1"/>
        <c:majorTickMark val="none"/>
        <c:minorTickMark val="none"/>
        <c:tickLblPos val="none"/>
        <c:crossAx val="388990464"/>
        <c:crosses val="autoZero"/>
        <c:auto val="1"/>
        <c:lblAlgn val="ctr"/>
        <c:lblOffset val="100"/>
        <c:noMultiLvlLbl val="1"/>
      </c:catAx>
      <c:valAx>
        <c:axId val="3889904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89900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EC-40D9-8F28-38EBEFFBC3DC}"/>
            </c:ext>
          </c:extLst>
        </c:ser>
        <c:dLbls>
          <c:showLegendKey val="0"/>
          <c:showVal val="0"/>
          <c:showCatName val="0"/>
          <c:showSerName val="0"/>
          <c:showPercent val="0"/>
          <c:showBubbleSize val="0"/>
        </c:dLbls>
        <c:gapWidth val="150"/>
        <c:axId val="389532944"/>
        <c:axId val="38858340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xmlns:c16r2="http://schemas.microsoft.com/office/drawing/2015/06/chart">
            <c:ext xmlns:c16="http://schemas.microsoft.com/office/drawing/2014/chart" uri="{C3380CC4-5D6E-409C-BE32-E72D297353CC}">
              <c16:uniqueId val="{00000001-32EC-40D9-8F28-38EBEFFBC3DC}"/>
            </c:ext>
          </c:extLst>
        </c:ser>
        <c:dLbls>
          <c:showLegendKey val="0"/>
          <c:showVal val="0"/>
          <c:showCatName val="0"/>
          <c:showSerName val="0"/>
          <c:showPercent val="0"/>
          <c:showBubbleSize val="0"/>
        </c:dLbls>
        <c:marker val="1"/>
        <c:smooth val="0"/>
        <c:axId val="389532944"/>
        <c:axId val="388583408"/>
      </c:lineChart>
      <c:catAx>
        <c:axId val="389532944"/>
        <c:scaling>
          <c:orientation val="minMax"/>
        </c:scaling>
        <c:delete val="1"/>
        <c:axPos val="b"/>
        <c:numFmt formatCode="General" sourceLinked="1"/>
        <c:majorTickMark val="none"/>
        <c:minorTickMark val="none"/>
        <c:tickLblPos val="none"/>
        <c:crossAx val="388583408"/>
        <c:crosses val="autoZero"/>
        <c:auto val="1"/>
        <c:lblAlgn val="ctr"/>
        <c:lblOffset val="100"/>
        <c:noMultiLvlLbl val="1"/>
      </c:catAx>
      <c:valAx>
        <c:axId val="3885834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95329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DA-4DE6-8082-E8100CC47422}"/>
            </c:ext>
          </c:extLst>
        </c:ser>
        <c:dLbls>
          <c:showLegendKey val="0"/>
          <c:showVal val="0"/>
          <c:showCatName val="0"/>
          <c:showSerName val="0"/>
          <c:showPercent val="0"/>
          <c:showBubbleSize val="0"/>
        </c:dLbls>
        <c:gapWidth val="150"/>
        <c:axId val="389081408"/>
        <c:axId val="38908589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xmlns:c16r2="http://schemas.microsoft.com/office/drawing/2015/06/chart">
            <c:ext xmlns:c16="http://schemas.microsoft.com/office/drawing/2014/chart" uri="{C3380CC4-5D6E-409C-BE32-E72D297353CC}">
              <c16:uniqueId val="{00000001-EDDA-4DE6-8082-E8100CC47422}"/>
            </c:ext>
          </c:extLst>
        </c:ser>
        <c:dLbls>
          <c:showLegendKey val="0"/>
          <c:showVal val="0"/>
          <c:showCatName val="0"/>
          <c:showSerName val="0"/>
          <c:showPercent val="0"/>
          <c:showBubbleSize val="0"/>
        </c:dLbls>
        <c:marker val="1"/>
        <c:smooth val="0"/>
        <c:axId val="389081408"/>
        <c:axId val="389085896"/>
      </c:lineChart>
      <c:catAx>
        <c:axId val="389081408"/>
        <c:scaling>
          <c:orientation val="minMax"/>
        </c:scaling>
        <c:delete val="1"/>
        <c:axPos val="b"/>
        <c:numFmt formatCode="General" sourceLinked="1"/>
        <c:majorTickMark val="none"/>
        <c:minorTickMark val="none"/>
        <c:tickLblPos val="none"/>
        <c:crossAx val="389085896"/>
        <c:crosses val="autoZero"/>
        <c:auto val="1"/>
        <c:lblAlgn val="ctr"/>
        <c:lblOffset val="100"/>
        <c:noMultiLvlLbl val="1"/>
      </c:catAx>
      <c:valAx>
        <c:axId val="3890858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90814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337.5</c:v>
                </c:pt>
                <c:pt idx="1">
                  <c:v>402.47</c:v>
                </c:pt>
                <c:pt idx="2">
                  <c:v>497.26</c:v>
                </c:pt>
                <c:pt idx="3">
                  <c:v>582.82000000000005</c:v>
                </c:pt>
                <c:pt idx="4">
                  <c:v>658.87</c:v>
                </c:pt>
              </c:numCache>
            </c:numRef>
          </c:val>
          <c:extLst xmlns:c16r2="http://schemas.microsoft.com/office/drawing/2015/06/chart">
            <c:ext xmlns:c16="http://schemas.microsoft.com/office/drawing/2014/chart" uri="{C3380CC4-5D6E-409C-BE32-E72D297353CC}">
              <c16:uniqueId val="{00000000-64C9-43B5-BDF9-3DBDBCF0098F}"/>
            </c:ext>
          </c:extLst>
        </c:ser>
        <c:dLbls>
          <c:showLegendKey val="0"/>
          <c:showVal val="0"/>
          <c:showCatName val="0"/>
          <c:showSerName val="0"/>
          <c:showPercent val="0"/>
          <c:showBubbleSize val="0"/>
        </c:dLbls>
        <c:gapWidth val="150"/>
        <c:axId val="389822704"/>
        <c:axId val="389823088"/>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xmlns:c16r2="http://schemas.microsoft.com/office/drawing/2015/06/chart">
            <c:ext xmlns:c16="http://schemas.microsoft.com/office/drawing/2014/chart" uri="{C3380CC4-5D6E-409C-BE32-E72D297353CC}">
              <c16:uniqueId val="{00000001-64C9-43B5-BDF9-3DBDBCF0098F}"/>
            </c:ext>
          </c:extLst>
        </c:ser>
        <c:dLbls>
          <c:showLegendKey val="0"/>
          <c:showVal val="0"/>
          <c:showCatName val="0"/>
          <c:showSerName val="0"/>
          <c:showPercent val="0"/>
          <c:showBubbleSize val="0"/>
        </c:dLbls>
        <c:marker val="1"/>
        <c:smooth val="0"/>
        <c:axId val="389822704"/>
        <c:axId val="389823088"/>
      </c:lineChart>
      <c:catAx>
        <c:axId val="389822704"/>
        <c:scaling>
          <c:orientation val="minMax"/>
        </c:scaling>
        <c:delete val="1"/>
        <c:axPos val="b"/>
        <c:numFmt formatCode="General" sourceLinked="1"/>
        <c:majorTickMark val="none"/>
        <c:minorTickMark val="none"/>
        <c:tickLblPos val="none"/>
        <c:crossAx val="389823088"/>
        <c:crosses val="autoZero"/>
        <c:auto val="1"/>
        <c:lblAlgn val="ctr"/>
        <c:lblOffset val="100"/>
        <c:noMultiLvlLbl val="1"/>
      </c:catAx>
      <c:valAx>
        <c:axId val="3898230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98227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891.1</c:v>
                </c:pt>
                <c:pt idx="1">
                  <c:v>790.28</c:v>
                </c:pt>
                <c:pt idx="2">
                  <c:v>740.39</c:v>
                </c:pt>
                <c:pt idx="3">
                  <c:v>652.45000000000005</c:v>
                </c:pt>
                <c:pt idx="4">
                  <c:v>555.85</c:v>
                </c:pt>
              </c:numCache>
            </c:numRef>
          </c:val>
          <c:extLst xmlns:c16r2="http://schemas.microsoft.com/office/drawing/2015/06/chart">
            <c:ext xmlns:c16="http://schemas.microsoft.com/office/drawing/2014/chart" uri="{C3380CC4-5D6E-409C-BE32-E72D297353CC}">
              <c16:uniqueId val="{00000000-8967-4D29-A064-768616F12869}"/>
            </c:ext>
          </c:extLst>
        </c:ser>
        <c:dLbls>
          <c:showLegendKey val="0"/>
          <c:showVal val="0"/>
          <c:showCatName val="0"/>
          <c:showSerName val="0"/>
          <c:showPercent val="0"/>
          <c:showBubbleSize val="0"/>
        </c:dLbls>
        <c:gapWidth val="150"/>
        <c:axId val="339917424"/>
        <c:axId val="33991468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xmlns:c16r2="http://schemas.microsoft.com/office/drawing/2015/06/chart">
            <c:ext xmlns:c16="http://schemas.microsoft.com/office/drawing/2014/chart" uri="{C3380CC4-5D6E-409C-BE32-E72D297353CC}">
              <c16:uniqueId val="{00000001-8967-4D29-A064-768616F12869}"/>
            </c:ext>
          </c:extLst>
        </c:ser>
        <c:dLbls>
          <c:showLegendKey val="0"/>
          <c:showVal val="0"/>
          <c:showCatName val="0"/>
          <c:showSerName val="0"/>
          <c:showPercent val="0"/>
          <c:showBubbleSize val="0"/>
        </c:dLbls>
        <c:marker val="1"/>
        <c:smooth val="0"/>
        <c:axId val="339917424"/>
        <c:axId val="339914680"/>
      </c:lineChart>
      <c:catAx>
        <c:axId val="339917424"/>
        <c:scaling>
          <c:orientation val="minMax"/>
        </c:scaling>
        <c:delete val="1"/>
        <c:axPos val="b"/>
        <c:numFmt formatCode="General" sourceLinked="1"/>
        <c:majorTickMark val="none"/>
        <c:minorTickMark val="none"/>
        <c:tickLblPos val="none"/>
        <c:crossAx val="339914680"/>
        <c:crosses val="autoZero"/>
        <c:auto val="1"/>
        <c:lblAlgn val="ctr"/>
        <c:lblOffset val="100"/>
        <c:noMultiLvlLbl val="1"/>
      </c:catAx>
      <c:valAx>
        <c:axId val="3399146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399174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64.25</c:v>
                </c:pt>
                <c:pt idx="1">
                  <c:v>64.209999999999994</c:v>
                </c:pt>
                <c:pt idx="2">
                  <c:v>63.06</c:v>
                </c:pt>
                <c:pt idx="3">
                  <c:v>63.7</c:v>
                </c:pt>
                <c:pt idx="4">
                  <c:v>60.4</c:v>
                </c:pt>
              </c:numCache>
            </c:numRef>
          </c:val>
          <c:extLst xmlns:c16r2="http://schemas.microsoft.com/office/drawing/2015/06/chart">
            <c:ext xmlns:c16="http://schemas.microsoft.com/office/drawing/2014/chart" uri="{C3380CC4-5D6E-409C-BE32-E72D297353CC}">
              <c16:uniqueId val="{00000000-DBA3-45EC-97AA-1F69CCE04719}"/>
            </c:ext>
          </c:extLst>
        </c:ser>
        <c:dLbls>
          <c:showLegendKey val="0"/>
          <c:showVal val="0"/>
          <c:showCatName val="0"/>
          <c:showSerName val="0"/>
          <c:showPercent val="0"/>
          <c:showBubbleSize val="0"/>
        </c:dLbls>
        <c:gapWidth val="150"/>
        <c:axId val="339917032"/>
        <c:axId val="389218640"/>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xmlns:c16r2="http://schemas.microsoft.com/office/drawing/2015/06/chart">
            <c:ext xmlns:c16="http://schemas.microsoft.com/office/drawing/2014/chart" uri="{C3380CC4-5D6E-409C-BE32-E72D297353CC}">
              <c16:uniqueId val="{00000001-DBA3-45EC-97AA-1F69CCE04719}"/>
            </c:ext>
          </c:extLst>
        </c:ser>
        <c:dLbls>
          <c:showLegendKey val="0"/>
          <c:showVal val="0"/>
          <c:showCatName val="0"/>
          <c:showSerName val="0"/>
          <c:showPercent val="0"/>
          <c:showBubbleSize val="0"/>
        </c:dLbls>
        <c:marker val="1"/>
        <c:smooth val="0"/>
        <c:axId val="339917032"/>
        <c:axId val="389218640"/>
      </c:lineChart>
      <c:catAx>
        <c:axId val="339917032"/>
        <c:scaling>
          <c:orientation val="minMax"/>
        </c:scaling>
        <c:delete val="1"/>
        <c:axPos val="b"/>
        <c:numFmt formatCode="General" sourceLinked="1"/>
        <c:majorTickMark val="none"/>
        <c:minorTickMark val="none"/>
        <c:tickLblPos val="none"/>
        <c:crossAx val="389218640"/>
        <c:crosses val="autoZero"/>
        <c:auto val="1"/>
        <c:lblAlgn val="ctr"/>
        <c:lblOffset val="100"/>
        <c:noMultiLvlLbl val="1"/>
      </c:catAx>
      <c:valAx>
        <c:axId val="3892186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399170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78.290000000000006</c:v>
                </c:pt>
                <c:pt idx="1">
                  <c:v>78.37</c:v>
                </c:pt>
                <c:pt idx="2">
                  <c:v>79.290000000000006</c:v>
                </c:pt>
                <c:pt idx="3">
                  <c:v>78.48</c:v>
                </c:pt>
                <c:pt idx="4">
                  <c:v>82.72</c:v>
                </c:pt>
              </c:numCache>
            </c:numRef>
          </c:val>
          <c:extLst xmlns:c16r2="http://schemas.microsoft.com/office/drawing/2015/06/chart">
            <c:ext xmlns:c16="http://schemas.microsoft.com/office/drawing/2014/chart" uri="{C3380CC4-5D6E-409C-BE32-E72D297353CC}">
              <c16:uniqueId val="{00000000-431D-4097-985F-465510787BA0}"/>
            </c:ext>
          </c:extLst>
        </c:ser>
        <c:dLbls>
          <c:showLegendKey val="0"/>
          <c:showVal val="0"/>
          <c:showCatName val="0"/>
          <c:showSerName val="0"/>
          <c:showPercent val="0"/>
          <c:showBubbleSize val="0"/>
        </c:dLbls>
        <c:gapWidth val="150"/>
        <c:axId val="389221776"/>
        <c:axId val="38921824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xmlns:c16r2="http://schemas.microsoft.com/office/drawing/2015/06/chart">
            <c:ext xmlns:c16="http://schemas.microsoft.com/office/drawing/2014/chart" uri="{C3380CC4-5D6E-409C-BE32-E72D297353CC}">
              <c16:uniqueId val="{00000001-431D-4097-985F-465510787BA0}"/>
            </c:ext>
          </c:extLst>
        </c:ser>
        <c:dLbls>
          <c:showLegendKey val="0"/>
          <c:showVal val="0"/>
          <c:showCatName val="0"/>
          <c:showSerName val="0"/>
          <c:showPercent val="0"/>
          <c:showBubbleSize val="0"/>
        </c:dLbls>
        <c:marker val="1"/>
        <c:smooth val="0"/>
        <c:axId val="389221776"/>
        <c:axId val="389218248"/>
      </c:lineChart>
      <c:catAx>
        <c:axId val="389221776"/>
        <c:scaling>
          <c:orientation val="minMax"/>
        </c:scaling>
        <c:delete val="1"/>
        <c:axPos val="b"/>
        <c:numFmt formatCode="General" sourceLinked="1"/>
        <c:majorTickMark val="none"/>
        <c:minorTickMark val="none"/>
        <c:tickLblPos val="none"/>
        <c:crossAx val="389218248"/>
        <c:crosses val="autoZero"/>
        <c:auto val="1"/>
        <c:lblAlgn val="ctr"/>
        <c:lblOffset val="100"/>
        <c:noMultiLvlLbl val="1"/>
      </c:catAx>
      <c:valAx>
        <c:axId val="3892182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92217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19.41</c:v>
                </c:pt>
                <c:pt idx="1">
                  <c:v>19.54</c:v>
                </c:pt>
                <c:pt idx="2">
                  <c:v>17.82</c:v>
                </c:pt>
                <c:pt idx="3">
                  <c:v>18.350000000000001</c:v>
                </c:pt>
                <c:pt idx="4">
                  <c:v>17.79</c:v>
                </c:pt>
              </c:numCache>
            </c:numRef>
          </c:val>
          <c:extLst xmlns:c16r2="http://schemas.microsoft.com/office/drawing/2015/06/chart">
            <c:ext xmlns:c16="http://schemas.microsoft.com/office/drawing/2014/chart" uri="{C3380CC4-5D6E-409C-BE32-E72D297353CC}">
              <c16:uniqueId val="{00000000-8F84-4FB6-B1FF-4CE818486B04}"/>
            </c:ext>
          </c:extLst>
        </c:ser>
        <c:dLbls>
          <c:showLegendKey val="0"/>
          <c:showVal val="0"/>
          <c:showCatName val="0"/>
          <c:showSerName val="0"/>
          <c:showPercent val="0"/>
          <c:showBubbleSize val="0"/>
        </c:dLbls>
        <c:gapWidth val="150"/>
        <c:axId val="389219424"/>
        <c:axId val="38922256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xmlns:c16r2="http://schemas.microsoft.com/office/drawing/2015/06/chart">
            <c:ext xmlns:c16="http://schemas.microsoft.com/office/drawing/2014/chart" uri="{C3380CC4-5D6E-409C-BE32-E72D297353CC}">
              <c16:uniqueId val="{00000001-8F84-4FB6-B1FF-4CE818486B04}"/>
            </c:ext>
          </c:extLst>
        </c:ser>
        <c:dLbls>
          <c:showLegendKey val="0"/>
          <c:showVal val="0"/>
          <c:showCatName val="0"/>
          <c:showSerName val="0"/>
          <c:showPercent val="0"/>
          <c:showBubbleSize val="0"/>
        </c:dLbls>
        <c:marker val="1"/>
        <c:smooth val="0"/>
        <c:axId val="389219424"/>
        <c:axId val="389222560"/>
      </c:lineChart>
      <c:catAx>
        <c:axId val="389219424"/>
        <c:scaling>
          <c:orientation val="minMax"/>
        </c:scaling>
        <c:delete val="1"/>
        <c:axPos val="b"/>
        <c:numFmt formatCode="General" sourceLinked="1"/>
        <c:majorTickMark val="none"/>
        <c:minorTickMark val="none"/>
        <c:tickLblPos val="none"/>
        <c:crossAx val="389222560"/>
        <c:crosses val="autoZero"/>
        <c:auto val="1"/>
        <c:lblAlgn val="ctr"/>
        <c:lblOffset val="100"/>
        <c:noMultiLvlLbl val="1"/>
      </c:catAx>
      <c:valAx>
        <c:axId val="3892225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92194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37.47</c:v>
                </c:pt>
                <c:pt idx="1">
                  <c:v>37.47</c:v>
                </c:pt>
                <c:pt idx="2">
                  <c:v>37.47</c:v>
                </c:pt>
                <c:pt idx="3">
                  <c:v>34.47</c:v>
                </c:pt>
                <c:pt idx="4">
                  <c:v>35.130000000000003</c:v>
                </c:pt>
              </c:numCache>
            </c:numRef>
          </c:val>
          <c:extLst xmlns:c16r2="http://schemas.microsoft.com/office/drawing/2015/06/chart">
            <c:ext xmlns:c16="http://schemas.microsoft.com/office/drawing/2014/chart" uri="{C3380CC4-5D6E-409C-BE32-E72D297353CC}">
              <c16:uniqueId val="{00000000-F1D4-4222-84AC-1A51898503CC}"/>
            </c:ext>
          </c:extLst>
        </c:ser>
        <c:dLbls>
          <c:showLegendKey val="0"/>
          <c:showVal val="0"/>
          <c:showCatName val="0"/>
          <c:showSerName val="0"/>
          <c:showPercent val="0"/>
          <c:showBubbleSize val="0"/>
        </c:dLbls>
        <c:gapWidth val="150"/>
        <c:axId val="389217856"/>
        <c:axId val="389220600"/>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xmlns:c16r2="http://schemas.microsoft.com/office/drawing/2015/06/chart">
            <c:ext xmlns:c16="http://schemas.microsoft.com/office/drawing/2014/chart" uri="{C3380CC4-5D6E-409C-BE32-E72D297353CC}">
              <c16:uniqueId val="{00000001-F1D4-4222-84AC-1A51898503CC}"/>
            </c:ext>
          </c:extLst>
        </c:ser>
        <c:dLbls>
          <c:showLegendKey val="0"/>
          <c:showVal val="0"/>
          <c:showCatName val="0"/>
          <c:showSerName val="0"/>
          <c:showPercent val="0"/>
          <c:showBubbleSize val="0"/>
        </c:dLbls>
        <c:marker val="1"/>
        <c:smooth val="0"/>
        <c:axId val="389217856"/>
        <c:axId val="389220600"/>
      </c:lineChart>
      <c:catAx>
        <c:axId val="389217856"/>
        <c:scaling>
          <c:orientation val="minMax"/>
        </c:scaling>
        <c:delete val="1"/>
        <c:axPos val="b"/>
        <c:numFmt formatCode="General" sourceLinked="1"/>
        <c:majorTickMark val="none"/>
        <c:minorTickMark val="none"/>
        <c:tickLblPos val="none"/>
        <c:crossAx val="389220600"/>
        <c:crosses val="autoZero"/>
        <c:auto val="1"/>
        <c:lblAlgn val="ctr"/>
        <c:lblOffset val="100"/>
        <c:noMultiLvlLbl val="1"/>
      </c:catAx>
      <c:valAx>
        <c:axId val="3892206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92178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542.88</c:v>
                </c:pt>
                <c:pt idx="1">
                  <c:v>535.45000000000005</c:v>
                </c:pt>
                <c:pt idx="2">
                  <c:v>561.34</c:v>
                </c:pt>
                <c:pt idx="3">
                  <c:v>566.36</c:v>
                </c:pt>
                <c:pt idx="4">
                  <c:v>572.46</c:v>
                </c:pt>
              </c:numCache>
            </c:numRef>
          </c:val>
          <c:extLst xmlns:c16r2="http://schemas.microsoft.com/office/drawing/2015/06/chart">
            <c:ext xmlns:c16="http://schemas.microsoft.com/office/drawing/2014/chart" uri="{C3380CC4-5D6E-409C-BE32-E72D297353CC}">
              <c16:uniqueId val="{00000000-F48C-40F4-A607-BDA5F008C9DC}"/>
            </c:ext>
          </c:extLst>
        </c:ser>
        <c:dLbls>
          <c:showLegendKey val="0"/>
          <c:showVal val="0"/>
          <c:showCatName val="0"/>
          <c:showSerName val="0"/>
          <c:showPercent val="0"/>
          <c:showBubbleSize val="0"/>
        </c:dLbls>
        <c:gapWidth val="150"/>
        <c:axId val="389219032"/>
        <c:axId val="38922099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xmlns:c16r2="http://schemas.microsoft.com/office/drawing/2015/06/chart">
            <c:ext xmlns:c16="http://schemas.microsoft.com/office/drawing/2014/chart" uri="{C3380CC4-5D6E-409C-BE32-E72D297353CC}">
              <c16:uniqueId val="{00000001-F48C-40F4-A607-BDA5F008C9DC}"/>
            </c:ext>
          </c:extLst>
        </c:ser>
        <c:dLbls>
          <c:showLegendKey val="0"/>
          <c:showVal val="0"/>
          <c:showCatName val="0"/>
          <c:showSerName val="0"/>
          <c:showPercent val="0"/>
          <c:showBubbleSize val="0"/>
        </c:dLbls>
        <c:marker val="1"/>
        <c:smooth val="0"/>
        <c:axId val="389219032"/>
        <c:axId val="389220992"/>
      </c:lineChart>
      <c:catAx>
        <c:axId val="389219032"/>
        <c:scaling>
          <c:orientation val="minMax"/>
        </c:scaling>
        <c:delete val="1"/>
        <c:axPos val="b"/>
        <c:numFmt formatCode="General" sourceLinked="1"/>
        <c:majorTickMark val="none"/>
        <c:minorTickMark val="none"/>
        <c:tickLblPos val="none"/>
        <c:crossAx val="389220992"/>
        <c:crosses val="autoZero"/>
        <c:auto val="1"/>
        <c:lblAlgn val="ctr"/>
        <c:lblOffset val="100"/>
        <c:noMultiLvlLbl val="1"/>
      </c:catAx>
      <c:valAx>
        <c:axId val="3892209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92190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104.34</c:v>
                </c:pt>
                <c:pt idx="1">
                  <c:v>103.63</c:v>
                </c:pt>
                <c:pt idx="2">
                  <c:v>104</c:v>
                </c:pt>
                <c:pt idx="3">
                  <c:v>103.33</c:v>
                </c:pt>
                <c:pt idx="4">
                  <c:v>99.77</c:v>
                </c:pt>
              </c:numCache>
            </c:numRef>
          </c:val>
          <c:extLst xmlns:c16r2="http://schemas.microsoft.com/office/drawing/2015/06/chart">
            <c:ext xmlns:c16="http://schemas.microsoft.com/office/drawing/2014/chart" uri="{C3380CC4-5D6E-409C-BE32-E72D297353CC}">
              <c16:uniqueId val="{00000000-2C70-4827-8653-F13A76CD25C5}"/>
            </c:ext>
          </c:extLst>
        </c:ser>
        <c:dLbls>
          <c:showLegendKey val="0"/>
          <c:showVal val="0"/>
          <c:showCatName val="0"/>
          <c:showSerName val="0"/>
          <c:showPercent val="0"/>
          <c:showBubbleSize val="0"/>
        </c:dLbls>
        <c:gapWidth val="150"/>
        <c:axId val="389225304"/>
        <c:axId val="38922412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xmlns:c16r2="http://schemas.microsoft.com/office/drawing/2015/06/chart">
            <c:ext xmlns:c16="http://schemas.microsoft.com/office/drawing/2014/chart" uri="{C3380CC4-5D6E-409C-BE32-E72D297353CC}">
              <c16:uniqueId val="{00000001-2C70-4827-8653-F13A76CD25C5}"/>
            </c:ext>
          </c:extLst>
        </c:ser>
        <c:dLbls>
          <c:showLegendKey val="0"/>
          <c:showVal val="0"/>
          <c:showCatName val="0"/>
          <c:showSerName val="0"/>
          <c:showPercent val="0"/>
          <c:showBubbleSize val="0"/>
        </c:dLbls>
        <c:marker val="1"/>
        <c:smooth val="0"/>
        <c:axId val="389225304"/>
        <c:axId val="389224128"/>
      </c:lineChart>
      <c:catAx>
        <c:axId val="389225304"/>
        <c:scaling>
          <c:orientation val="minMax"/>
        </c:scaling>
        <c:delete val="1"/>
        <c:axPos val="b"/>
        <c:numFmt formatCode="General" sourceLinked="1"/>
        <c:majorTickMark val="none"/>
        <c:minorTickMark val="none"/>
        <c:tickLblPos val="none"/>
        <c:crossAx val="389224128"/>
        <c:crosses val="autoZero"/>
        <c:auto val="1"/>
        <c:lblAlgn val="ctr"/>
        <c:lblOffset val="100"/>
        <c:noMultiLvlLbl val="1"/>
      </c:catAx>
      <c:valAx>
        <c:axId val="3892241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92253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c r="A5" s="2"/>
      <c r="B5" s="139" t="str">
        <f>データ!H7</f>
        <v>茨城県　高萩・北茨城広域事務組合</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15000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2668</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68.2</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15</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5270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民間企業出身</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107</v>
      </c>
      <c r="SN16" s="69"/>
      <c r="SO16" s="69"/>
      <c r="SP16" s="69"/>
      <c r="SQ16" s="69"/>
      <c r="SR16" s="69"/>
      <c r="SS16" s="69"/>
      <c r="ST16" s="69"/>
      <c r="SU16" s="69"/>
      <c r="SV16" s="69"/>
      <c r="SW16" s="69"/>
      <c r="SX16" s="69"/>
      <c r="SY16" s="69"/>
      <c r="SZ16" s="69"/>
      <c r="TA16" s="70"/>
    </row>
    <row r="17" spans="1:521" ht="13.5" customHeight="1">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104.34</v>
      </c>
      <c r="Y32" s="90"/>
      <c r="Z32" s="90"/>
      <c r="AA32" s="90"/>
      <c r="AB32" s="90"/>
      <c r="AC32" s="90"/>
      <c r="AD32" s="90"/>
      <c r="AE32" s="90"/>
      <c r="AF32" s="90"/>
      <c r="AG32" s="90"/>
      <c r="AH32" s="90"/>
      <c r="AI32" s="90"/>
      <c r="AJ32" s="90"/>
      <c r="AK32" s="90"/>
      <c r="AL32" s="90"/>
      <c r="AM32" s="90"/>
      <c r="AN32" s="90"/>
      <c r="AO32" s="90"/>
      <c r="AP32" s="90"/>
      <c r="AQ32" s="91"/>
      <c r="AR32" s="89">
        <f>データ!U6</f>
        <v>103.63</v>
      </c>
      <c r="AS32" s="90"/>
      <c r="AT32" s="90"/>
      <c r="AU32" s="90"/>
      <c r="AV32" s="90"/>
      <c r="AW32" s="90"/>
      <c r="AX32" s="90"/>
      <c r="AY32" s="90"/>
      <c r="AZ32" s="90"/>
      <c r="BA32" s="90"/>
      <c r="BB32" s="90"/>
      <c r="BC32" s="90"/>
      <c r="BD32" s="90"/>
      <c r="BE32" s="90"/>
      <c r="BF32" s="90"/>
      <c r="BG32" s="90"/>
      <c r="BH32" s="90"/>
      <c r="BI32" s="90"/>
      <c r="BJ32" s="90"/>
      <c r="BK32" s="91"/>
      <c r="BL32" s="89">
        <f>データ!V6</f>
        <v>104</v>
      </c>
      <c r="BM32" s="90"/>
      <c r="BN32" s="90"/>
      <c r="BO32" s="90"/>
      <c r="BP32" s="90"/>
      <c r="BQ32" s="90"/>
      <c r="BR32" s="90"/>
      <c r="BS32" s="90"/>
      <c r="BT32" s="90"/>
      <c r="BU32" s="90"/>
      <c r="BV32" s="90"/>
      <c r="BW32" s="90"/>
      <c r="BX32" s="90"/>
      <c r="BY32" s="90"/>
      <c r="BZ32" s="90"/>
      <c r="CA32" s="90"/>
      <c r="CB32" s="90"/>
      <c r="CC32" s="90"/>
      <c r="CD32" s="90"/>
      <c r="CE32" s="91"/>
      <c r="CF32" s="89">
        <f>データ!W6</f>
        <v>103.33</v>
      </c>
      <c r="CG32" s="90"/>
      <c r="CH32" s="90"/>
      <c r="CI32" s="90"/>
      <c r="CJ32" s="90"/>
      <c r="CK32" s="90"/>
      <c r="CL32" s="90"/>
      <c r="CM32" s="90"/>
      <c r="CN32" s="90"/>
      <c r="CO32" s="90"/>
      <c r="CP32" s="90"/>
      <c r="CQ32" s="90"/>
      <c r="CR32" s="90"/>
      <c r="CS32" s="90"/>
      <c r="CT32" s="90"/>
      <c r="CU32" s="90"/>
      <c r="CV32" s="90"/>
      <c r="CW32" s="90"/>
      <c r="CX32" s="90"/>
      <c r="CY32" s="91"/>
      <c r="CZ32" s="89">
        <f>データ!X6</f>
        <v>99.77</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542.88</v>
      </c>
      <c r="ES32" s="90"/>
      <c r="ET32" s="90"/>
      <c r="EU32" s="90"/>
      <c r="EV32" s="90"/>
      <c r="EW32" s="90"/>
      <c r="EX32" s="90"/>
      <c r="EY32" s="90"/>
      <c r="EZ32" s="90"/>
      <c r="FA32" s="90"/>
      <c r="FB32" s="90"/>
      <c r="FC32" s="90"/>
      <c r="FD32" s="90"/>
      <c r="FE32" s="90"/>
      <c r="FF32" s="90"/>
      <c r="FG32" s="90"/>
      <c r="FH32" s="90"/>
      <c r="FI32" s="90"/>
      <c r="FJ32" s="90"/>
      <c r="FK32" s="91"/>
      <c r="FL32" s="89">
        <f>データ!AF6</f>
        <v>535.45000000000005</v>
      </c>
      <c r="FM32" s="90"/>
      <c r="FN32" s="90"/>
      <c r="FO32" s="90"/>
      <c r="FP32" s="90"/>
      <c r="FQ32" s="90"/>
      <c r="FR32" s="90"/>
      <c r="FS32" s="90"/>
      <c r="FT32" s="90"/>
      <c r="FU32" s="90"/>
      <c r="FV32" s="90"/>
      <c r="FW32" s="90"/>
      <c r="FX32" s="90"/>
      <c r="FY32" s="90"/>
      <c r="FZ32" s="90"/>
      <c r="GA32" s="90"/>
      <c r="GB32" s="90"/>
      <c r="GC32" s="90"/>
      <c r="GD32" s="90"/>
      <c r="GE32" s="91"/>
      <c r="GF32" s="89">
        <f>データ!AG6</f>
        <v>561.34</v>
      </c>
      <c r="GG32" s="90"/>
      <c r="GH32" s="90"/>
      <c r="GI32" s="90"/>
      <c r="GJ32" s="90"/>
      <c r="GK32" s="90"/>
      <c r="GL32" s="90"/>
      <c r="GM32" s="90"/>
      <c r="GN32" s="90"/>
      <c r="GO32" s="90"/>
      <c r="GP32" s="90"/>
      <c r="GQ32" s="90"/>
      <c r="GR32" s="90"/>
      <c r="GS32" s="90"/>
      <c r="GT32" s="90"/>
      <c r="GU32" s="90"/>
      <c r="GV32" s="90"/>
      <c r="GW32" s="90"/>
      <c r="GX32" s="90"/>
      <c r="GY32" s="91"/>
      <c r="GZ32" s="89">
        <f>データ!AH6</f>
        <v>566.36</v>
      </c>
      <c r="HA32" s="90"/>
      <c r="HB32" s="90"/>
      <c r="HC32" s="90"/>
      <c r="HD32" s="90"/>
      <c r="HE32" s="90"/>
      <c r="HF32" s="90"/>
      <c r="HG32" s="90"/>
      <c r="HH32" s="90"/>
      <c r="HI32" s="90"/>
      <c r="HJ32" s="90"/>
      <c r="HK32" s="90"/>
      <c r="HL32" s="90"/>
      <c r="HM32" s="90"/>
      <c r="HN32" s="90"/>
      <c r="HO32" s="90"/>
      <c r="HP32" s="90"/>
      <c r="HQ32" s="90"/>
      <c r="HR32" s="90"/>
      <c r="HS32" s="91"/>
      <c r="HT32" s="89">
        <f>データ!AI6</f>
        <v>572.46</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337.5</v>
      </c>
      <c r="JM32" s="90"/>
      <c r="JN32" s="90"/>
      <c r="JO32" s="90"/>
      <c r="JP32" s="90"/>
      <c r="JQ32" s="90"/>
      <c r="JR32" s="90"/>
      <c r="JS32" s="90"/>
      <c r="JT32" s="90"/>
      <c r="JU32" s="90"/>
      <c r="JV32" s="90"/>
      <c r="JW32" s="90"/>
      <c r="JX32" s="90"/>
      <c r="JY32" s="90"/>
      <c r="JZ32" s="90"/>
      <c r="KA32" s="90"/>
      <c r="KB32" s="90"/>
      <c r="KC32" s="90"/>
      <c r="KD32" s="90"/>
      <c r="KE32" s="91"/>
      <c r="KF32" s="89">
        <f>データ!AQ6</f>
        <v>402.47</v>
      </c>
      <c r="KG32" s="90"/>
      <c r="KH32" s="90"/>
      <c r="KI32" s="90"/>
      <c r="KJ32" s="90"/>
      <c r="KK32" s="90"/>
      <c r="KL32" s="90"/>
      <c r="KM32" s="90"/>
      <c r="KN32" s="90"/>
      <c r="KO32" s="90"/>
      <c r="KP32" s="90"/>
      <c r="KQ32" s="90"/>
      <c r="KR32" s="90"/>
      <c r="KS32" s="90"/>
      <c r="KT32" s="90"/>
      <c r="KU32" s="90"/>
      <c r="KV32" s="90"/>
      <c r="KW32" s="90"/>
      <c r="KX32" s="90"/>
      <c r="KY32" s="91"/>
      <c r="KZ32" s="89">
        <f>データ!AR6</f>
        <v>497.26</v>
      </c>
      <c r="LA32" s="90"/>
      <c r="LB32" s="90"/>
      <c r="LC32" s="90"/>
      <c r="LD32" s="90"/>
      <c r="LE32" s="90"/>
      <c r="LF32" s="90"/>
      <c r="LG32" s="90"/>
      <c r="LH32" s="90"/>
      <c r="LI32" s="90"/>
      <c r="LJ32" s="90"/>
      <c r="LK32" s="90"/>
      <c r="LL32" s="90"/>
      <c r="LM32" s="90"/>
      <c r="LN32" s="90"/>
      <c r="LO32" s="90"/>
      <c r="LP32" s="90"/>
      <c r="LQ32" s="90"/>
      <c r="LR32" s="90"/>
      <c r="LS32" s="91"/>
      <c r="LT32" s="89">
        <f>データ!AS6</f>
        <v>582.82000000000005</v>
      </c>
      <c r="LU32" s="90"/>
      <c r="LV32" s="90"/>
      <c r="LW32" s="90"/>
      <c r="LX32" s="90"/>
      <c r="LY32" s="90"/>
      <c r="LZ32" s="90"/>
      <c r="MA32" s="90"/>
      <c r="MB32" s="90"/>
      <c r="MC32" s="90"/>
      <c r="MD32" s="90"/>
      <c r="ME32" s="90"/>
      <c r="MF32" s="90"/>
      <c r="MG32" s="90"/>
      <c r="MH32" s="90"/>
      <c r="MI32" s="90"/>
      <c r="MJ32" s="90"/>
      <c r="MK32" s="90"/>
      <c r="ML32" s="90"/>
      <c r="MM32" s="91"/>
      <c r="MN32" s="89">
        <f>データ!AT6</f>
        <v>658.87</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891.1</v>
      </c>
      <c r="OG32" s="90"/>
      <c r="OH32" s="90"/>
      <c r="OI32" s="90"/>
      <c r="OJ32" s="90"/>
      <c r="OK32" s="90"/>
      <c r="OL32" s="90"/>
      <c r="OM32" s="90"/>
      <c r="ON32" s="90"/>
      <c r="OO32" s="90"/>
      <c r="OP32" s="90"/>
      <c r="OQ32" s="90"/>
      <c r="OR32" s="90"/>
      <c r="OS32" s="90"/>
      <c r="OT32" s="90"/>
      <c r="OU32" s="90"/>
      <c r="OV32" s="90"/>
      <c r="OW32" s="90"/>
      <c r="OX32" s="90"/>
      <c r="OY32" s="91"/>
      <c r="OZ32" s="89">
        <f>データ!BB6</f>
        <v>790.28</v>
      </c>
      <c r="PA32" s="90"/>
      <c r="PB32" s="90"/>
      <c r="PC32" s="90"/>
      <c r="PD32" s="90"/>
      <c r="PE32" s="90"/>
      <c r="PF32" s="90"/>
      <c r="PG32" s="90"/>
      <c r="PH32" s="90"/>
      <c r="PI32" s="90"/>
      <c r="PJ32" s="90"/>
      <c r="PK32" s="90"/>
      <c r="PL32" s="90"/>
      <c r="PM32" s="90"/>
      <c r="PN32" s="90"/>
      <c r="PO32" s="90"/>
      <c r="PP32" s="90"/>
      <c r="PQ32" s="90"/>
      <c r="PR32" s="90"/>
      <c r="PS32" s="91"/>
      <c r="PT32" s="89">
        <f>データ!BC6</f>
        <v>740.39</v>
      </c>
      <c r="PU32" s="90"/>
      <c r="PV32" s="90"/>
      <c r="PW32" s="90"/>
      <c r="PX32" s="90"/>
      <c r="PY32" s="90"/>
      <c r="PZ32" s="90"/>
      <c r="QA32" s="90"/>
      <c r="QB32" s="90"/>
      <c r="QC32" s="90"/>
      <c r="QD32" s="90"/>
      <c r="QE32" s="90"/>
      <c r="QF32" s="90"/>
      <c r="QG32" s="90"/>
      <c r="QH32" s="90"/>
      <c r="QI32" s="90"/>
      <c r="QJ32" s="90"/>
      <c r="QK32" s="90"/>
      <c r="QL32" s="90"/>
      <c r="QM32" s="91"/>
      <c r="QN32" s="89">
        <f>データ!BD6</f>
        <v>652.45000000000005</v>
      </c>
      <c r="QO32" s="90"/>
      <c r="QP32" s="90"/>
      <c r="QQ32" s="90"/>
      <c r="QR32" s="90"/>
      <c r="QS32" s="90"/>
      <c r="QT32" s="90"/>
      <c r="QU32" s="90"/>
      <c r="QV32" s="90"/>
      <c r="QW32" s="90"/>
      <c r="QX32" s="90"/>
      <c r="QY32" s="90"/>
      <c r="QZ32" s="90"/>
      <c r="RA32" s="90"/>
      <c r="RB32" s="90"/>
      <c r="RC32" s="90"/>
      <c r="RD32" s="90"/>
      <c r="RE32" s="90"/>
      <c r="RF32" s="90"/>
      <c r="RG32" s="91"/>
      <c r="RH32" s="89">
        <f>データ!BE6</f>
        <v>555.85</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108.18</v>
      </c>
      <c r="Y33" s="90"/>
      <c r="Z33" s="90"/>
      <c r="AA33" s="90"/>
      <c r="AB33" s="90"/>
      <c r="AC33" s="90"/>
      <c r="AD33" s="90"/>
      <c r="AE33" s="90"/>
      <c r="AF33" s="90"/>
      <c r="AG33" s="90"/>
      <c r="AH33" s="90"/>
      <c r="AI33" s="90"/>
      <c r="AJ33" s="90"/>
      <c r="AK33" s="90"/>
      <c r="AL33" s="90"/>
      <c r="AM33" s="90"/>
      <c r="AN33" s="90"/>
      <c r="AO33" s="90"/>
      <c r="AP33" s="90"/>
      <c r="AQ33" s="91"/>
      <c r="AR33" s="89">
        <f>データ!Z6</f>
        <v>114.99</v>
      </c>
      <c r="AS33" s="90"/>
      <c r="AT33" s="90"/>
      <c r="AU33" s="90"/>
      <c r="AV33" s="90"/>
      <c r="AW33" s="90"/>
      <c r="AX33" s="90"/>
      <c r="AY33" s="90"/>
      <c r="AZ33" s="90"/>
      <c r="BA33" s="90"/>
      <c r="BB33" s="90"/>
      <c r="BC33" s="90"/>
      <c r="BD33" s="90"/>
      <c r="BE33" s="90"/>
      <c r="BF33" s="90"/>
      <c r="BG33" s="90"/>
      <c r="BH33" s="90"/>
      <c r="BI33" s="90"/>
      <c r="BJ33" s="90"/>
      <c r="BK33" s="91"/>
      <c r="BL33" s="89">
        <f>データ!AA6</f>
        <v>110.04</v>
      </c>
      <c r="BM33" s="90"/>
      <c r="BN33" s="90"/>
      <c r="BO33" s="90"/>
      <c r="BP33" s="90"/>
      <c r="BQ33" s="90"/>
      <c r="BR33" s="90"/>
      <c r="BS33" s="90"/>
      <c r="BT33" s="90"/>
      <c r="BU33" s="90"/>
      <c r="BV33" s="90"/>
      <c r="BW33" s="90"/>
      <c r="BX33" s="90"/>
      <c r="BY33" s="90"/>
      <c r="BZ33" s="90"/>
      <c r="CA33" s="90"/>
      <c r="CB33" s="90"/>
      <c r="CC33" s="90"/>
      <c r="CD33" s="90"/>
      <c r="CE33" s="91"/>
      <c r="CF33" s="89">
        <f>データ!AB6</f>
        <v>115</v>
      </c>
      <c r="CG33" s="90"/>
      <c r="CH33" s="90"/>
      <c r="CI33" s="90"/>
      <c r="CJ33" s="90"/>
      <c r="CK33" s="90"/>
      <c r="CL33" s="90"/>
      <c r="CM33" s="90"/>
      <c r="CN33" s="90"/>
      <c r="CO33" s="90"/>
      <c r="CP33" s="90"/>
      <c r="CQ33" s="90"/>
      <c r="CR33" s="90"/>
      <c r="CS33" s="90"/>
      <c r="CT33" s="90"/>
      <c r="CU33" s="90"/>
      <c r="CV33" s="90"/>
      <c r="CW33" s="90"/>
      <c r="CX33" s="90"/>
      <c r="CY33" s="91"/>
      <c r="CZ33" s="89">
        <f>データ!AC6</f>
        <v>110.28</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79.27</v>
      </c>
      <c r="ES33" s="90"/>
      <c r="ET33" s="90"/>
      <c r="EU33" s="90"/>
      <c r="EV33" s="90"/>
      <c r="EW33" s="90"/>
      <c r="EX33" s="90"/>
      <c r="EY33" s="90"/>
      <c r="EZ33" s="90"/>
      <c r="FA33" s="90"/>
      <c r="FB33" s="90"/>
      <c r="FC33" s="90"/>
      <c r="FD33" s="90"/>
      <c r="FE33" s="90"/>
      <c r="FF33" s="90"/>
      <c r="FG33" s="90"/>
      <c r="FH33" s="90"/>
      <c r="FI33" s="90"/>
      <c r="FJ33" s="90"/>
      <c r="FK33" s="91"/>
      <c r="FL33" s="89">
        <f>データ!AK6</f>
        <v>75.56</v>
      </c>
      <c r="FM33" s="90"/>
      <c r="FN33" s="90"/>
      <c r="FO33" s="90"/>
      <c r="FP33" s="90"/>
      <c r="FQ33" s="90"/>
      <c r="FR33" s="90"/>
      <c r="FS33" s="90"/>
      <c r="FT33" s="90"/>
      <c r="FU33" s="90"/>
      <c r="FV33" s="90"/>
      <c r="FW33" s="90"/>
      <c r="FX33" s="90"/>
      <c r="FY33" s="90"/>
      <c r="FZ33" s="90"/>
      <c r="GA33" s="90"/>
      <c r="GB33" s="90"/>
      <c r="GC33" s="90"/>
      <c r="GD33" s="90"/>
      <c r="GE33" s="91"/>
      <c r="GF33" s="89">
        <f>データ!AL6</f>
        <v>68.38</v>
      </c>
      <c r="GG33" s="90"/>
      <c r="GH33" s="90"/>
      <c r="GI33" s="90"/>
      <c r="GJ33" s="90"/>
      <c r="GK33" s="90"/>
      <c r="GL33" s="90"/>
      <c r="GM33" s="90"/>
      <c r="GN33" s="90"/>
      <c r="GO33" s="90"/>
      <c r="GP33" s="90"/>
      <c r="GQ33" s="90"/>
      <c r="GR33" s="90"/>
      <c r="GS33" s="90"/>
      <c r="GT33" s="90"/>
      <c r="GU33" s="90"/>
      <c r="GV33" s="90"/>
      <c r="GW33" s="90"/>
      <c r="GX33" s="90"/>
      <c r="GY33" s="91"/>
      <c r="GZ33" s="89">
        <f>データ!AM6</f>
        <v>66.13</v>
      </c>
      <c r="HA33" s="90"/>
      <c r="HB33" s="90"/>
      <c r="HC33" s="90"/>
      <c r="HD33" s="90"/>
      <c r="HE33" s="90"/>
      <c r="HF33" s="90"/>
      <c r="HG33" s="90"/>
      <c r="HH33" s="90"/>
      <c r="HI33" s="90"/>
      <c r="HJ33" s="90"/>
      <c r="HK33" s="90"/>
      <c r="HL33" s="90"/>
      <c r="HM33" s="90"/>
      <c r="HN33" s="90"/>
      <c r="HO33" s="90"/>
      <c r="HP33" s="90"/>
      <c r="HQ33" s="90"/>
      <c r="HR33" s="90"/>
      <c r="HS33" s="91"/>
      <c r="HT33" s="89">
        <f>データ!AN6</f>
        <v>70.209999999999994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680.22</v>
      </c>
      <c r="JM33" s="90"/>
      <c r="JN33" s="90"/>
      <c r="JO33" s="90"/>
      <c r="JP33" s="90"/>
      <c r="JQ33" s="90"/>
      <c r="JR33" s="90"/>
      <c r="JS33" s="90"/>
      <c r="JT33" s="90"/>
      <c r="JU33" s="90"/>
      <c r="JV33" s="90"/>
      <c r="JW33" s="90"/>
      <c r="JX33" s="90"/>
      <c r="JY33" s="90"/>
      <c r="JZ33" s="90"/>
      <c r="KA33" s="90"/>
      <c r="KB33" s="90"/>
      <c r="KC33" s="90"/>
      <c r="KD33" s="90"/>
      <c r="KE33" s="91"/>
      <c r="KF33" s="89">
        <f>データ!AV6</f>
        <v>786.06</v>
      </c>
      <c r="KG33" s="90"/>
      <c r="KH33" s="90"/>
      <c r="KI33" s="90"/>
      <c r="KJ33" s="90"/>
      <c r="KK33" s="90"/>
      <c r="KL33" s="90"/>
      <c r="KM33" s="90"/>
      <c r="KN33" s="90"/>
      <c r="KO33" s="90"/>
      <c r="KP33" s="90"/>
      <c r="KQ33" s="90"/>
      <c r="KR33" s="90"/>
      <c r="KS33" s="90"/>
      <c r="KT33" s="90"/>
      <c r="KU33" s="90"/>
      <c r="KV33" s="90"/>
      <c r="KW33" s="90"/>
      <c r="KX33" s="90"/>
      <c r="KY33" s="91"/>
      <c r="KZ33" s="89">
        <f>データ!AW6</f>
        <v>771.18</v>
      </c>
      <c r="LA33" s="90"/>
      <c r="LB33" s="90"/>
      <c r="LC33" s="90"/>
      <c r="LD33" s="90"/>
      <c r="LE33" s="90"/>
      <c r="LF33" s="90"/>
      <c r="LG33" s="90"/>
      <c r="LH33" s="90"/>
      <c r="LI33" s="90"/>
      <c r="LJ33" s="90"/>
      <c r="LK33" s="90"/>
      <c r="LL33" s="90"/>
      <c r="LM33" s="90"/>
      <c r="LN33" s="90"/>
      <c r="LO33" s="90"/>
      <c r="LP33" s="90"/>
      <c r="LQ33" s="90"/>
      <c r="LR33" s="90"/>
      <c r="LS33" s="91"/>
      <c r="LT33" s="89">
        <f>データ!AX6</f>
        <v>815.18</v>
      </c>
      <c r="LU33" s="90"/>
      <c r="LV33" s="90"/>
      <c r="LW33" s="90"/>
      <c r="LX33" s="90"/>
      <c r="LY33" s="90"/>
      <c r="LZ33" s="90"/>
      <c r="MA33" s="90"/>
      <c r="MB33" s="90"/>
      <c r="MC33" s="90"/>
      <c r="MD33" s="90"/>
      <c r="ME33" s="90"/>
      <c r="MF33" s="90"/>
      <c r="MG33" s="90"/>
      <c r="MH33" s="90"/>
      <c r="MI33" s="90"/>
      <c r="MJ33" s="90"/>
      <c r="MK33" s="90"/>
      <c r="ML33" s="90"/>
      <c r="MM33" s="91"/>
      <c r="MN33" s="89">
        <f>データ!AY6</f>
        <v>808.62</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504.73</v>
      </c>
      <c r="OG33" s="90"/>
      <c r="OH33" s="90"/>
      <c r="OI33" s="90"/>
      <c r="OJ33" s="90"/>
      <c r="OK33" s="90"/>
      <c r="OL33" s="90"/>
      <c r="OM33" s="90"/>
      <c r="ON33" s="90"/>
      <c r="OO33" s="90"/>
      <c r="OP33" s="90"/>
      <c r="OQ33" s="90"/>
      <c r="OR33" s="90"/>
      <c r="OS33" s="90"/>
      <c r="OT33" s="90"/>
      <c r="OU33" s="90"/>
      <c r="OV33" s="90"/>
      <c r="OW33" s="90"/>
      <c r="OX33" s="90"/>
      <c r="OY33" s="91"/>
      <c r="OZ33" s="89">
        <f>データ!BG6</f>
        <v>450.91</v>
      </c>
      <c r="PA33" s="90"/>
      <c r="PB33" s="90"/>
      <c r="PC33" s="90"/>
      <c r="PD33" s="90"/>
      <c r="PE33" s="90"/>
      <c r="PF33" s="90"/>
      <c r="PG33" s="90"/>
      <c r="PH33" s="90"/>
      <c r="PI33" s="90"/>
      <c r="PJ33" s="90"/>
      <c r="PK33" s="90"/>
      <c r="PL33" s="90"/>
      <c r="PM33" s="90"/>
      <c r="PN33" s="90"/>
      <c r="PO33" s="90"/>
      <c r="PP33" s="90"/>
      <c r="PQ33" s="90"/>
      <c r="PR33" s="90"/>
      <c r="PS33" s="91"/>
      <c r="PT33" s="89">
        <f>データ!BH6</f>
        <v>444.01</v>
      </c>
      <c r="PU33" s="90"/>
      <c r="PV33" s="90"/>
      <c r="PW33" s="90"/>
      <c r="PX33" s="90"/>
      <c r="PY33" s="90"/>
      <c r="PZ33" s="90"/>
      <c r="QA33" s="90"/>
      <c r="QB33" s="90"/>
      <c r="QC33" s="90"/>
      <c r="QD33" s="90"/>
      <c r="QE33" s="90"/>
      <c r="QF33" s="90"/>
      <c r="QG33" s="90"/>
      <c r="QH33" s="90"/>
      <c r="QI33" s="90"/>
      <c r="QJ33" s="90"/>
      <c r="QK33" s="90"/>
      <c r="QL33" s="90"/>
      <c r="QM33" s="91"/>
      <c r="QN33" s="89">
        <f>データ!BI6</f>
        <v>413.29</v>
      </c>
      <c r="QO33" s="90"/>
      <c r="QP33" s="90"/>
      <c r="QQ33" s="90"/>
      <c r="QR33" s="90"/>
      <c r="QS33" s="90"/>
      <c r="QT33" s="90"/>
      <c r="QU33" s="90"/>
      <c r="QV33" s="90"/>
      <c r="QW33" s="90"/>
      <c r="QX33" s="90"/>
      <c r="QY33" s="90"/>
      <c r="QZ33" s="90"/>
      <c r="RA33" s="90"/>
      <c r="RB33" s="90"/>
      <c r="RC33" s="90"/>
      <c r="RD33" s="90"/>
      <c r="RE33" s="90"/>
      <c r="RF33" s="90"/>
      <c r="RG33" s="91"/>
      <c r="RH33" s="89">
        <f>データ!BJ6</f>
        <v>408.48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64.25</v>
      </c>
      <c r="Y55" s="90"/>
      <c r="Z55" s="90"/>
      <c r="AA55" s="90"/>
      <c r="AB55" s="90"/>
      <c r="AC55" s="90"/>
      <c r="AD55" s="90"/>
      <c r="AE55" s="90"/>
      <c r="AF55" s="90"/>
      <c r="AG55" s="90"/>
      <c r="AH55" s="90"/>
      <c r="AI55" s="90"/>
      <c r="AJ55" s="90"/>
      <c r="AK55" s="90"/>
      <c r="AL55" s="90"/>
      <c r="AM55" s="90"/>
      <c r="AN55" s="90"/>
      <c r="AO55" s="90"/>
      <c r="AP55" s="90"/>
      <c r="AQ55" s="91"/>
      <c r="AR55" s="89">
        <f>データ!BM6</f>
        <v>64.209999999999994</v>
      </c>
      <c r="AS55" s="90"/>
      <c r="AT55" s="90"/>
      <c r="AU55" s="90"/>
      <c r="AV55" s="90"/>
      <c r="AW55" s="90"/>
      <c r="AX55" s="90"/>
      <c r="AY55" s="90"/>
      <c r="AZ55" s="90"/>
      <c r="BA55" s="90"/>
      <c r="BB55" s="90"/>
      <c r="BC55" s="90"/>
      <c r="BD55" s="90"/>
      <c r="BE55" s="90"/>
      <c r="BF55" s="90"/>
      <c r="BG55" s="90"/>
      <c r="BH55" s="90"/>
      <c r="BI55" s="90"/>
      <c r="BJ55" s="90"/>
      <c r="BK55" s="91"/>
      <c r="BL55" s="89">
        <f>データ!BN6</f>
        <v>63.06</v>
      </c>
      <c r="BM55" s="90"/>
      <c r="BN55" s="90"/>
      <c r="BO55" s="90"/>
      <c r="BP55" s="90"/>
      <c r="BQ55" s="90"/>
      <c r="BR55" s="90"/>
      <c r="BS55" s="90"/>
      <c r="BT55" s="90"/>
      <c r="BU55" s="90"/>
      <c r="BV55" s="90"/>
      <c r="BW55" s="90"/>
      <c r="BX55" s="90"/>
      <c r="BY55" s="90"/>
      <c r="BZ55" s="90"/>
      <c r="CA55" s="90"/>
      <c r="CB55" s="90"/>
      <c r="CC55" s="90"/>
      <c r="CD55" s="90"/>
      <c r="CE55" s="91"/>
      <c r="CF55" s="89">
        <f>データ!BO6</f>
        <v>63.7</v>
      </c>
      <c r="CG55" s="90"/>
      <c r="CH55" s="90"/>
      <c r="CI55" s="90"/>
      <c r="CJ55" s="90"/>
      <c r="CK55" s="90"/>
      <c r="CL55" s="90"/>
      <c r="CM55" s="90"/>
      <c r="CN55" s="90"/>
      <c r="CO55" s="90"/>
      <c r="CP55" s="90"/>
      <c r="CQ55" s="90"/>
      <c r="CR55" s="90"/>
      <c r="CS55" s="90"/>
      <c r="CT55" s="90"/>
      <c r="CU55" s="90"/>
      <c r="CV55" s="90"/>
      <c r="CW55" s="90"/>
      <c r="CX55" s="90"/>
      <c r="CY55" s="91"/>
      <c r="CZ55" s="89">
        <f>データ!BP6</f>
        <v>60.4</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78.290000000000006</v>
      </c>
      <c r="ES55" s="90"/>
      <c r="ET55" s="90"/>
      <c r="EU55" s="90"/>
      <c r="EV55" s="90"/>
      <c r="EW55" s="90"/>
      <c r="EX55" s="90"/>
      <c r="EY55" s="90"/>
      <c r="EZ55" s="90"/>
      <c r="FA55" s="90"/>
      <c r="FB55" s="90"/>
      <c r="FC55" s="90"/>
      <c r="FD55" s="90"/>
      <c r="FE55" s="90"/>
      <c r="FF55" s="90"/>
      <c r="FG55" s="90"/>
      <c r="FH55" s="90"/>
      <c r="FI55" s="90"/>
      <c r="FJ55" s="90"/>
      <c r="FK55" s="91"/>
      <c r="FL55" s="89">
        <f>データ!BX6</f>
        <v>78.37</v>
      </c>
      <c r="FM55" s="90"/>
      <c r="FN55" s="90"/>
      <c r="FO55" s="90"/>
      <c r="FP55" s="90"/>
      <c r="FQ55" s="90"/>
      <c r="FR55" s="90"/>
      <c r="FS55" s="90"/>
      <c r="FT55" s="90"/>
      <c r="FU55" s="90"/>
      <c r="FV55" s="90"/>
      <c r="FW55" s="90"/>
      <c r="FX55" s="90"/>
      <c r="FY55" s="90"/>
      <c r="FZ55" s="90"/>
      <c r="GA55" s="90"/>
      <c r="GB55" s="90"/>
      <c r="GC55" s="90"/>
      <c r="GD55" s="90"/>
      <c r="GE55" s="91"/>
      <c r="GF55" s="89">
        <f>データ!BY6</f>
        <v>79.290000000000006</v>
      </c>
      <c r="GG55" s="90"/>
      <c r="GH55" s="90"/>
      <c r="GI55" s="90"/>
      <c r="GJ55" s="90"/>
      <c r="GK55" s="90"/>
      <c r="GL55" s="90"/>
      <c r="GM55" s="90"/>
      <c r="GN55" s="90"/>
      <c r="GO55" s="90"/>
      <c r="GP55" s="90"/>
      <c r="GQ55" s="90"/>
      <c r="GR55" s="90"/>
      <c r="GS55" s="90"/>
      <c r="GT55" s="90"/>
      <c r="GU55" s="90"/>
      <c r="GV55" s="90"/>
      <c r="GW55" s="90"/>
      <c r="GX55" s="90"/>
      <c r="GY55" s="91"/>
      <c r="GZ55" s="89">
        <f>データ!BZ6</f>
        <v>78.48</v>
      </c>
      <c r="HA55" s="90"/>
      <c r="HB55" s="90"/>
      <c r="HC55" s="90"/>
      <c r="HD55" s="90"/>
      <c r="HE55" s="90"/>
      <c r="HF55" s="90"/>
      <c r="HG55" s="90"/>
      <c r="HH55" s="90"/>
      <c r="HI55" s="90"/>
      <c r="HJ55" s="90"/>
      <c r="HK55" s="90"/>
      <c r="HL55" s="90"/>
      <c r="HM55" s="90"/>
      <c r="HN55" s="90"/>
      <c r="HO55" s="90"/>
      <c r="HP55" s="90"/>
      <c r="HQ55" s="90"/>
      <c r="HR55" s="90"/>
      <c r="HS55" s="91"/>
      <c r="HT55" s="89">
        <f>データ!CA6</f>
        <v>82.72</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19.41</v>
      </c>
      <c r="JM55" s="90"/>
      <c r="JN55" s="90"/>
      <c r="JO55" s="90"/>
      <c r="JP55" s="90"/>
      <c r="JQ55" s="90"/>
      <c r="JR55" s="90"/>
      <c r="JS55" s="90"/>
      <c r="JT55" s="90"/>
      <c r="JU55" s="90"/>
      <c r="JV55" s="90"/>
      <c r="JW55" s="90"/>
      <c r="JX55" s="90"/>
      <c r="JY55" s="90"/>
      <c r="JZ55" s="90"/>
      <c r="KA55" s="90"/>
      <c r="KB55" s="90"/>
      <c r="KC55" s="90"/>
      <c r="KD55" s="90"/>
      <c r="KE55" s="91"/>
      <c r="KF55" s="89">
        <f>データ!CI6</f>
        <v>19.54</v>
      </c>
      <c r="KG55" s="90"/>
      <c r="KH55" s="90"/>
      <c r="KI55" s="90"/>
      <c r="KJ55" s="90"/>
      <c r="KK55" s="90"/>
      <c r="KL55" s="90"/>
      <c r="KM55" s="90"/>
      <c r="KN55" s="90"/>
      <c r="KO55" s="90"/>
      <c r="KP55" s="90"/>
      <c r="KQ55" s="90"/>
      <c r="KR55" s="90"/>
      <c r="KS55" s="90"/>
      <c r="KT55" s="90"/>
      <c r="KU55" s="90"/>
      <c r="KV55" s="90"/>
      <c r="KW55" s="90"/>
      <c r="KX55" s="90"/>
      <c r="KY55" s="91"/>
      <c r="KZ55" s="89">
        <f>データ!CJ6</f>
        <v>17.82</v>
      </c>
      <c r="LA55" s="90"/>
      <c r="LB55" s="90"/>
      <c r="LC55" s="90"/>
      <c r="LD55" s="90"/>
      <c r="LE55" s="90"/>
      <c r="LF55" s="90"/>
      <c r="LG55" s="90"/>
      <c r="LH55" s="90"/>
      <c r="LI55" s="90"/>
      <c r="LJ55" s="90"/>
      <c r="LK55" s="90"/>
      <c r="LL55" s="90"/>
      <c r="LM55" s="90"/>
      <c r="LN55" s="90"/>
      <c r="LO55" s="90"/>
      <c r="LP55" s="90"/>
      <c r="LQ55" s="90"/>
      <c r="LR55" s="90"/>
      <c r="LS55" s="91"/>
      <c r="LT55" s="89">
        <f>データ!CK6</f>
        <v>18.350000000000001</v>
      </c>
      <c r="LU55" s="90"/>
      <c r="LV55" s="90"/>
      <c r="LW55" s="90"/>
      <c r="LX55" s="90"/>
      <c r="LY55" s="90"/>
      <c r="LZ55" s="90"/>
      <c r="MA55" s="90"/>
      <c r="MB55" s="90"/>
      <c r="MC55" s="90"/>
      <c r="MD55" s="90"/>
      <c r="ME55" s="90"/>
      <c r="MF55" s="90"/>
      <c r="MG55" s="90"/>
      <c r="MH55" s="90"/>
      <c r="MI55" s="90"/>
      <c r="MJ55" s="90"/>
      <c r="MK55" s="90"/>
      <c r="ML55" s="90"/>
      <c r="MM55" s="91"/>
      <c r="MN55" s="89">
        <f>データ!CL6</f>
        <v>17.79</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37.47</v>
      </c>
      <c r="OG55" s="90"/>
      <c r="OH55" s="90"/>
      <c r="OI55" s="90"/>
      <c r="OJ55" s="90"/>
      <c r="OK55" s="90"/>
      <c r="OL55" s="90"/>
      <c r="OM55" s="90"/>
      <c r="ON55" s="90"/>
      <c r="OO55" s="90"/>
      <c r="OP55" s="90"/>
      <c r="OQ55" s="90"/>
      <c r="OR55" s="90"/>
      <c r="OS55" s="90"/>
      <c r="OT55" s="90"/>
      <c r="OU55" s="90"/>
      <c r="OV55" s="90"/>
      <c r="OW55" s="90"/>
      <c r="OX55" s="90"/>
      <c r="OY55" s="91"/>
      <c r="OZ55" s="89">
        <f>データ!CT6</f>
        <v>37.47</v>
      </c>
      <c r="PA55" s="90"/>
      <c r="PB55" s="90"/>
      <c r="PC55" s="90"/>
      <c r="PD55" s="90"/>
      <c r="PE55" s="90"/>
      <c r="PF55" s="90"/>
      <c r="PG55" s="90"/>
      <c r="PH55" s="90"/>
      <c r="PI55" s="90"/>
      <c r="PJ55" s="90"/>
      <c r="PK55" s="90"/>
      <c r="PL55" s="90"/>
      <c r="PM55" s="90"/>
      <c r="PN55" s="90"/>
      <c r="PO55" s="90"/>
      <c r="PP55" s="90"/>
      <c r="PQ55" s="90"/>
      <c r="PR55" s="90"/>
      <c r="PS55" s="91"/>
      <c r="PT55" s="89">
        <f>データ!CU6</f>
        <v>37.47</v>
      </c>
      <c r="PU55" s="90"/>
      <c r="PV55" s="90"/>
      <c r="PW55" s="90"/>
      <c r="PX55" s="90"/>
      <c r="PY55" s="90"/>
      <c r="PZ55" s="90"/>
      <c r="QA55" s="90"/>
      <c r="QB55" s="90"/>
      <c r="QC55" s="90"/>
      <c r="QD55" s="90"/>
      <c r="QE55" s="90"/>
      <c r="QF55" s="90"/>
      <c r="QG55" s="90"/>
      <c r="QH55" s="90"/>
      <c r="QI55" s="90"/>
      <c r="QJ55" s="90"/>
      <c r="QK55" s="90"/>
      <c r="QL55" s="90"/>
      <c r="QM55" s="91"/>
      <c r="QN55" s="89">
        <f>データ!CV6</f>
        <v>34.47</v>
      </c>
      <c r="QO55" s="90"/>
      <c r="QP55" s="90"/>
      <c r="QQ55" s="90"/>
      <c r="QR55" s="90"/>
      <c r="QS55" s="90"/>
      <c r="QT55" s="90"/>
      <c r="QU55" s="90"/>
      <c r="QV55" s="90"/>
      <c r="QW55" s="90"/>
      <c r="QX55" s="90"/>
      <c r="QY55" s="90"/>
      <c r="QZ55" s="90"/>
      <c r="RA55" s="90"/>
      <c r="RB55" s="90"/>
      <c r="RC55" s="90"/>
      <c r="RD55" s="90"/>
      <c r="RE55" s="90"/>
      <c r="RF55" s="90"/>
      <c r="RG55" s="91"/>
      <c r="RH55" s="89">
        <f>データ!CW6</f>
        <v>35.130000000000003</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92.2</v>
      </c>
      <c r="Y56" s="90"/>
      <c r="Z56" s="90"/>
      <c r="AA56" s="90"/>
      <c r="AB56" s="90"/>
      <c r="AC56" s="90"/>
      <c r="AD56" s="90"/>
      <c r="AE56" s="90"/>
      <c r="AF56" s="90"/>
      <c r="AG56" s="90"/>
      <c r="AH56" s="90"/>
      <c r="AI56" s="90"/>
      <c r="AJ56" s="90"/>
      <c r="AK56" s="90"/>
      <c r="AL56" s="90"/>
      <c r="AM56" s="90"/>
      <c r="AN56" s="90"/>
      <c r="AO56" s="90"/>
      <c r="AP56" s="90"/>
      <c r="AQ56" s="91"/>
      <c r="AR56" s="89">
        <f>データ!BR6</f>
        <v>103.39</v>
      </c>
      <c r="AS56" s="90"/>
      <c r="AT56" s="90"/>
      <c r="AU56" s="90"/>
      <c r="AV56" s="90"/>
      <c r="AW56" s="90"/>
      <c r="AX56" s="90"/>
      <c r="AY56" s="90"/>
      <c r="AZ56" s="90"/>
      <c r="BA56" s="90"/>
      <c r="BB56" s="90"/>
      <c r="BC56" s="90"/>
      <c r="BD56" s="90"/>
      <c r="BE56" s="90"/>
      <c r="BF56" s="90"/>
      <c r="BG56" s="90"/>
      <c r="BH56" s="90"/>
      <c r="BI56" s="90"/>
      <c r="BJ56" s="90"/>
      <c r="BK56" s="91"/>
      <c r="BL56" s="89">
        <f>データ!BS6</f>
        <v>96.49</v>
      </c>
      <c r="BM56" s="90"/>
      <c r="BN56" s="90"/>
      <c r="BO56" s="90"/>
      <c r="BP56" s="90"/>
      <c r="BQ56" s="90"/>
      <c r="BR56" s="90"/>
      <c r="BS56" s="90"/>
      <c r="BT56" s="90"/>
      <c r="BU56" s="90"/>
      <c r="BV56" s="90"/>
      <c r="BW56" s="90"/>
      <c r="BX56" s="90"/>
      <c r="BY56" s="90"/>
      <c r="BZ56" s="90"/>
      <c r="CA56" s="90"/>
      <c r="CB56" s="90"/>
      <c r="CC56" s="90"/>
      <c r="CD56" s="90"/>
      <c r="CE56" s="91"/>
      <c r="CF56" s="89">
        <f>データ!BT6</f>
        <v>101.92</v>
      </c>
      <c r="CG56" s="90"/>
      <c r="CH56" s="90"/>
      <c r="CI56" s="90"/>
      <c r="CJ56" s="90"/>
      <c r="CK56" s="90"/>
      <c r="CL56" s="90"/>
      <c r="CM56" s="90"/>
      <c r="CN56" s="90"/>
      <c r="CO56" s="90"/>
      <c r="CP56" s="90"/>
      <c r="CQ56" s="90"/>
      <c r="CR56" s="90"/>
      <c r="CS56" s="90"/>
      <c r="CT56" s="90"/>
      <c r="CU56" s="90"/>
      <c r="CV56" s="90"/>
      <c r="CW56" s="90"/>
      <c r="CX56" s="90"/>
      <c r="CY56" s="91"/>
      <c r="CZ56" s="89">
        <f>データ!BU6</f>
        <v>98.05</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34.33</v>
      </c>
      <c r="ES56" s="90"/>
      <c r="ET56" s="90"/>
      <c r="EU56" s="90"/>
      <c r="EV56" s="90"/>
      <c r="EW56" s="90"/>
      <c r="EX56" s="90"/>
      <c r="EY56" s="90"/>
      <c r="EZ56" s="90"/>
      <c r="FA56" s="90"/>
      <c r="FB56" s="90"/>
      <c r="FC56" s="90"/>
      <c r="FD56" s="90"/>
      <c r="FE56" s="90"/>
      <c r="FF56" s="90"/>
      <c r="FG56" s="90"/>
      <c r="FH56" s="90"/>
      <c r="FI56" s="90"/>
      <c r="FJ56" s="90"/>
      <c r="FK56" s="91"/>
      <c r="FL56" s="89">
        <f>データ!CC6</f>
        <v>30.96</v>
      </c>
      <c r="FM56" s="90"/>
      <c r="FN56" s="90"/>
      <c r="FO56" s="90"/>
      <c r="FP56" s="90"/>
      <c r="FQ56" s="90"/>
      <c r="FR56" s="90"/>
      <c r="FS56" s="90"/>
      <c r="FT56" s="90"/>
      <c r="FU56" s="90"/>
      <c r="FV56" s="90"/>
      <c r="FW56" s="90"/>
      <c r="FX56" s="90"/>
      <c r="FY56" s="90"/>
      <c r="FZ56" s="90"/>
      <c r="GA56" s="90"/>
      <c r="GB56" s="90"/>
      <c r="GC56" s="90"/>
      <c r="GD56" s="90"/>
      <c r="GE56" s="91"/>
      <c r="GF56" s="89">
        <f>データ!CD6</f>
        <v>33.229999999999997</v>
      </c>
      <c r="GG56" s="90"/>
      <c r="GH56" s="90"/>
      <c r="GI56" s="90"/>
      <c r="GJ56" s="90"/>
      <c r="GK56" s="90"/>
      <c r="GL56" s="90"/>
      <c r="GM56" s="90"/>
      <c r="GN56" s="90"/>
      <c r="GO56" s="90"/>
      <c r="GP56" s="90"/>
      <c r="GQ56" s="90"/>
      <c r="GR56" s="90"/>
      <c r="GS56" s="90"/>
      <c r="GT56" s="90"/>
      <c r="GU56" s="90"/>
      <c r="GV56" s="90"/>
      <c r="GW56" s="90"/>
      <c r="GX56" s="90"/>
      <c r="GY56" s="91"/>
      <c r="GZ56" s="89">
        <f>データ!CE6</f>
        <v>31.6</v>
      </c>
      <c r="HA56" s="90"/>
      <c r="HB56" s="90"/>
      <c r="HC56" s="90"/>
      <c r="HD56" s="90"/>
      <c r="HE56" s="90"/>
      <c r="HF56" s="90"/>
      <c r="HG56" s="90"/>
      <c r="HH56" s="90"/>
      <c r="HI56" s="90"/>
      <c r="HJ56" s="90"/>
      <c r="HK56" s="90"/>
      <c r="HL56" s="90"/>
      <c r="HM56" s="90"/>
      <c r="HN56" s="90"/>
      <c r="HO56" s="90"/>
      <c r="HP56" s="90"/>
      <c r="HQ56" s="90"/>
      <c r="HR56" s="90"/>
      <c r="HS56" s="91"/>
      <c r="HT56" s="89">
        <f>データ!CF6</f>
        <v>33.26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44.05</v>
      </c>
      <c r="JM56" s="90"/>
      <c r="JN56" s="90"/>
      <c r="JO56" s="90"/>
      <c r="JP56" s="90"/>
      <c r="JQ56" s="90"/>
      <c r="JR56" s="90"/>
      <c r="JS56" s="90"/>
      <c r="JT56" s="90"/>
      <c r="JU56" s="90"/>
      <c r="JV56" s="90"/>
      <c r="JW56" s="90"/>
      <c r="JX56" s="90"/>
      <c r="JY56" s="90"/>
      <c r="JZ56" s="90"/>
      <c r="KA56" s="90"/>
      <c r="KB56" s="90"/>
      <c r="KC56" s="90"/>
      <c r="KD56" s="90"/>
      <c r="KE56" s="91"/>
      <c r="KF56" s="89">
        <f>データ!CN6</f>
        <v>45.51</v>
      </c>
      <c r="KG56" s="90"/>
      <c r="KH56" s="90"/>
      <c r="KI56" s="90"/>
      <c r="KJ56" s="90"/>
      <c r="KK56" s="90"/>
      <c r="KL56" s="90"/>
      <c r="KM56" s="90"/>
      <c r="KN56" s="90"/>
      <c r="KO56" s="90"/>
      <c r="KP56" s="90"/>
      <c r="KQ56" s="90"/>
      <c r="KR56" s="90"/>
      <c r="KS56" s="90"/>
      <c r="KT56" s="90"/>
      <c r="KU56" s="90"/>
      <c r="KV56" s="90"/>
      <c r="KW56" s="90"/>
      <c r="KX56" s="90"/>
      <c r="KY56" s="91"/>
      <c r="KZ56" s="89">
        <f>データ!CO6</f>
        <v>44.67</v>
      </c>
      <c r="LA56" s="90"/>
      <c r="LB56" s="90"/>
      <c r="LC56" s="90"/>
      <c r="LD56" s="90"/>
      <c r="LE56" s="90"/>
      <c r="LF56" s="90"/>
      <c r="LG56" s="90"/>
      <c r="LH56" s="90"/>
      <c r="LI56" s="90"/>
      <c r="LJ56" s="90"/>
      <c r="LK56" s="90"/>
      <c r="LL56" s="90"/>
      <c r="LM56" s="90"/>
      <c r="LN56" s="90"/>
      <c r="LO56" s="90"/>
      <c r="LP56" s="90"/>
      <c r="LQ56" s="90"/>
      <c r="LR56" s="90"/>
      <c r="LS56" s="91"/>
      <c r="LT56" s="89">
        <f>データ!CP6</f>
        <v>41.71</v>
      </c>
      <c r="LU56" s="90"/>
      <c r="LV56" s="90"/>
      <c r="LW56" s="90"/>
      <c r="LX56" s="90"/>
      <c r="LY56" s="90"/>
      <c r="LZ56" s="90"/>
      <c r="MA56" s="90"/>
      <c r="MB56" s="90"/>
      <c r="MC56" s="90"/>
      <c r="MD56" s="90"/>
      <c r="ME56" s="90"/>
      <c r="MF56" s="90"/>
      <c r="MG56" s="90"/>
      <c r="MH56" s="90"/>
      <c r="MI56" s="90"/>
      <c r="MJ56" s="90"/>
      <c r="MK56" s="90"/>
      <c r="ML56" s="90"/>
      <c r="MM56" s="91"/>
      <c r="MN56" s="89">
        <f>データ!CQ6</f>
        <v>47.02</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61.85</v>
      </c>
      <c r="OG56" s="90"/>
      <c r="OH56" s="90"/>
      <c r="OI56" s="90"/>
      <c r="OJ56" s="90"/>
      <c r="OK56" s="90"/>
      <c r="OL56" s="90"/>
      <c r="OM56" s="90"/>
      <c r="ON56" s="90"/>
      <c r="OO56" s="90"/>
      <c r="OP56" s="90"/>
      <c r="OQ56" s="90"/>
      <c r="OR56" s="90"/>
      <c r="OS56" s="90"/>
      <c r="OT56" s="90"/>
      <c r="OU56" s="90"/>
      <c r="OV56" s="90"/>
      <c r="OW56" s="90"/>
      <c r="OX56" s="90"/>
      <c r="OY56" s="91"/>
      <c r="OZ56" s="89">
        <f>データ!CY6</f>
        <v>64.14</v>
      </c>
      <c r="PA56" s="90"/>
      <c r="PB56" s="90"/>
      <c r="PC56" s="90"/>
      <c r="PD56" s="90"/>
      <c r="PE56" s="90"/>
      <c r="PF56" s="90"/>
      <c r="PG56" s="90"/>
      <c r="PH56" s="90"/>
      <c r="PI56" s="90"/>
      <c r="PJ56" s="90"/>
      <c r="PK56" s="90"/>
      <c r="PL56" s="90"/>
      <c r="PM56" s="90"/>
      <c r="PN56" s="90"/>
      <c r="PO56" s="90"/>
      <c r="PP56" s="90"/>
      <c r="PQ56" s="90"/>
      <c r="PR56" s="90"/>
      <c r="PS56" s="91"/>
      <c r="PT56" s="89">
        <f>データ!CZ6</f>
        <v>63.89</v>
      </c>
      <c r="PU56" s="90"/>
      <c r="PV56" s="90"/>
      <c r="PW56" s="90"/>
      <c r="PX56" s="90"/>
      <c r="PY56" s="90"/>
      <c r="PZ56" s="90"/>
      <c r="QA56" s="90"/>
      <c r="QB56" s="90"/>
      <c r="QC56" s="90"/>
      <c r="QD56" s="90"/>
      <c r="QE56" s="90"/>
      <c r="QF56" s="90"/>
      <c r="QG56" s="90"/>
      <c r="QH56" s="90"/>
      <c r="QI56" s="90"/>
      <c r="QJ56" s="90"/>
      <c r="QK56" s="90"/>
      <c r="QL56" s="90"/>
      <c r="QM56" s="91"/>
      <c r="QN56" s="89">
        <f>データ!DA6</f>
        <v>64.7</v>
      </c>
      <c r="QO56" s="90"/>
      <c r="QP56" s="90"/>
      <c r="QQ56" s="90"/>
      <c r="QR56" s="90"/>
      <c r="QS56" s="90"/>
      <c r="QT56" s="90"/>
      <c r="QU56" s="90"/>
      <c r="QV56" s="90"/>
      <c r="QW56" s="90"/>
      <c r="QX56" s="90"/>
      <c r="QY56" s="90"/>
      <c r="QZ56" s="90"/>
      <c r="RA56" s="90"/>
      <c r="RB56" s="90"/>
      <c r="RC56" s="90"/>
      <c r="RD56" s="90"/>
      <c r="RE56" s="90"/>
      <c r="RF56" s="90"/>
      <c r="RG56" s="91"/>
      <c r="RH56" s="89">
        <f>データ!DB6</f>
        <v>65.38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70.489999999999995</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71.77</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73.040000000000006</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74.31</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75.59</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52.21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54.51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55.38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56.07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55.87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32.03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36.58</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40.880000000000003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41.24</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39.020000000000003</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0.36</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0.12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0.31</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0.03</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37</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CSOMtmwoFSwmfM/pbP2MHszT3lxrx7ljeDQQ3XVjdmBZGqmeeKTf5HaDDnUciB2x1qIZs+ZxOiQP4Y1QgwhmAA==" saltValue="7mjxqed7hPjmE2KdpiHRG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c r="A6" s="28" t="s">
        <v>87</v>
      </c>
      <c r="B6" s="33"/>
      <c r="C6" s="33"/>
      <c r="D6" s="33"/>
      <c r="E6" s="33"/>
      <c r="F6" s="33"/>
      <c r="G6" s="33"/>
      <c r="H6" s="33"/>
      <c r="I6" s="33"/>
      <c r="J6" s="33"/>
      <c r="K6" s="33"/>
      <c r="L6" s="33"/>
      <c r="M6" s="33"/>
      <c r="N6" s="33"/>
      <c r="O6" s="33"/>
      <c r="P6" s="33"/>
      <c r="Q6" s="34"/>
      <c r="R6" s="33"/>
      <c r="S6" s="33"/>
      <c r="T6" s="35">
        <f t="shared" ref="T6:CE6" si="3">T7</f>
        <v>104.34</v>
      </c>
      <c r="U6" s="35">
        <f>U7</f>
        <v>103.63</v>
      </c>
      <c r="V6" s="35">
        <f>V7</f>
        <v>104</v>
      </c>
      <c r="W6" s="35">
        <f>W7</f>
        <v>103.33</v>
      </c>
      <c r="X6" s="35">
        <f t="shared" si="3"/>
        <v>99.77</v>
      </c>
      <c r="Y6" s="35">
        <f t="shared" si="3"/>
        <v>108.18</v>
      </c>
      <c r="Z6" s="35">
        <f t="shared" si="3"/>
        <v>114.99</v>
      </c>
      <c r="AA6" s="35">
        <f t="shared" si="3"/>
        <v>110.04</v>
      </c>
      <c r="AB6" s="35">
        <f t="shared" si="3"/>
        <v>115</v>
      </c>
      <c r="AC6" s="35">
        <f t="shared" si="3"/>
        <v>110.28</v>
      </c>
      <c r="AD6" s="33" t="str">
        <f>IF(AD7="-","【-】","【"&amp;SUBSTITUTE(TEXT(AD7,"#,##0.00"),"-","△")&amp;"】")</f>
        <v>【112.60】</v>
      </c>
      <c r="AE6" s="35">
        <f t="shared" si="3"/>
        <v>542.88</v>
      </c>
      <c r="AF6" s="35">
        <f>AF7</f>
        <v>535.45000000000005</v>
      </c>
      <c r="AG6" s="35">
        <f>AG7</f>
        <v>561.34</v>
      </c>
      <c r="AH6" s="35">
        <f>AH7</f>
        <v>566.36</v>
      </c>
      <c r="AI6" s="35">
        <f t="shared" si="3"/>
        <v>572.46</v>
      </c>
      <c r="AJ6" s="35">
        <f t="shared" si="3"/>
        <v>79.27</v>
      </c>
      <c r="AK6" s="35">
        <f t="shared" si="3"/>
        <v>75.56</v>
      </c>
      <c r="AL6" s="35">
        <f t="shared" si="3"/>
        <v>68.38</v>
      </c>
      <c r="AM6" s="35">
        <f t="shared" si="3"/>
        <v>66.13</v>
      </c>
      <c r="AN6" s="35">
        <f t="shared" si="3"/>
        <v>70.209999999999994</v>
      </c>
      <c r="AO6" s="33" t="str">
        <f>IF(AO7="-","【-】","【"&amp;SUBSTITUTE(TEXT(AO7,"#,##0.00"),"-","△")&amp;"】")</f>
        <v>【29.72】</v>
      </c>
      <c r="AP6" s="35">
        <f t="shared" si="3"/>
        <v>337.5</v>
      </c>
      <c r="AQ6" s="35">
        <f>AQ7</f>
        <v>402.47</v>
      </c>
      <c r="AR6" s="35">
        <f>AR7</f>
        <v>497.26</v>
      </c>
      <c r="AS6" s="35">
        <f>AS7</f>
        <v>582.82000000000005</v>
      </c>
      <c r="AT6" s="35">
        <f t="shared" si="3"/>
        <v>658.87</v>
      </c>
      <c r="AU6" s="35">
        <f t="shared" si="3"/>
        <v>680.22</v>
      </c>
      <c r="AV6" s="35">
        <f t="shared" si="3"/>
        <v>786.06</v>
      </c>
      <c r="AW6" s="35">
        <f t="shared" si="3"/>
        <v>771.18</v>
      </c>
      <c r="AX6" s="35">
        <f t="shared" si="3"/>
        <v>815.18</v>
      </c>
      <c r="AY6" s="35">
        <f t="shared" si="3"/>
        <v>808.62</v>
      </c>
      <c r="AZ6" s="33" t="str">
        <f>IF(AZ7="-","【-】","【"&amp;SUBSTITUTE(TEXT(AZ7,"#,##0.00"),"-","△")&amp;"】")</f>
        <v>【473.00】</v>
      </c>
      <c r="BA6" s="35">
        <f t="shared" si="3"/>
        <v>891.1</v>
      </c>
      <c r="BB6" s="35">
        <f>BB7</f>
        <v>790.28</v>
      </c>
      <c r="BC6" s="35">
        <f>BC7</f>
        <v>740.39</v>
      </c>
      <c r="BD6" s="35">
        <f>BD7</f>
        <v>652.45000000000005</v>
      </c>
      <c r="BE6" s="35">
        <f t="shared" si="3"/>
        <v>555.85</v>
      </c>
      <c r="BF6" s="35">
        <f t="shared" si="3"/>
        <v>504.73</v>
      </c>
      <c r="BG6" s="35">
        <f t="shared" si="3"/>
        <v>450.91</v>
      </c>
      <c r="BH6" s="35">
        <f t="shared" si="3"/>
        <v>444.01</v>
      </c>
      <c r="BI6" s="35">
        <f t="shared" si="3"/>
        <v>413.29</v>
      </c>
      <c r="BJ6" s="35">
        <f t="shared" si="3"/>
        <v>408.48</v>
      </c>
      <c r="BK6" s="33" t="str">
        <f>IF(BK7="-","【-】","【"&amp;SUBSTITUTE(TEXT(BK7,"#,##0.00"),"-","△")&amp;"】")</f>
        <v>【233.74】</v>
      </c>
      <c r="BL6" s="35">
        <f t="shared" si="3"/>
        <v>64.25</v>
      </c>
      <c r="BM6" s="35">
        <f>BM7</f>
        <v>64.209999999999994</v>
      </c>
      <c r="BN6" s="35">
        <f>BN7</f>
        <v>63.06</v>
      </c>
      <c r="BO6" s="35">
        <f>BO7</f>
        <v>63.7</v>
      </c>
      <c r="BP6" s="35">
        <f t="shared" si="3"/>
        <v>60.4</v>
      </c>
      <c r="BQ6" s="35">
        <f t="shared" si="3"/>
        <v>92.2</v>
      </c>
      <c r="BR6" s="35">
        <f t="shared" si="3"/>
        <v>103.39</v>
      </c>
      <c r="BS6" s="35">
        <f t="shared" si="3"/>
        <v>96.49</v>
      </c>
      <c r="BT6" s="35">
        <f t="shared" si="3"/>
        <v>101.92</v>
      </c>
      <c r="BU6" s="35">
        <f t="shared" si="3"/>
        <v>98.05</v>
      </c>
      <c r="BV6" s="33" t="str">
        <f>IF(BV7="-","【-】","【"&amp;SUBSTITUTE(TEXT(BV7,"#,##0.00"),"-","△")&amp;"】")</f>
        <v>【106.87】</v>
      </c>
      <c r="BW6" s="35">
        <f t="shared" si="3"/>
        <v>78.290000000000006</v>
      </c>
      <c r="BX6" s="35">
        <f>BX7</f>
        <v>78.37</v>
      </c>
      <c r="BY6" s="35">
        <f>BY7</f>
        <v>79.290000000000006</v>
      </c>
      <c r="BZ6" s="35">
        <f>BZ7</f>
        <v>78.48</v>
      </c>
      <c r="CA6" s="35">
        <f t="shared" si="3"/>
        <v>82.72</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19.41</v>
      </c>
      <c r="CI6" s="35">
        <f>CI7</f>
        <v>19.54</v>
      </c>
      <c r="CJ6" s="35">
        <f>CJ7</f>
        <v>17.82</v>
      </c>
      <c r="CK6" s="35">
        <f>CK7</f>
        <v>18.350000000000001</v>
      </c>
      <c r="CL6" s="35">
        <f t="shared" si="5"/>
        <v>17.79</v>
      </c>
      <c r="CM6" s="35">
        <f t="shared" si="5"/>
        <v>44.05</v>
      </c>
      <c r="CN6" s="35">
        <f t="shared" si="5"/>
        <v>45.51</v>
      </c>
      <c r="CO6" s="35">
        <f t="shared" si="5"/>
        <v>44.67</v>
      </c>
      <c r="CP6" s="35">
        <f t="shared" si="5"/>
        <v>41.71</v>
      </c>
      <c r="CQ6" s="35">
        <f t="shared" si="5"/>
        <v>47.02</v>
      </c>
      <c r="CR6" s="33" t="str">
        <f>IF(CR7="-","【-】","【"&amp;SUBSTITUTE(TEXT(CR7,"#,##0.00"),"-","△")&amp;"】")</f>
        <v>【53.19】</v>
      </c>
      <c r="CS6" s="35">
        <f t="shared" ref="CS6:DB6" si="6">CS7</f>
        <v>37.47</v>
      </c>
      <c r="CT6" s="35">
        <f>CT7</f>
        <v>37.47</v>
      </c>
      <c r="CU6" s="35">
        <f>CU7</f>
        <v>37.47</v>
      </c>
      <c r="CV6" s="35">
        <f>CV7</f>
        <v>34.47</v>
      </c>
      <c r="CW6" s="35">
        <f t="shared" si="6"/>
        <v>35.130000000000003</v>
      </c>
      <c r="CX6" s="35">
        <f t="shared" si="6"/>
        <v>61.85</v>
      </c>
      <c r="CY6" s="35">
        <f t="shared" si="6"/>
        <v>64.14</v>
      </c>
      <c r="CZ6" s="35">
        <f t="shared" si="6"/>
        <v>63.89</v>
      </c>
      <c r="DA6" s="35">
        <f t="shared" si="6"/>
        <v>64.7</v>
      </c>
      <c r="DB6" s="35">
        <f t="shared" si="6"/>
        <v>65.38</v>
      </c>
      <c r="DC6" s="33" t="str">
        <f>IF(DC7="-","【-】","【"&amp;SUBSTITUTE(TEXT(DC7,"#,##0.00"),"-","△")&amp;"】")</f>
        <v>【75.85】</v>
      </c>
      <c r="DD6" s="35">
        <f t="shared" ref="DD6:DM6" si="7">DD7</f>
        <v>70.489999999999995</v>
      </c>
      <c r="DE6" s="35">
        <f>DE7</f>
        <v>71.77</v>
      </c>
      <c r="DF6" s="35">
        <f>DF7</f>
        <v>73.040000000000006</v>
      </c>
      <c r="DG6" s="35">
        <f>DG7</f>
        <v>74.31</v>
      </c>
      <c r="DH6" s="35">
        <f t="shared" si="7"/>
        <v>75.59</v>
      </c>
      <c r="DI6" s="35">
        <f t="shared" si="7"/>
        <v>52.21</v>
      </c>
      <c r="DJ6" s="35">
        <f t="shared" si="7"/>
        <v>54.51</v>
      </c>
      <c r="DK6" s="35">
        <f t="shared" si="7"/>
        <v>55.38</v>
      </c>
      <c r="DL6" s="35">
        <f t="shared" si="7"/>
        <v>56.07</v>
      </c>
      <c r="DM6" s="35">
        <f t="shared" si="7"/>
        <v>55.87</v>
      </c>
      <c r="DN6" s="33" t="str">
        <f>IF(DN7="-","【-】","【"&amp;SUBSTITUTE(TEXT(DN7,"#,##0.00"),"-","△")&amp;"】")</f>
        <v>【61.17】</v>
      </c>
      <c r="DO6" s="35">
        <f t="shared" ref="DO6:DX6" si="8">DO7</f>
        <v>0</v>
      </c>
      <c r="DP6" s="35">
        <f>DP7</f>
        <v>0</v>
      </c>
      <c r="DQ6" s="35">
        <f>DQ7</f>
        <v>0</v>
      </c>
      <c r="DR6" s="35">
        <f>DR7</f>
        <v>0</v>
      </c>
      <c r="DS6" s="35">
        <f t="shared" si="8"/>
        <v>0</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0</v>
      </c>
      <c r="EA6" s="35">
        <f>EA7</f>
        <v>0</v>
      </c>
      <c r="EB6" s="35">
        <f>EB7</f>
        <v>0</v>
      </c>
      <c r="EC6" s="35">
        <f>EC7</f>
        <v>0</v>
      </c>
      <c r="ED6" s="35">
        <f t="shared" si="9"/>
        <v>0</v>
      </c>
      <c r="EE6" s="35">
        <f t="shared" si="9"/>
        <v>0.11</v>
      </c>
      <c r="EF6" s="35">
        <f t="shared" si="9"/>
        <v>0.36</v>
      </c>
      <c r="EG6" s="35">
        <f t="shared" si="9"/>
        <v>0.12</v>
      </c>
      <c r="EH6" s="35">
        <f t="shared" si="9"/>
        <v>0.31</v>
      </c>
      <c r="EI6" s="35">
        <f t="shared" si="9"/>
        <v>0.03</v>
      </c>
      <c r="EJ6" s="33" t="str">
        <f>IF(EJ7="-","【-】","【"&amp;SUBSTITUTE(TEXT(EJ7,"#,##0.00"),"-","△")&amp;"】")</f>
        <v>【0.21】</v>
      </c>
    </row>
    <row r="7" spans="1:140" s="36" customFormat="1">
      <c r="A7"/>
      <c r="B7" s="37" t="s">
        <v>88</v>
      </c>
      <c r="C7" s="37" t="s">
        <v>89</v>
      </c>
      <c r="D7" s="37" t="s">
        <v>90</v>
      </c>
      <c r="E7" s="37" t="s">
        <v>91</v>
      </c>
      <c r="F7" s="37" t="s">
        <v>92</v>
      </c>
      <c r="G7" s="37" t="s">
        <v>93</v>
      </c>
      <c r="H7" s="37" t="s">
        <v>94</v>
      </c>
      <c r="I7" s="37" t="s">
        <v>95</v>
      </c>
      <c r="J7" s="37" t="s">
        <v>96</v>
      </c>
      <c r="K7" s="38">
        <v>15000</v>
      </c>
      <c r="L7" s="37" t="s">
        <v>97</v>
      </c>
      <c r="M7" s="38">
        <v>1</v>
      </c>
      <c r="N7" s="38">
        <v>2668</v>
      </c>
      <c r="O7" s="39" t="s">
        <v>98</v>
      </c>
      <c r="P7" s="39">
        <v>68.2</v>
      </c>
      <c r="Q7" s="38">
        <v>15</v>
      </c>
      <c r="R7" s="38">
        <v>5270</v>
      </c>
      <c r="S7" s="37" t="s">
        <v>99</v>
      </c>
      <c r="T7" s="40">
        <v>104.34</v>
      </c>
      <c r="U7" s="40">
        <v>103.63</v>
      </c>
      <c r="V7" s="40">
        <v>104</v>
      </c>
      <c r="W7" s="40">
        <v>103.33</v>
      </c>
      <c r="X7" s="40">
        <v>99.77</v>
      </c>
      <c r="Y7" s="40">
        <v>108.18</v>
      </c>
      <c r="Z7" s="40">
        <v>114.99</v>
      </c>
      <c r="AA7" s="40">
        <v>110.04</v>
      </c>
      <c r="AB7" s="40">
        <v>115</v>
      </c>
      <c r="AC7" s="41">
        <v>110.28</v>
      </c>
      <c r="AD7" s="40">
        <v>112.6</v>
      </c>
      <c r="AE7" s="40">
        <v>542.88</v>
      </c>
      <c r="AF7" s="40">
        <v>535.45000000000005</v>
      </c>
      <c r="AG7" s="40">
        <v>561.34</v>
      </c>
      <c r="AH7" s="40">
        <v>566.36</v>
      </c>
      <c r="AI7" s="40">
        <v>572.46</v>
      </c>
      <c r="AJ7" s="40">
        <v>79.27</v>
      </c>
      <c r="AK7" s="40">
        <v>75.56</v>
      </c>
      <c r="AL7" s="40">
        <v>68.38</v>
      </c>
      <c r="AM7" s="40">
        <v>66.13</v>
      </c>
      <c r="AN7" s="40">
        <v>70.209999999999994</v>
      </c>
      <c r="AO7" s="40">
        <v>29.72</v>
      </c>
      <c r="AP7" s="40">
        <v>337.5</v>
      </c>
      <c r="AQ7" s="40">
        <v>402.47</v>
      </c>
      <c r="AR7" s="40">
        <v>497.26</v>
      </c>
      <c r="AS7" s="40">
        <v>582.82000000000005</v>
      </c>
      <c r="AT7" s="40">
        <v>658.87</v>
      </c>
      <c r="AU7" s="40">
        <v>680.22</v>
      </c>
      <c r="AV7" s="40">
        <v>786.06</v>
      </c>
      <c r="AW7" s="40">
        <v>771.18</v>
      </c>
      <c r="AX7" s="40">
        <v>815.18</v>
      </c>
      <c r="AY7" s="40">
        <v>808.62</v>
      </c>
      <c r="AZ7" s="40">
        <v>473</v>
      </c>
      <c r="BA7" s="40">
        <v>891.1</v>
      </c>
      <c r="BB7" s="40">
        <v>790.28</v>
      </c>
      <c r="BC7" s="40">
        <v>740.39</v>
      </c>
      <c r="BD7" s="40">
        <v>652.45000000000005</v>
      </c>
      <c r="BE7" s="40">
        <v>555.85</v>
      </c>
      <c r="BF7" s="40">
        <v>504.73</v>
      </c>
      <c r="BG7" s="40">
        <v>450.91</v>
      </c>
      <c r="BH7" s="40">
        <v>444.01</v>
      </c>
      <c r="BI7" s="40">
        <v>413.29</v>
      </c>
      <c r="BJ7" s="40">
        <v>408.48</v>
      </c>
      <c r="BK7" s="40">
        <v>233.74</v>
      </c>
      <c r="BL7" s="40">
        <v>64.25</v>
      </c>
      <c r="BM7" s="40">
        <v>64.209999999999994</v>
      </c>
      <c r="BN7" s="40">
        <v>63.06</v>
      </c>
      <c r="BO7" s="40">
        <v>63.7</v>
      </c>
      <c r="BP7" s="40">
        <v>60.4</v>
      </c>
      <c r="BQ7" s="40">
        <v>92.2</v>
      </c>
      <c r="BR7" s="40">
        <v>103.39</v>
      </c>
      <c r="BS7" s="40">
        <v>96.49</v>
      </c>
      <c r="BT7" s="40">
        <v>101.92</v>
      </c>
      <c r="BU7" s="40">
        <v>98.05</v>
      </c>
      <c r="BV7" s="40">
        <v>106.87</v>
      </c>
      <c r="BW7" s="40">
        <v>78.290000000000006</v>
      </c>
      <c r="BX7" s="40">
        <v>78.37</v>
      </c>
      <c r="BY7" s="40">
        <v>79.290000000000006</v>
      </c>
      <c r="BZ7" s="40">
        <v>78.48</v>
      </c>
      <c r="CA7" s="40">
        <v>82.72</v>
      </c>
      <c r="CB7" s="40">
        <v>34.33</v>
      </c>
      <c r="CC7" s="40">
        <v>30.96</v>
      </c>
      <c r="CD7" s="40">
        <v>33.229999999999997</v>
      </c>
      <c r="CE7" s="40">
        <v>31.6</v>
      </c>
      <c r="CF7" s="40">
        <v>33.26</v>
      </c>
      <c r="CG7" s="40">
        <v>20.260000000000002</v>
      </c>
      <c r="CH7" s="40">
        <v>19.41</v>
      </c>
      <c r="CI7" s="40">
        <v>19.54</v>
      </c>
      <c r="CJ7" s="40">
        <v>17.82</v>
      </c>
      <c r="CK7" s="40">
        <v>18.350000000000001</v>
      </c>
      <c r="CL7" s="40">
        <v>17.79</v>
      </c>
      <c r="CM7" s="40">
        <v>44.05</v>
      </c>
      <c r="CN7" s="40">
        <v>45.51</v>
      </c>
      <c r="CO7" s="40">
        <v>44.67</v>
      </c>
      <c r="CP7" s="40">
        <v>41.71</v>
      </c>
      <c r="CQ7" s="40">
        <v>47.02</v>
      </c>
      <c r="CR7" s="40">
        <v>53.19</v>
      </c>
      <c r="CS7" s="40">
        <v>37.47</v>
      </c>
      <c r="CT7" s="40">
        <v>37.47</v>
      </c>
      <c r="CU7" s="40">
        <v>37.47</v>
      </c>
      <c r="CV7" s="40">
        <v>34.47</v>
      </c>
      <c r="CW7" s="40">
        <v>35.130000000000003</v>
      </c>
      <c r="CX7" s="40">
        <v>61.85</v>
      </c>
      <c r="CY7" s="40">
        <v>64.14</v>
      </c>
      <c r="CZ7" s="40">
        <v>63.89</v>
      </c>
      <c r="DA7" s="40">
        <v>64.7</v>
      </c>
      <c r="DB7" s="40">
        <v>65.38</v>
      </c>
      <c r="DC7" s="40">
        <v>75.849999999999994</v>
      </c>
      <c r="DD7" s="40">
        <v>70.489999999999995</v>
      </c>
      <c r="DE7" s="40">
        <v>71.77</v>
      </c>
      <c r="DF7" s="40">
        <v>73.040000000000006</v>
      </c>
      <c r="DG7" s="40">
        <v>74.31</v>
      </c>
      <c r="DH7" s="40">
        <v>75.59</v>
      </c>
      <c r="DI7" s="40">
        <v>52.21</v>
      </c>
      <c r="DJ7" s="40">
        <v>54.51</v>
      </c>
      <c r="DK7" s="40">
        <v>55.38</v>
      </c>
      <c r="DL7" s="40">
        <v>56.07</v>
      </c>
      <c r="DM7" s="40">
        <v>55.87</v>
      </c>
      <c r="DN7" s="40">
        <v>61.17</v>
      </c>
      <c r="DO7" s="40">
        <v>0</v>
      </c>
      <c r="DP7" s="40">
        <v>0</v>
      </c>
      <c r="DQ7" s="40">
        <v>0</v>
      </c>
      <c r="DR7" s="40">
        <v>0</v>
      </c>
      <c r="DS7" s="40">
        <v>0</v>
      </c>
      <c r="DT7" s="40">
        <v>32.03</v>
      </c>
      <c r="DU7" s="40">
        <v>36.58</v>
      </c>
      <c r="DV7" s="40">
        <v>40.880000000000003</v>
      </c>
      <c r="DW7" s="40">
        <v>41.24</v>
      </c>
      <c r="DX7" s="40">
        <v>39.020000000000003</v>
      </c>
      <c r="DY7" s="40">
        <v>49.58</v>
      </c>
      <c r="DZ7" s="40">
        <v>0</v>
      </c>
      <c r="EA7" s="40">
        <v>0</v>
      </c>
      <c r="EB7" s="40">
        <v>0</v>
      </c>
      <c r="EC7" s="40">
        <v>0</v>
      </c>
      <c r="ED7" s="40">
        <v>0</v>
      </c>
      <c r="EE7" s="40">
        <v>0.11</v>
      </c>
      <c r="EF7" s="40">
        <v>0.36</v>
      </c>
      <c r="EG7" s="40">
        <v>0.12</v>
      </c>
      <c r="EH7" s="40">
        <v>0.31</v>
      </c>
      <c r="EI7" s="40">
        <v>0.03</v>
      </c>
      <c r="EJ7" s="40">
        <v>0.21</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c r="T11" s="47" t="s">
        <v>23</v>
      </c>
      <c r="U11" s="48">
        <f>IF(T6="-",NA(),T6)</f>
        <v>104.34</v>
      </c>
      <c r="V11" s="48">
        <f>IF(U6="-",NA(),U6)</f>
        <v>103.63</v>
      </c>
      <c r="W11" s="48">
        <f>IF(V6="-",NA(),V6)</f>
        <v>104</v>
      </c>
      <c r="X11" s="48">
        <f>IF(W6="-",NA(),W6)</f>
        <v>103.33</v>
      </c>
      <c r="Y11" s="48">
        <f>IF(X6="-",NA(),X6)</f>
        <v>99.77</v>
      </c>
      <c r="AE11" s="47" t="s">
        <v>23</v>
      </c>
      <c r="AF11" s="48">
        <f>IF(AE6="-",NA(),AE6)</f>
        <v>542.88</v>
      </c>
      <c r="AG11" s="48">
        <f>IF(AF6="-",NA(),AF6)</f>
        <v>535.45000000000005</v>
      </c>
      <c r="AH11" s="48">
        <f>IF(AG6="-",NA(),AG6)</f>
        <v>561.34</v>
      </c>
      <c r="AI11" s="48">
        <f>IF(AH6="-",NA(),AH6)</f>
        <v>566.36</v>
      </c>
      <c r="AJ11" s="48">
        <f>IF(AI6="-",NA(),AI6)</f>
        <v>572.46</v>
      </c>
      <c r="AP11" s="47" t="s">
        <v>23</v>
      </c>
      <c r="AQ11" s="48">
        <f>IF(AP6="-",NA(),AP6)</f>
        <v>337.5</v>
      </c>
      <c r="AR11" s="48">
        <f>IF(AQ6="-",NA(),AQ6)</f>
        <v>402.47</v>
      </c>
      <c r="AS11" s="48">
        <f>IF(AR6="-",NA(),AR6)</f>
        <v>497.26</v>
      </c>
      <c r="AT11" s="48">
        <f>IF(AS6="-",NA(),AS6)</f>
        <v>582.82000000000005</v>
      </c>
      <c r="AU11" s="48">
        <f>IF(AT6="-",NA(),AT6)</f>
        <v>658.87</v>
      </c>
      <c r="BA11" s="47" t="s">
        <v>23</v>
      </c>
      <c r="BB11" s="48">
        <f>IF(BA6="-",NA(),BA6)</f>
        <v>891.1</v>
      </c>
      <c r="BC11" s="48">
        <f>IF(BB6="-",NA(),BB6)</f>
        <v>790.28</v>
      </c>
      <c r="BD11" s="48">
        <f>IF(BC6="-",NA(),BC6)</f>
        <v>740.39</v>
      </c>
      <c r="BE11" s="48">
        <f>IF(BD6="-",NA(),BD6)</f>
        <v>652.45000000000005</v>
      </c>
      <c r="BF11" s="48">
        <f>IF(BE6="-",NA(),BE6)</f>
        <v>555.85</v>
      </c>
      <c r="BL11" s="47" t="s">
        <v>23</v>
      </c>
      <c r="BM11" s="48">
        <f>IF(BL6="-",NA(),BL6)</f>
        <v>64.25</v>
      </c>
      <c r="BN11" s="48">
        <f>IF(BM6="-",NA(),BM6)</f>
        <v>64.209999999999994</v>
      </c>
      <c r="BO11" s="48">
        <f>IF(BN6="-",NA(),BN6)</f>
        <v>63.06</v>
      </c>
      <c r="BP11" s="48">
        <f>IF(BO6="-",NA(),BO6)</f>
        <v>63.7</v>
      </c>
      <c r="BQ11" s="48">
        <f>IF(BP6="-",NA(),BP6)</f>
        <v>60.4</v>
      </c>
      <c r="BW11" s="47" t="s">
        <v>23</v>
      </c>
      <c r="BX11" s="48">
        <f>IF(BW6="-",NA(),BW6)</f>
        <v>78.290000000000006</v>
      </c>
      <c r="BY11" s="48">
        <f>IF(BX6="-",NA(),BX6)</f>
        <v>78.37</v>
      </c>
      <c r="BZ11" s="48">
        <f>IF(BY6="-",NA(),BY6)</f>
        <v>79.290000000000006</v>
      </c>
      <c r="CA11" s="48">
        <f>IF(BZ6="-",NA(),BZ6)</f>
        <v>78.48</v>
      </c>
      <c r="CB11" s="48">
        <f>IF(CA6="-",NA(),CA6)</f>
        <v>82.72</v>
      </c>
      <c r="CH11" s="47" t="s">
        <v>23</v>
      </c>
      <c r="CI11" s="48">
        <f>IF(CH6="-",NA(),CH6)</f>
        <v>19.41</v>
      </c>
      <c r="CJ11" s="48">
        <f>IF(CI6="-",NA(),CI6)</f>
        <v>19.54</v>
      </c>
      <c r="CK11" s="48">
        <f>IF(CJ6="-",NA(),CJ6)</f>
        <v>17.82</v>
      </c>
      <c r="CL11" s="48">
        <f>IF(CK6="-",NA(),CK6)</f>
        <v>18.350000000000001</v>
      </c>
      <c r="CM11" s="48">
        <f>IF(CL6="-",NA(),CL6)</f>
        <v>17.79</v>
      </c>
      <c r="CS11" s="47" t="s">
        <v>23</v>
      </c>
      <c r="CT11" s="48">
        <f>IF(CS6="-",NA(),CS6)</f>
        <v>37.47</v>
      </c>
      <c r="CU11" s="48">
        <f>IF(CT6="-",NA(),CT6)</f>
        <v>37.47</v>
      </c>
      <c r="CV11" s="48">
        <f>IF(CU6="-",NA(),CU6)</f>
        <v>37.47</v>
      </c>
      <c r="CW11" s="48">
        <f>IF(CV6="-",NA(),CV6)</f>
        <v>34.47</v>
      </c>
      <c r="CX11" s="48">
        <f>IF(CW6="-",NA(),CW6)</f>
        <v>35.130000000000003</v>
      </c>
      <c r="DD11" s="47" t="s">
        <v>23</v>
      </c>
      <c r="DE11" s="48">
        <f>IF(DD6="-",NA(),DD6)</f>
        <v>70.489999999999995</v>
      </c>
      <c r="DF11" s="48">
        <f>IF(DE6="-",NA(),DE6)</f>
        <v>71.77</v>
      </c>
      <c r="DG11" s="48">
        <f>IF(DF6="-",NA(),DF6)</f>
        <v>73.040000000000006</v>
      </c>
      <c r="DH11" s="48">
        <f>IF(DG6="-",NA(),DG6)</f>
        <v>74.31</v>
      </c>
      <c r="DI11" s="48">
        <f>IF(DH6="-",NA(),DH6)</f>
        <v>75.59</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tk-kousui</cp:lastModifiedBy>
  <cp:lastPrinted>2024-01-28T23:41:45Z</cp:lastPrinted>
  <dcterms:created xsi:type="dcterms:W3CDTF">2023-12-05T01:31:20Z</dcterms:created>
  <dcterms:modified xsi:type="dcterms:W3CDTF">2024-01-28T23:42:05Z</dcterms:modified>
  <cp:category/>
</cp:coreProperties>
</file>