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erver01\総務課\Ⅲ財政\X 調査・報告・回答\経営比較分析表\令和04年度（令和05年度報告）\"/>
    </mc:Choice>
  </mc:AlternateContent>
  <xr:revisionPtr revIDLastSave="0" documentId="13_ncr:1_{86DD3894-ACC2-456F-91B7-F1B4FA4A5F43}" xr6:coauthVersionLast="36" xr6:coauthVersionMax="36" xr10:uidLastSave="{00000000-0000-0000-0000-000000000000}"/>
  <workbookProtection workbookAlgorithmName="SHA-512" workbookHashValue="Gf/IeqBhltlObT/kYLZUI5+jXEj2C14D/vCZ+izHf/22jtRQz+yqZS595lW+g5LJRPzjxjrK0fBc0S3ueJyOLw==" workbookSaltValue="zuTIkJQhloVzeDl6yEIEVg==" workbookSpinCount="100000" lockStructure="1"/>
  <bookViews>
    <workbookView xWindow="0" yWindow="0" windowWidth="18720" windowHeight="108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<sst xmlns="http://schemas.openxmlformats.org/spreadsheetml/2006/main" count="231" uniqueCount="113">
  <si>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</si>
  <si>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</si>
  <si>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</si>
  <si>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</si>
  <si>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</si>
  <si>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</si>
  <si>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</si>
  <si>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</si>
  <si>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</si>
  <si>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</si>
  <si>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</si>
  <si>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</si>
  <si>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</si>
  <si>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</si>
  <si>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</si>
  <si>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</si>
  <si>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</si>
  <si>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</si>
  <si>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</si>
  <si>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</si>
  <si>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</si>
  <si>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</si>
  <si>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</si>
  <si>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</si>
  <si>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</si>
  <si>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</si>
  <si>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</si>
  <si>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</si>
  <si>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</si>
  <si>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</si>
  <si>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</si>
  <si>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</si>
  <si>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</si>
  <si>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</si>
  <si>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</si>
  <si>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</si>
  <si>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</si>
  <si>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</si>
  <si>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</si>
  <si>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</si>
  <si>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</si>
  <si>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</si>
  <si>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</si>
  <si>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</si>
  <si>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</si>
  <si>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</si>
  <si>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</si>
  <si>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</si>
  <si>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</si>
  <si>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</si>
  <si>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</si>
  <si>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</si>
  <si>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</si>
  <si>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</si>
  <si>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</si>
  <si>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</si>
  <si>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</si>
  <si>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</si>
  <si>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</si>
  <si>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</si>
  <si>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</si>
  <si>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</si>
  <si>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</si>
  <si>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</si>
  <si>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</si>
  <si>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</si>
  <si>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</si>
  <si>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</si>
  <si>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</si>
  <si>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</si>
  <si>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</si>
  <si>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</si>
  <si>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</si>
  <si>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</si>
  <si>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</si>
  <si>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</si>
  <si>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</si>
  <si>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</si>
  <si>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</si>
  <si>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</si>
  <si>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</si>
  <si>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</si>
  <si>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</si>
  <si>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</si>
  <si>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</si>
  <si>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</si>
  <si>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</si>
  <si>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</si>
  <si>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</si>
  <si>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</si>
  <si>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</si>
  <si>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</si>
  <si>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</si>
  <si>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湖北水道企業団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</si>
  <si>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</si>
  <si>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</si>
  <si>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</si>
  <si>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</si>
  <si>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</si>
  <si>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</si>
  <si>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</si>
  <si>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</si>
  <si>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</si>
  <si>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</si>
  <si>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</si>
  <si>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</si>
  <si>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</si>
  <si>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</si>
  <si>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</si>
  <si>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</si>
  <si>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【経常収支比率】昨年度に比べ6%程減少してい</t>
    </r>
    <r>
      <rPr>
        <sz val="11"/>
        <rFont val="ＭＳ ゴシック"/>
        <family val="3"/>
        <charset val="128"/>
      </rPr>
      <t>るが、工事の延期等で</t>
    </r>
    <r>
      <rPr>
        <sz val="11"/>
        <color theme="1"/>
        <rFont val="ＭＳ ゴシック"/>
        <family val="3"/>
        <charset val="128"/>
      </rPr>
      <t>一時的に経常費用の減少が見られた昨年度に比べ、平年並みに戻ったといえる。今後も経常収支比率</t>
    </r>
    <r>
      <rPr>
        <sz val="11"/>
        <rFont val="ＭＳ ゴシック"/>
        <family val="3"/>
        <charset val="128"/>
      </rPr>
      <t>100％以上の健全な水準を保つために費用の削減と事業の財源確保が</t>
    </r>
    <r>
      <rPr>
        <sz val="11"/>
        <color theme="1"/>
        <rFont val="ＭＳ ゴシック"/>
        <family val="3"/>
        <charset val="128"/>
      </rPr>
      <t>必要である。
【流動比率】昨年度より増加してい</t>
    </r>
    <r>
      <rPr>
        <sz val="11"/>
        <rFont val="ＭＳ ゴシック"/>
        <family val="3"/>
        <charset val="128"/>
      </rPr>
      <t>るが、</t>
    </r>
    <r>
      <rPr>
        <sz val="11"/>
        <color theme="1"/>
        <rFont val="ＭＳ ゴシック"/>
        <family val="3"/>
        <charset val="128"/>
      </rPr>
      <t>これは企業債および未払金が減少したことによる流動負債の減少が主な要因である。引き続き工事発注時期等を考慮し</t>
    </r>
    <r>
      <rPr>
        <sz val="11"/>
        <rFont val="ＭＳ ゴシック"/>
        <family val="3"/>
        <charset val="128"/>
      </rPr>
      <t>比率の維持を図る</t>
    </r>
    <r>
      <rPr>
        <sz val="11"/>
        <color theme="1"/>
        <rFont val="ＭＳ ゴシック"/>
        <family val="3"/>
        <charset val="128"/>
      </rPr>
      <t>必要がある。
【企業債残高対給水収益比率】類似団体平均値と比べれば良好な数値だが、令和元年度から経営戦略に基づいた企業債の借入を行っているため、今後は上昇していくと考えられる。したがって、この数値を注視しながら</t>
    </r>
    <r>
      <rPr>
        <sz val="11"/>
        <rFont val="ＭＳ ゴシック"/>
        <family val="3"/>
        <charset val="128"/>
      </rPr>
      <t>借入額の検討を図って</t>
    </r>
    <r>
      <rPr>
        <sz val="11"/>
        <color theme="1"/>
        <rFont val="ＭＳ ゴシック"/>
        <family val="3"/>
        <charset val="128"/>
      </rPr>
      <t>いく必要がある。
【料金回収率・給水原価】経常費用が抑えられたことにより給水原価が減少した昨年度に比べ、平年並みの料金回収率となっている。今後も適正な給水原価を維持した健全な経営を努める。
【施設利用率】昨年度に続き比率が低下している。これは、1日平均配水量の減少によるものである。数値の状況から現有施設ダウンサイジング等の検討が必要である。
【有収率】東日本大震災の影響により有収率は大幅に低下したが、漏水調査による修繕や経営戦略に基づく管路更新により年々改善してきている。今後も計画的な管路更新により有収率の向上を図る。</t>
    </r>
    <rPh sb="8" eb="11">
      <t>サクネンド</t>
    </rPh>
    <rPh sb="12" eb="13">
      <t>クラ</t>
    </rPh>
    <rPh sb="16" eb="17">
      <t>ホド</t>
    </rPh>
    <rPh sb="17" eb="19">
      <t>ゲンショウ</t>
    </rPh>
    <rPh sb="25" eb="27">
      <t>コウジ</t>
    </rPh>
    <rPh sb="28" eb="30">
      <t>エンキ</t>
    </rPh>
    <rPh sb="30" eb="31">
      <t>トウ</t>
    </rPh>
    <rPh sb="32" eb="35">
      <t>イチジテキ</t>
    </rPh>
    <rPh sb="36" eb="40">
      <t>ケイジョウヒヨウ</t>
    </rPh>
    <rPh sb="41" eb="43">
      <t>ゲンショウ</t>
    </rPh>
    <rPh sb="44" eb="45">
      <t>ミ</t>
    </rPh>
    <rPh sb="48" eb="50">
      <t>サクネン</t>
    </rPh>
    <rPh sb="50" eb="51">
      <t>ド</t>
    </rPh>
    <rPh sb="52" eb="53">
      <t>クラ</t>
    </rPh>
    <rPh sb="55" eb="58">
      <t>ヘイネンナ</t>
    </rPh>
    <rPh sb="60" eb="61">
      <t>モド</t>
    </rPh>
    <rPh sb="71" eb="73">
      <t>ケイジョウ</t>
    </rPh>
    <rPh sb="73" eb="75">
      <t>シュウシ</t>
    </rPh>
    <rPh sb="75" eb="77">
      <t>ヒリツ</t>
    </rPh>
    <rPh sb="81" eb="83">
      <t>イジョウ</t>
    </rPh>
    <rPh sb="84" eb="86">
      <t>ケンゼン</t>
    </rPh>
    <rPh sb="87" eb="89">
      <t>スイジュン</t>
    </rPh>
    <rPh sb="90" eb="91">
      <t>タモ</t>
    </rPh>
    <rPh sb="95" eb="97">
      <t>ヒヨウ</t>
    </rPh>
    <rPh sb="98" eb="100">
      <t>サクゲン</t>
    </rPh>
    <rPh sb="101" eb="103">
      <t>ジギョウ</t>
    </rPh>
    <rPh sb="104" eb="106">
      <t>ザイゲン</t>
    </rPh>
    <rPh sb="106" eb="108">
      <t>カクホ</t>
    </rPh>
    <rPh sb="127" eb="129">
      <t>ゾウカ</t>
    </rPh>
    <rPh sb="138" eb="141">
      <t>キギョウサイ</t>
    </rPh>
    <rPh sb="144" eb="147">
      <t>ミバライキン</t>
    </rPh>
    <rPh sb="148" eb="150">
      <t>ゲンショウ</t>
    </rPh>
    <rPh sb="157" eb="161">
      <t>リュウドウフサイ</t>
    </rPh>
    <rPh sb="162" eb="164">
      <t>ゲンショウ</t>
    </rPh>
    <rPh sb="173" eb="174">
      <t>ヒ</t>
    </rPh>
    <rPh sb="175" eb="176">
      <t>ツヅ</t>
    </rPh>
    <rPh sb="177" eb="179">
      <t>コウジ</t>
    </rPh>
    <rPh sb="179" eb="181">
      <t>ハッチュウ</t>
    </rPh>
    <rPh sb="181" eb="183">
      <t>ジキ</t>
    </rPh>
    <rPh sb="183" eb="184">
      <t>ナド</t>
    </rPh>
    <rPh sb="185" eb="187">
      <t>コウリョ</t>
    </rPh>
    <rPh sb="188" eb="190">
      <t>ヒリツ</t>
    </rPh>
    <rPh sb="191" eb="193">
      <t>イジ</t>
    </rPh>
    <rPh sb="194" eb="195">
      <t>ハカ</t>
    </rPh>
    <rPh sb="196" eb="198">
      <t>ヒツヨウ</t>
    </rPh>
    <rPh sb="217" eb="221">
      <t>ルイジダンタイ</t>
    </rPh>
    <rPh sb="221" eb="223">
      <t>ヘイキン</t>
    </rPh>
    <rPh sb="223" eb="224">
      <t>チ</t>
    </rPh>
    <rPh sb="225" eb="226">
      <t>クラ</t>
    </rPh>
    <rPh sb="237" eb="239">
      <t>レイワ</t>
    </rPh>
    <rPh sb="239" eb="241">
      <t>ガンネン</t>
    </rPh>
    <rPh sb="241" eb="242">
      <t>ド</t>
    </rPh>
    <rPh sb="244" eb="246">
      <t>ケイエイ</t>
    </rPh>
    <rPh sb="246" eb="248">
      <t>センリャク</t>
    </rPh>
    <rPh sb="249" eb="250">
      <t>モト</t>
    </rPh>
    <rPh sb="253" eb="255">
      <t>キギョウ</t>
    </rPh>
    <rPh sb="255" eb="256">
      <t>サイ</t>
    </rPh>
    <rPh sb="257" eb="259">
      <t>カリイレ</t>
    </rPh>
    <rPh sb="260" eb="261">
      <t>オコナ</t>
    </rPh>
    <rPh sb="268" eb="270">
      <t>コンゴ</t>
    </rPh>
    <rPh sb="271" eb="273">
      <t>ジョウショウ</t>
    </rPh>
    <rPh sb="278" eb="279">
      <t>カンガ</t>
    </rPh>
    <rPh sb="301" eb="303">
      <t>カリイレ</t>
    </rPh>
    <rPh sb="303" eb="304">
      <t>ガク</t>
    </rPh>
    <rPh sb="305" eb="307">
      <t>ケントウ</t>
    </rPh>
    <rPh sb="308" eb="309">
      <t>ハカ</t>
    </rPh>
    <rPh sb="332" eb="334">
      <t>ケイジョウ</t>
    </rPh>
    <rPh sb="334" eb="336">
      <t>ヒヨウ</t>
    </rPh>
    <rPh sb="337" eb="338">
      <t>オサ</t>
    </rPh>
    <rPh sb="347" eb="351">
      <t>キュウスイゲンカ</t>
    </rPh>
    <rPh sb="352" eb="354">
      <t>ゲンショウ</t>
    </rPh>
    <rPh sb="356" eb="359">
      <t>サクネンド</t>
    </rPh>
    <rPh sb="360" eb="361">
      <t>クラ</t>
    </rPh>
    <rPh sb="363" eb="365">
      <t>ヘイネン</t>
    </rPh>
    <rPh sb="365" eb="366">
      <t>ナ</t>
    </rPh>
    <rPh sb="380" eb="382">
      <t>コンゴ</t>
    </rPh>
    <rPh sb="383" eb="385">
      <t>テキセイ</t>
    </rPh>
    <rPh sb="386" eb="390">
      <t>キュウスイゲンカ</t>
    </rPh>
    <rPh sb="391" eb="393">
      <t>イジ</t>
    </rPh>
    <rPh sb="401" eb="402">
      <t>ツト</t>
    </rPh>
    <rPh sb="417" eb="418">
      <t>ツヅ</t>
    </rPh>
    <rPh sb="434" eb="435">
      <t>ニチ</t>
    </rPh>
    <rPh sb="435" eb="437">
      <t>ヘイキン</t>
    </rPh>
    <rPh sb="452" eb="454">
      <t>スウチ</t>
    </rPh>
    <rPh sb="455" eb="457">
      <t>ジョウキョウ</t>
    </rPh>
    <rPh sb="459" eb="461">
      <t>ゲンユウ</t>
    </rPh>
    <rPh sb="461" eb="463">
      <t>シセツ</t>
    </rPh>
    <rPh sb="471" eb="472">
      <t>トウ</t>
    </rPh>
    <rPh sb="473" eb="475">
      <t>ケントウ</t>
    </rPh>
    <rPh sb="476" eb="478">
      <t>ヒツヨウ</t>
    </rPh>
    <rPh sb="495" eb="497">
      <t>エイキョウ</t>
    </rPh>
    <rPh sb="513" eb="515">
      <t>ロウスイ</t>
    </rPh>
    <rPh sb="515" eb="517">
      <t>チョウサ</t>
    </rPh>
    <rPh sb="520" eb="522">
      <t>シュウゼン</t>
    </rPh>
    <rPh sb="523" eb="525">
      <t>ケイエイ</t>
    </rPh>
    <rPh sb="525" eb="527">
      <t>センリャク</t>
    </rPh>
    <rPh sb="528" eb="529">
      <t>モト</t>
    </rPh>
    <rPh sb="531" eb="533">
      <t>カンロ</t>
    </rPh>
    <rPh sb="533" eb="535">
      <t>コウシン</t>
    </rPh>
    <rPh sb="538" eb="540">
      <t>ネンネン</t>
    </rPh>
    <rPh sb="540" eb="542">
      <t>カイゼン</t>
    </rPh>
    <rPh sb="549" eb="551">
      <t>コンゴ</t>
    </rPh>
    <rPh sb="552" eb="555">
      <t>ケイカクテキ</t>
    </rPh>
    <rPh sb="556" eb="558">
      <t>カンロ</t>
    </rPh>
    <rPh sb="558" eb="560">
      <t>コウシン</t>
    </rPh>
    <rPh sb="563" eb="566">
      <t>ユウシュウリツ</t>
    </rPh>
    <phoneticPr fontId="16"/>
  </si>
  <si>
    <t>【有形固定資産減価償却率】令和元年度から経営戦略に基づいて老朽施設・管路の更新を進めているが、依然として平均値より高い水準となっており、資産の老朽化が顕著にあらわれている。今後も、積極的に老朽施設・管路の更新を進めていく必要がある。
【管路経年化率】昨年度に比べ高い水準となってきている。法定耐用年数を超過した管路が近年にきて急速に増えており、類似団体よりも管路更新の緊急性が高いことが分かる。経営戦略に基づいた計画的な管路更新を進めていく必要がある。
【管路更新率】昨年度は工事の延期等で更新管路延長が減少したことにより数値が低下したが、今年度に関しては平年並みとなっている。令和元年度から経営戦略に基づく企業債の借入により財源を確保し、管路更新事業費に充てている。今後も、適正に財源を確保しながら更新率の向上を図る。</t>
    <rPh sb="20" eb="22">
      <t>ケイエイ</t>
    </rPh>
    <rPh sb="22" eb="24">
      <t>センリャク</t>
    </rPh>
    <rPh sb="25" eb="26">
      <t>モト</t>
    </rPh>
    <rPh sb="52" eb="54">
      <t>ヘイキン</t>
    </rPh>
    <rPh sb="54" eb="55">
      <t>チ</t>
    </rPh>
    <rPh sb="57" eb="58">
      <t>タカ</t>
    </rPh>
    <rPh sb="59" eb="61">
      <t>スイジュン</t>
    </rPh>
    <rPh sb="68" eb="70">
      <t>シサン</t>
    </rPh>
    <rPh sb="71" eb="73">
      <t>ロウキュウ</t>
    </rPh>
    <rPh sb="73" eb="74">
      <t>カ</t>
    </rPh>
    <rPh sb="75" eb="77">
      <t>ケンチョ</t>
    </rPh>
    <rPh sb="86" eb="88">
      <t>コンゴ</t>
    </rPh>
    <rPh sb="90" eb="93">
      <t>セッキョクテキ</t>
    </rPh>
    <rPh sb="94" eb="96">
      <t>ロウキュウ</t>
    </rPh>
    <rPh sb="96" eb="98">
      <t>シセツ</t>
    </rPh>
    <rPh sb="99" eb="101">
      <t>カンロ</t>
    </rPh>
    <rPh sb="102" eb="104">
      <t>コウシン</t>
    </rPh>
    <rPh sb="118" eb="120">
      <t>カンロ</t>
    </rPh>
    <rPh sb="120" eb="123">
      <t>ケイネンカ</t>
    </rPh>
    <rPh sb="123" eb="124">
      <t>リツ</t>
    </rPh>
    <rPh sb="127" eb="128">
      <t>ド</t>
    </rPh>
    <rPh sb="131" eb="132">
      <t>タカ</t>
    </rPh>
    <rPh sb="133" eb="135">
      <t>スイジュン</t>
    </rPh>
    <rPh sb="144" eb="146">
      <t>ホウテイ</t>
    </rPh>
    <rPh sb="146" eb="148">
      <t>タイヨウ</t>
    </rPh>
    <rPh sb="148" eb="150">
      <t>ネンスウ</t>
    </rPh>
    <rPh sb="151" eb="153">
      <t>チョウカ</t>
    </rPh>
    <rPh sb="155" eb="157">
      <t>カンロ</t>
    </rPh>
    <rPh sb="163" eb="165">
      <t>キュウソク</t>
    </rPh>
    <rPh sb="172" eb="174">
      <t>ルイジ</t>
    </rPh>
    <rPh sb="174" eb="176">
      <t>ダンタイ</t>
    </rPh>
    <rPh sb="179" eb="181">
      <t>カンロ</t>
    </rPh>
    <rPh sb="181" eb="183">
      <t>コウシン</t>
    </rPh>
    <rPh sb="188" eb="189">
      <t>タカ</t>
    </rPh>
    <rPh sb="193" eb="194">
      <t>ワ</t>
    </rPh>
    <rPh sb="197" eb="201">
      <t>ケイエイセンリャク</t>
    </rPh>
    <rPh sb="202" eb="203">
      <t>モト</t>
    </rPh>
    <rPh sb="206" eb="209">
      <t>ケイカクテキ</t>
    </rPh>
    <rPh sb="210" eb="212">
      <t>カンロ</t>
    </rPh>
    <rPh sb="212" eb="214">
      <t>コウシン</t>
    </rPh>
    <rPh sb="215" eb="216">
      <t>スス</t>
    </rPh>
    <rPh sb="220" eb="222">
      <t>ヒツヨウ</t>
    </rPh>
    <rPh sb="234" eb="237">
      <t>サクネンド</t>
    </rPh>
    <rPh sb="238" eb="240">
      <t>コウジ</t>
    </rPh>
    <rPh sb="241" eb="243">
      <t>エンキ</t>
    </rPh>
    <rPh sb="243" eb="244">
      <t>トウ</t>
    </rPh>
    <rPh sb="245" eb="247">
      <t>コウシン</t>
    </rPh>
    <rPh sb="247" eb="249">
      <t>カンロ</t>
    </rPh>
    <rPh sb="249" eb="251">
      <t>エンチョウ</t>
    </rPh>
    <rPh sb="252" eb="254">
      <t>ゲンショウ</t>
    </rPh>
    <rPh sb="261" eb="263">
      <t>スウチ</t>
    </rPh>
    <rPh sb="264" eb="266">
      <t>テイカ</t>
    </rPh>
    <rPh sb="270" eb="273">
      <t>コンネンド</t>
    </rPh>
    <rPh sb="274" eb="275">
      <t>カン</t>
    </rPh>
    <rPh sb="278" eb="281">
      <t>ヘイネンナ</t>
    </rPh>
    <rPh sb="296" eb="298">
      <t>ケイエイ</t>
    </rPh>
    <rPh sb="298" eb="300">
      <t>センリャク</t>
    </rPh>
    <rPh sb="301" eb="302">
      <t>モト</t>
    </rPh>
    <rPh sb="304" eb="306">
      <t>キギョウ</t>
    </rPh>
    <rPh sb="306" eb="307">
      <t>サイ</t>
    </rPh>
    <rPh sb="308" eb="310">
      <t>カリイレ</t>
    </rPh>
    <rPh sb="313" eb="315">
      <t>ザイゲン</t>
    </rPh>
    <rPh sb="316" eb="318">
      <t>カクホ</t>
    </rPh>
    <rPh sb="320" eb="322">
      <t>カンロ</t>
    </rPh>
    <rPh sb="322" eb="324">
      <t>コウシン</t>
    </rPh>
    <rPh sb="324" eb="326">
      <t>ジギョウ</t>
    </rPh>
    <rPh sb="326" eb="327">
      <t>ヒ</t>
    </rPh>
    <rPh sb="328" eb="329">
      <t>ア</t>
    </rPh>
    <rPh sb="338" eb="340">
      <t>テキセイ</t>
    </rPh>
    <phoneticPr fontId="16"/>
  </si>
  <si>
    <r>
      <t>給水人口の減少、また節水機器の普及等による1世帯あたりの使用水量の低下に伴い、給水収益はますます減少の一途をたどることが予測される。このため、さらなる無駄なコストを縮減し、維持管理費の見直しにより、経常収支比率や給水原価の適正な維持を図らなくてはならない。
現在は企業債を財源とした石綿管更新を中心とした工事を急ピッチで進めているが、金利等の社会情勢の動向に注視し、将来への負担をできるだけ軽減するような策も講じなければならない。
また、今後の水需要予測を踏まえ、配水場、井戸等の将来的な施設利用を見きわめたうえで必要な更新整備を進めていく</t>
    </r>
    <r>
      <rPr>
        <sz val="11"/>
        <rFont val="ＭＳ ゴシック"/>
        <family val="3"/>
        <charset val="128"/>
      </rPr>
      <t>必要がある。</t>
    </r>
    <r>
      <rPr>
        <sz val="11"/>
        <color theme="1"/>
        <rFont val="ＭＳ ゴシック"/>
        <family val="3"/>
        <charset val="128"/>
      </rPr>
      <t xml:space="preserve">
既存の水道事業ビジョンおよび経営戦略等の見直し、検証を要するタイミングでもあることから、より健全経営を目指した事業計画を立て、実行していかなくてはならない。</t>
    </r>
    <rPh sb="0" eb="2">
      <t>キュウスイ</t>
    </rPh>
    <rPh sb="10" eb="12">
      <t>セッスイ</t>
    </rPh>
    <rPh sb="17" eb="18">
      <t>トウ</t>
    </rPh>
    <rPh sb="22" eb="24">
      <t>セタイ</t>
    </rPh>
    <rPh sb="28" eb="32">
      <t>シヨウスイリョウ</t>
    </rPh>
    <rPh sb="33" eb="35">
      <t>テイカ</t>
    </rPh>
    <rPh sb="36" eb="37">
      <t>トモナ</t>
    </rPh>
    <rPh sb="39" eb="41">
      <t>キュウスイ</t>
    </rPh>
    <rPh sb="41" eb="43">
      <t>シュウエキ</t>
    </rPh>
    <rPh sb="48" eb="50">
      <t>ゲンショウ</t>
    </rPh>
    <rPh sb="51" eb="53">
      <t>イット</t>
    </rPh>
    <rPh sb="60" eb="62">
      <t>ヨソク</t>
    </rPh>
    <rPh sb="75" eb="77">
      <t>ムダ</t>
    </rPh>
    <rPh sb="92" eb="94">
      <t>ミナオ</t>
    </rPh>
    <rPh sb="103" eb="105">
      <t>キュウスイ</t>
    </rPh>
    <rPh sb="105" eb="107">
      <t>ゲンカ</t>
    </rPh>
    <rPh sb="111" eb="113">
      <t>テキセイ</t>
    </rPh>
    <rPh sb="114" eb="116">
      <t>イジ</t>
    </rPh>
    <rPh sb="129" eb="131">
      <t>ゲンザイ</t>
    </rPh>
    <rPh sb="132" eb="135">
      <t>キギョウサイ</t>
    </rPh>
    <rPh sb="136" eb="138">
      <t>ザイゲン</t>
    </rPh>
    <rPh sb="141" eb="144">
      <t>セキメンカン</t>
    </rPh>
    <rPh sb="144" eb="146">
      <t>コウシン</t>
    </rPh>
    <rPh sb="147" eb="149">
      <t>チュウシン</t>
    </rPh>
    <rPh sb="152" eb="154">
      <t>コウジ</t>
    </rPh>
    <rPh sb="155" eb="156">
      <t>キュウ</t>
    </rPh>
    <rPh sb="160" eb="161">
      <t>スス</t>
    </rPh>
    <rPh sb="167" eb="169">
      <t>キンリ</t>
    </rPh>
    <rPh sb="169" eb="170">
      <t>トウ</t>
    </rPh>
    <rPh sb="171" eb="175">
      <t>シャカイジョウセイ</t>
    </rPh>
    <rPh sb="176" eb="178">
      <t>ドウコウ</t>
    </rPh>
    <rPh sb="179" eb="181">
      <t>チュウシ</t>
    </rPh>
    <rPh sb="183" eb="185">
      <t>ショウライ</t>
    </rPh>
    <rPh sb="187" eb="189">
      <t>フタン</t>
    </rPh>
    <rPh sb="195" eb="197">
      <t>ケイゲン</t>
    </rPh>
    <rPh sb="202" eb="203">
      <t>サク</t>
    </rPh>
    <rPh sb="204" eb="205">
      <t>コウ</t>
    </rPh>
    <rPh sb="219" eb="221">
      <t>コンゴ</t>
    </rPh>
    <rPh sb="222" eb="225">
      <t>ミズジュヨウ</t>
    </rPh>
    <rPh sb="225" eb="227">
      <t>ヨソク</t>
    </rPh>
    <rPh sb="228" eb="229">
      <t>フ</t>
    </rPh>
    <rPh sb="232" eb="235">
      <t>ハイスイジョウ</t>
    </rPh>
    <rPh sb="236" eb="238">
      <t>イド</t>
    </rPh>
    <rPh sb="238" eb="239">
      <t>ナド</t>
    </rPh>
    <rPh sb="240" eb="243">
      <t>ショウライテキ</t>
    </rPh>
    <rPh sb="244" eb="246">
      <t>シセツ</t>
    </rPh>
    <rPh sb="246" eb="248">
      <t>リヨウ</t>
    </rPh>
    <rPh sb="249" eb="250">
      <t>ミ</t>
    </rPh>
    <rPh sb="257" eb="259">
      <t>ヒツヨウ</t>
    </rPh>
    <rPh sb="260" eb="262">
      <t>コウシン</t>
    </rPh>
    <rPh sb="277" eb="279">
      <t>キゾン</t>
    </rPh>
    <rPh sb="280" eb="282">
      <t>スイドウ</t>
    </rPh>
    <rPh sb="282" eb="284">
      <t>ジギョウ</t>
    </rPh>
    <rPh sb="295" eb="296">
      <t>トウ</t>
    </rPh>
    <rPh sb="297" eb="299">
      <t>ミナオ</t>
    </rPh>
    <rPh sb="301" eb="303">
      <t>ケンショウ</t>
    </rPh>
    <rPh sb="304" eb="305">
      <t>ヨウ</t>
    </rPh>
    <rPh sb="323" eb="325">
      <t>ケンゼン</t>
    </rPh>
    <rPh sb="325" eb="327">
      <t>ケイエイ</t>
    </rPh>
    <rPh sb="328" eb="330">
      <t>メザ</t>
    </rPh>
    <rPh sb="332" eb="334">
      <t>ジギョウ</t>
    </rPh>
    <rPh sb="334" eb="336">
      <t>ケイカク</t>
    </rPh>
    <rPh sb="337" eb="338">
      <t>タ</t>
    </rPh>
    <rPh sb="340" eb="342">
      <t>ジッコウ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</si>
</sst>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A3A353E0-2622-4519-9CD3-74C2D28C78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0.55000000000000004</c:v>
                </c:pt>
                <c:pt idx="2">
                  <c:v>0.55000000000000004</c:v>
                </c:pt>
                <c:pt idx="3">
                  <c:v>0.3</c:v>
                </c:pt>
                <c:pt idx="4">
                  <c:v>0.56000000000000005</c:v>
                </c:pt>
              </c:numCache>
            </c:numRef>
          </c:val>
          <c:extLst>
            <c:ext xmlns:c16="http://schemas.microsoft.com/office/drawing/2014/chart" uri="{C3380CC4-5D6E-409C-BE32-E72D297353CC}">
              <c16:uniqueId val="{00000000-959D-47CC-A4E0-BE76D8F3B3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59D-47CC-A4E0-BE76D8F3B3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52.13</c:v>
                </c:pt>
                <c:pt idx="1">
                  <c:v>51.88</c:v>
                </c:pt>
                <c:pt idx="2">
                  <c:v>50.89</c:v>
                </c:pt>
                <c:pt idx="3">
                  <c:v>50.37</c:v>
                </c:pt>
                <c:pt idx="4">
                  <c:v>49.76</c:v>
                </c:pt>
              </c:numCache>
            </c:numRef>
          </c:val>
          <c:extLst>
            <c:ext xmlns:c16="http://schemas.microsoft.com/office/drawing/2014/chart" uri="{C3380CC4-5D6E-409C-BE32-E72D297353CC}">
              <c16:uniqueId val="{00000000-607B-4317-AF12-6590421C04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07B-4317-AF12-6590421C04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90.43</c:v>
                </c:pt>
                <c:pt idx="1">
                  <c:v>91.36</c:v>
                </c:pt>
                <c:pt idx="2">
                  <c:v>93.34</c:v>
                </c:pt>
                <c:pt idx="3">
                  <c:v>94.17</c:v>
                </c:pt>
                <c:pt idx="4">
                  <c:v>93.4</c:v>
                </c:pt>
              </c:numCache>
            </c:numRef>
          </c:val>
          <c:extLst>
            <c:ext xmlns:c16="http://schemas.microsoft.com/office/drawing/2014/chart" uri="{C3380CC4-5D6E-409C-BE32-E72D297353CC}">
              <c16:uniqueId val="{00000000-36AF-488B-91A6-B7779E337B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6AF-488B-91A6-B7779E337B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104.9</c:v>
                </c:pt>
                <c:pt idx="1">
                  <c:v>104.98</c:v>
                </c:pt>
                <c:pt idx="2">
                  <c:v>107.19</c:v>
                </c:pt>
                <c:pt idx="3">
                  <c:v>112.8</c:v>
                </c:pt>
                <c:pt idx="4">
                  <c:v>106.52</c:v>
                </c:pt>
              </c:numCache>
            </c:numRef>
          </c:val>
          <c:extLst>
            <c:ext xmlns:c16="http://schemas.microsoft.com/office/drawing/2014/chart" uri="{C3380CC4-5D6E-409C-BE32-E72D297353CC}">
              <c16:uniqueId val="{00000000-4559-4793-A6C7-DC49EF4D1A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559-4793-A6C7-DC49EF4D1A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54.17</c:v>
                </c:pt>
                <c:pt idx="1">
                  <c:v>55.09</c:v>
                </c:pt>
                <c:pt idx="2">
                  <c:v>55.96</c:v>
                </c:pt>
                <c:pt idx="3">
                  <c:v>57.19</c:v>
                </c:pt>
                <c:pt idx="4">
                  <c:v>58.04</c:v>
                </c:pt>
              </c:numCache>
            </c:numRef>
          </c:val>
          <c:extLst>
            <c:ext xmlns:c16="http://schemas.microsoft.com/office/drawing/2014/chart" uri="{C3380CC4-5D6E-409C-BE32-E72D297353CC}">
              <c16:uniqueId val="{00000000-7B3D-48AD-9CDB-8B4E7D2F0F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B3D-48AD-9CDB-8B4E7D2F0F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27.62</c:v>
                </c:pt>
                <c:pt idx="1">
                  <c:v>27.35</c:v>
                </c:pt>
                <c:pt idx="2">
                  <c:v>27.35</c:v>
                </c:pt>
                <c:pt idx="3">
                  <c:v>32.4</c:v>
                </c:pt>
                <c:pt idx="4">
                  <c:v>34.409999999999997</c:v>
                </c:pt>
              </c:numCache>
            </c:numRef>
          </c:val>
          <c:extLst>
            <c:ext xmlns:c16="http://schemas.microsoft.com/office/drawing/2014/chart" uri="{C3380CC4-5D6E-409C-BE32-E72D297353CC}">
              <c16:uniqueId val="{00000000-0BAB-42AD-B413-1BC5C04E7E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0BAB-42AD-B413-1BC5C04E7E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25-4E57-8ABC-E6964920E2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4025-4E57-8ABC-E6964920E2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304.95999999999998</c:v>
                </c:pt>
                <c:pt idx="1">
                  <c:v>258.47000000000003</c:v>
                </c:pt>
                <c:pt idx="2">
                  <c:v>324.08999999999997</c:v>
                </c:pt>
                <c:pt idx="3">
                  <c:v>350.86</c:v>
                </c:pt>
                <c:pt idx="4">
                  <c:v>527.78</c:v>
                </c:pt>
              </c:numCache>
            </c:numRef>
          </c:val>
          <c:extLst>
            <c:ext xmlns:c16="http://schemas.microsoft.com/office/drawing/2014/chart" uri="{C3380CC4-5D6E-409C-BE32-E72D297353CC}">
              <c16:uniqueId val="{00000000-C924-49FF-B76B-C7A89B5157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C924-49FF-B76B-C7A89B5157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137.44999999999999</c:v>
                </c:pt>
                <c:pt idx="1">
                  <c:v>137.96</c:v>
                </c:pt>
                <c:pt idx="2">
                  <c:v>141.72999999999999</c:v>
                </c:pt>
                <c:pt idx="3">
                  <c:v>141.51</c:v>
                </c:pt>
                <c:pt idx="4">
                  <c:v>140.77000000000001</c:v>
                </c:pt>
              </c:numCache>
            </c:numRef>
          </c:val>
          <c:extLst>
            <c:ext xmlns:c16="http://schemas.microsoft.com/office/drawing/2014/chart" uri="{C3380CC4-5D6E-409C-BE32-E72D297353CC}">
              <c16:uniqueId val="{00000000-FDF5-4B5A-8205-7B9655D285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FDF5-4B5A-8205-7B9655D285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100.89</c:v>
                </c:pt>
                <c:pt idx="1">
                  <c:v>100.57</c:v>
                </c:pt>
                <c:pt idx="2">
                  <c:v>102.73</c:v>
                </c:pt>
                <c:pt idx="3">
                  <c:v>108.23</c:v>
                </c:pt>
                <c:pt idx="4">
                  <c:v>101.46</c:v>
                </c:pt>
              </c:numCache>
            </c:numRef>
          </c:val>
          <c:extLst>
            <c:ext xmlns:c16="http://schemas.microsoft.com/office/drawing/2014/chart" uri="{C3380CC4-5D6E-409C-BE32-E72D297353CC}">
              <c16:uniqueId val="{00000000-1F66-41BE-B6A0-9F9D8A9A0C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F66-41BE-B6A0-9F9D8A9A0C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217.7</c:v>
                </c:pt>
                <c:pt idx="1">
                  <c:v>219.38</c:v>
                </c:pt>
                <c:pt idx="2">
                  <c:v>212.81</c:v>
                </c:pt>
                <c:pt idx="3">
                  <c:v>203.26</c:v>
                </c:pt>
                <c:pt idx="4">
                  <c:v>217.75</c:v>
                </c:pt>
              </c:numCache>
            </c:numRef>
          </c:val>
          <c:extLst>
            <c:ext xmlns:c16="http://schemas.microsoft.com/office/drawing/2014/chart" uri="{C3380CC4-5D6E-409C-BE32-E72D297353CC}">
              <c16:uniqueId val="{00000000-5DA0-4808-81DF-FC5C745BBC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5DA0-4808-81DF-FC5C745BBC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湖北水道企業団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77.16</v>
      </c>
      <c r="J10" s="47"/>
      <c r="K10" s="47"/>
      <c r="L10" s="47"/>
      <c r="M10" s="47"/>
      <c r="N10" s="47"/>
      <c r="O10" s="81"/>
      <c r="P10" s="48">
        <f>データ!$P$6</f>
        <v>43.11</v>
      </c>
      <c r="Q10" s="48"/>
      <c r="R10" s="48"/>
      <c r="S10" s="48"/>
      <c r="T10" s="48"/>
      <c r="U10" s="48"/>
      <c r="V10" s="48"/>
      <c r="W10" s="45">
        <f>データ!$Q$6</f>
        <v>4213</v>
      </c>
      <c r="X10" s="45"/>
      <c r="Y10" s="45"/>
      <c r="Z10" s="45"/>
      <c r="AA10" s="45"/>
      <c r="AB10" s="45"/>
      <c r="AC10" s="45"/>
      <c r="AD10" s="2"/>
      <c r="AE10" s="2"/>
      <c r="AF10" s="2"/>
      <c r="AG10" s="2"/>
      <c r="AH10" s="2"/>
      <c r="AI10" s="2"/>
      <c r="AJ10" s="2"/>
      <c r="AK10" s="2"/>
      <c r="AL10" s="45">
        <f>データ!$U$6</f>
        <v>50921</v>
      </c>
      <c r="AM10" s="45"/>
      <c r="AN10" s="45"/>
      <c r="AO10" s="45"/>
      <c r="AP10" s="45"/>
      <c r="AQ10" s="45"/>
      <c r="AR10" s="45"/>
      <c r="AS10" s="45"/>
      <c r="AT10" s="46">
        <f>データ!$V$6</f>
        <v>68.03</v>
      </c>
      <c r="AU10" s="47"/>
      <c r="AV10" s="47"/>
      <c r="AW10" s="47"/>
      <c r="AX10" s="47"/>
      <c r="AY10" s="47"/>
      <c r="AZ10" s="47"/>
      <c r="BA10" s="47"/>
      <c r="BB10" s="48">
        <f>データ!$W$6</f>
        <v>748.51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rBAeH0ls70LlMTB5XlHOllBOQ/1c0KYXJQe6c6bAVdXbUc/bRaoQKIqgwjrUO8JhNF8NUSLdNbjn9ZAU9lTxw==" saltValue="NARkyjEK4mcCkmS1kFR7C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88421</v>
      </c>
      <c r="D6" s="20">
        <f t="shared" si="3"/>
        <v>46</v>
      </c>
      <c r="E6" s="20">
        <f t="shared" si="3"/>
        <v>1</v>
      </c>
      <c r="F6" s="20">
        <f t="shared" si="3"/>
        <v>0</v>
      </c>
      <c r="G6" s="20">
        <f t="shared" si="3"/>
        <v>1</v>
      </c>
      <c r="H6" s="20" t="str">
        <f t="shared" si="3"/>
        <v>茨城県　湖北水道企業団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77.16</v>
      </c>
      <c r="P6" s="21">
        <f t="shared" si="3"/>
        <v>43.11</v>
      </c>
      <c r="Q6" s="21">
        <f t="shared" si="3"/>
        <v>4213</v>
      </c>
      <c r="R6" s="21" t="str">
        <f t="shared" si="3"/>
        <v>-</v>
      </c>
      <c r="S6" s="21" t="str">
        <f t="shared" si="3"/>
        <v>-</v>
      </c>
      <c r="T6" s="21" t="str">
        <f t="shared" si="3"/>
        <v>-</v>
      </c>
      <c r="U6" s="21">
        <f t="shared" si="3"/>
        <v>50921</v>
      </c>
      <c r="V6" s="21">
        <f t="shared" si="3"/>
        <v>68.03</v>
      </c>
      <c r="W6" s="21">
        <f t="shared" si="3"/>
        <v>748.51</v>
      </c>
      <c r="X6" s="22">
        <f>IF(X7="",NA(),X7)</f>
        <v>104.9</v>
      </c>
      <c r="Y6" s="22">
        <f t="shared" ref="Y6:AG6" si="4">IF(Y7="",NA(),Y7)</f>
        <v>104.98</v>
      </c>
      <c r="Z6" s="22">
        <f t="shared" si="4"/>
        <v>107.19</v>
      </c>
      <c r="AA6" s="22">
        <f t="shared" si="4"/>
        <v>112.8</v>
      </c>
      <c r="AB6" s="22">
        <f t="shared" si="4"/>
        <v>106.52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304.95999999999998</v>
      </c>
      <c r="AU6" s="22">
        <f t="shared" ref="AU6:BC6" si="6">IF(AU7="",NA(),AU7)</f>
        <v>258.47000000000003</v>
      </c>
      <c r="AV6" s="22">
        <f t="shared" si="6"/>
        <v>324.08999999999997</v>
      </c>
      <c r="AW6" s="22">
        <f t="shared" si="6"/>
        <v>350.86</v>
      </c>
      <c r="AX6" s="22">
        <f t="shared" si="6"/>
        <v>527.78</v>
      </c>
      <c r="AY6" s="22">
        <f t="shared" si="6"/>
        <v>349.83</v>
      </c>
      <c r="AZ6" s="22">
        <f t="shared" si="6"/>
        <v>360.86</v>
      </c>
      <c r="BA6" s="22">
        <f t="shared" si="6"/>
        <v>350.79</v>
      </c>
      <c r="BB6" s="22">
        <f t="shared" si="6"/>
        <v>354.57</v>
      </c>
      <c r="BC6" s="22">
        <f t="shared" si="6"/>
        <v>357.74</v>
      </c>
      <c r="BD6" s="21" t="str">
        <f>IF(BD7="","",IF(BD7="-","【-】","【"&amp;SUBSTITUTE(TEXT(BD7,"#,##0.00"),"-","△")&amp;"】"))</f>
        <v>【252.29】</v>
      </c>
      <c r="BE6" s="22">
        <f>IF(BE7="",NA(),BE7)</f>
        <v>137.44999999999999</v>
      </c>
      <c r="BF6" s="22">
        <f t="shared" ref="BF6:BN6" si="7">IF(BF7="",NA(),BF7)</f>
        <v>137.96</v>
      </c>
      <c r="BG6" s="22">
        <f t="shared" si="7"/>
        <v>141.72999999999999</v>
      </c>
      <c r="BH6" s="22">
        <f t="shared" si="7"/>
        <v>141.51</v>
      </c>
      <c r="BI6" s="22">
        <f t="shared" si="7"/>
        <v>140.77000000000001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100.89</v>
      </c>
      <c r="BQ6" s="22">
        <f t="shared" ref="BQ6:BY6" si="8">IF(BQ7="",NA(),BQ7)</f>
        <v>100.57</v>
      </c>
      <c r="BR6" s="22">
        <f t="shared" si="8"/>
        <v>102.73</v>
      </c>
      <c r="BS6" s="22">
        <f t="shared" si="8"/>
        <v>108.23</v>
      </c>
      <c r="BT6" s="22">
        <f t="shared" si="8"/>
        <v>101.46</v>
      </c>
      <c r="BU6" s="22">
        <f t="shared" si="8"/>
        <v>103.54</v>
      </c>
      <c r="BV6" s="22">
        <f t="shared" si="8"/>
        <v>103.32</v>
      </c>
      <c r="BW6" s="22">
        <f t="shared" si="8"/>
        <v>100.85</v>
      </c>
      <c r="BX6" s="22">
        <f t="shared" si="8"/>
        <v>103.79</v>
      </c>
      <c r="BY6" s="22">
        <f t="shared" si="8"/>
        <v>98.3</v>
      </c>
      <c r="BZ6" s="21" t="str">
        <f>IF(BZ7="","",IF(BZ7="-","【-】","【"&amp;SUBSTITUTE(TEXT(BZ7,"#,##0.00"),"-","△")&amp;"】"))</f>
        <v>【97.47】</v>
      </c>
      <c r="CA6" s="22">
        <f>IF(CA7="",NA(),CA7)</f>
        <v>217.7</v>
      </c>
      <c r="CB6" s="22">
        <f t="shared" ref="CB6:CJ6" si="9">IF(CB7="",NA(),CB7)</f>
        <v>219.38</v>
      </c>
      <c r="CC6" s="22">
        <f t="shared" si="9"/>
        <v>212.81</v>
      </c>
      <c r="CD6" s="22">
        <f t="shared" si="9"/>
        <v>203.26</v>
      </c>
      <c r="CE6" s="22">
        <f t="shared" si="9"/>
        <v>217.75</v>
      </c>
      <c r="CF6" s="22">
        <f t="shared" si="9"/>
        <v>167.46</v>
      </c>
      <c r="CG6" s="22">
        <f t="shared" si="9"/>
        <v>168.56</v>
      </c>
      <c r="CH6" s="22">
        <f t="shared" si="9"/>
        <v>167.1</v>
      </c>
      <c r="CI6" s="22">
        <f t="shared" si="9"/>
        <v>167.86</v>
      </c>
      <c r="CJ6" s="22">
        <f t="shared" si="9"/>
        <v>173.68</v>
      </c>
      <c r="CK6" s="21" t="str">
        <f>IF(CK7="","",IF(CK7="-","【-】","【"&amp;SUBSTITUTE(TEXT(CK7,"#,##0.00"),"-","△")&amp;"】"))</f>
        <v>【174.75】</v>
      </c>
      <c r="CL6" s="22">
        <f>IF(CL7="",NA(),CL7)</f>
        <v>52.13</v>
      </c>
      <c r="CM6" s="22">
        <f t="shared" ref="CM6:CU6" si="10">IF(CM7="",NA(),CM7)</f>
        <v>51.88</v>
      </c>
      <c r="CN6" s="22">
        <f t="shared" si="10"/>
        <v>50.89</v>
      </c>
      <c r="CO6" s="22">
        <f t="shared" si="10"/>
        <v>50.37</v>
      </c>
      <c r="CP6" s="22">
        <f t="shared" si="10"/>
        <v>49.76</v>
      </c>
      <c r="CQ6" s="22">
        <f t="shared" si="10"/>
        <v>59.46</v>
      </c>
      <c r="CR6" s="22">
        <f t="shared" si="10"/>
        <v>59.51</v>
      </c>
      <c r="CS6" s="22">
        <f t="shared" si="10"/>
        <v>59.91</v>
      </c>
      <c r="CT6" s="22">
        <f t="shared" si="10"/>
        <v>59.4</v>
      </c>
      <c r="CU6" s="22">
        <f t="shared" si="10"/>
        <v>59.24</v>
      </c>
      <c r="CV6" s="21" t="str">
        <f>IF(CV7="","",IF(CV7="-","【-】","【"&amp;SUBSTITUTE(TEXT(CV7,"#,##0.00"),"-","△")&amp;"】"))</f>
        <v>【59.97】</v>
      </c>
      <c r="CW6" s="22">
        <f>IF(CW7="",NA(),CW7)</f>
        <v>90.43</v>
      </c>
      <c r="CX6" s="22">
        <f t="shared" ref="CX6:DF6" si="11">IF(CX7="",NA(),CX7)</f>
        <v>91.36</v>
      </c>
      <c r="CY6" s="22">
        <f t="shared" si="11"/>
        <v>93.34</v>
      </c>
      <c r="CZ6" s="22">
        <f t="shared" si="11"/>
        <v>94.17</v>
      </c>
      <c r="DA6" s="22">
        <f t="shared" si="11"/>
        <v>93.4</v>
      </c>
      <c r="DB6" s="22">
        <f t="shared" si="11"/>
        <v>87.41</v>
      </c>
      <c r="DC6" s="22">
        <f t="shared" si="11"/>
        <v>87.08</v>
      </c>
      <c r="DD6" s="22">
        <f t="shared" si="11"/>
        <v>87.26</v>
      </c>
      <c r="DE6" s="22">
        <f t="shared" si="11"/>
        <v>87.57</v>
      </c>
      <c r="DF6" s="22">
        <f t="shared" si="11"/>
        <v>87.26</v>
      </c>
      <c r="DG6" s="21" t="str">
        <f>IF(DG7="","",IF(DG7="-","【-】","【"&amp;SUBSTITUTE(TEXT(DG7,"#,##0.00"),"-","△")&amp;"】"))</f>
        <v>【89.76】</v>
      </c>
      <c r="DH6" s="22">
        <f>IF(DH7="",NA(),DH7)</f>
        <v>54.17</v>
      </c>
      <c r="DI6" s="22">
        <f t="shared" ref="DI6:DQ6" si="12">IF(DI7="",NA(),DI7)</f>
        <v>55.09</v>
      </c>
      <c r="DJ6" s="22">
        <f t="shared" si="12"/>
        <v>55.96</v>
      </c>
      <c r="DK6" s="22">
        <f t="shared" si="12"/>
        <v>57.19</v>
      </c>
      <c r="DL6" s="22">
        <f t="shared" si="12"/>
        <v>58.04</v>
      </c>
      <c r="DM6" s="22">
        <f t="shared" si="12"/>
        <v>47.62</v>
      </c>
      <c r="DN6" s="22">
        <f t="shared" si="12"/>
        <v>48.55</v>
      </c>
      <c r="DO6" s="22">
        <f t="shared" si="12"/>
        <v>49.2</v>
      </c>
      <c r="DP6" s="22">
        <f t="shared" si="12"/>
        <v>50.01</v>
      </c>
      <c r="DQ6" s="22">
        <f t="shared" si="12"/>
        <v>50.99</v>
      </c>
      <c r="DR6" s="21" t="str">
        <f>IF(DR7="","",IF(DR7="-","【-】","【"&amp;SUBSTITUTE(TEXT(DR7,"#,##0.00"),"-","△")&amp;"】"))</f>
        <v>【51.51】</v>
      </c>
      <c r="DS6" s="22">
        <f>IF(DS7="",NA(),DS7)</f>
        <v>27.62</v>
      </c>
      <c r="DT6" s="22">
        <f t="shared" ref="DT6:EB6" si="13">IF(DT7="",NA(),DT7)</f>
        <v>27.35</v>
      </c>
      <c r="DU6" s="22">
        <f t="shared" si="13"/>
        <v>27.35</v>
      </c>
      <c r="DV6" s="22">
        <f t="shared" si="13"/>
        <v>32.4</v>
      </c>
      <c r="DW6" s="22">
        <f t="shared" si="13"/>
        <v>34.409999999999997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0.45</v>
      </c>
      <c r="EE6" s="22">
        <f t="shared" ref="EE6:EM6" si="14">IF(EE7="",NA(),EE7)</f>
        <v>0.55000000000000004</v>
      </c>
      <c r="EF6" s="22">
        <f t="shared" si="14"/>
        <v>0.55000000000000004</v>
      </c>
      <c r="EG6" s="22">
        <f t="shared" si="14"/>
        <v>0.3</v>
      </c>
      <c r="EH6" s="22">
        <f t="shared" si="14"/>
        <v>0.56000000000000005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88421</v>
      </c>
      <c r="D7" s="24">
        <v>46</v>
      </c>
      <c r="E7" s="24">
        <v>1</v>
      </c>
      <c r="F7" s="24">
        <v>0</v>
      </c>
      <c r="G7" s="24">
        <v>1</v>
      </c>
      <c r="H7" s="24" t="s">
        <v>93</v>
      </c>
      <c r="I7" s="24" t="s">
        <v>94</v>
      </c>
      <c r="J7" s="24" t="s">
        <v>95</v>
      </c>
      <c r="K7" s="24" t="s">
        <v>96</v>
      </c>
      <c r="L7" s="24" t="s">
        <v>97</v>
      </c>
      <c r="M7" s="24" t="s">
        <v>98</v>
      </c>
      <c r="N7" s="25" t="s">
        <v>99</v>
      </c>
      <c r="O7" s="25">
        <v>77.16</v>
      </c>
      <c r="P7" s="25">
        <v>43.11</v>
      </c>
      <c r="Q7" s="25">
        <v>4213</v>
      </c>
      <c r="R7" s="25" t="s">
        <v>99</v>
      </c>
      <c r="S7" s="25" t="s">
        <v>99</v>
      </c>
      <c r="T7" s="25" t="s">
        <v>99</v>
      </c>
      <c r="U7" s="25">
        <v>50921</v>
      </c>
      <c r="V7" s="25">
        <v>68.03</v>
      </c>
      <c r="W7" s="25">
        <v>748.51</v>
      </c>
      <c r="X7" s="25">
        <v>104.9</v>
      </c>
      <c r="Y7" s="25">
        <v>104.98</v>
      </c>
      <c r="Z7" s="25">
        <v>107.19</v>
      </c>
      <c r="AA7" s="25">
        <v>112.8</v>
      </c>
      <c r="AB7" s="25">
        <v>106.52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304.95999999999998</v>
      </c>
      <c r="AU7" s="25">
        <v>258.47000000000003</v>
      </c>
      <c r="AV7" s="25">
        <v>324.08999999999997</v>
      </c>
      <c r="AW7" s="25">
        <v>350.86</v>
      </c>
      <c r="AX7" s="25">
        <v>527.78</v>
      </c>
      <c r="AY7" s="25">
        <v>349.83</v>
      </c>
      <c r="AZ7" s="25">
        <v>360.86</v>
      </c>
      <c r="BA7" s="25">
        <v>350.79</v>
      </c>
      <c r="BB7" s="25">
        <v>354.57</v>
      </c>
      <c r="BC7" s="25">
        <v>357.74</v>
      </c>
      <c r="BD7" s="25">
        <v>252.29</v>
      </c>
      <c r="BE7" s="25">
        <v>137.44999999999999</v>
      </c>
      <c r="BF7" s="25">
        <v>137.96</v>
      </c>
      <c r="BG7" s="25">
        <v>141.72999999999999</v>
      </c>
      <c r="BH7" s="25">
        <v>141.51</v>
      </c>
      <c r="BI7" s="25">
        <v>140.77000000000001</v>
      </c>
      <c r="BJ7" s="25">
        <v>314.87</v>
      </c>
      <c r="BK7" s="25">
        <v>309.27999999999997</v>
      </c>
      <c r="BL7" s="25">
        <v>322.92</v>
      </c>
      <c r="BM7" s="25">
        <v>303.45999999999998</v>
      </c>
      <c r="BN7" s="25">
        <v>307.27999999999997</v>
      </c>
      <c r="BO7" s="25">
        <v>268.07</v>
      </c>
      <c r="BP7" s="25">
        <v>100.89</v>
      </c>
      <c r="BQ7" s="25">
        <v>100.57</v>
      </c>
      <c r="BR7" s="25">
        <v>102.73</v>
      </c>
      <c r="BS7" s="25">
        <v>108.23</v>
      </c>
      <c r="BT7" s="25">
        <v>101.46</v>
      </c>
      <c r="BU7" s="25">
        <v>103.54</v>
      </c>
      <c r="BV7" s="25">
        <v>103.32</v>
      </c>
      <c r="BW7" s="25">
        <v>100.85</v>
      </c>
      <c r="BX7" s="25">
        <v>103.79</v>
      </c>
      <c r="BY7" s="25">
        <v>98.3</v>
      </c>
      <c r="BZ7" s="25">
        <v>97.47</v>
      </c>
      <c r="CA7" s="25">
        <v>217.7</v>
      </c>
      <c r="CB7" s="25">
        <v>219.38</v>
      </c>
      <c r="CC7" s="25">
        <v>212.81</v>
      </c>
      <c r="CD7" s="25">
        <v>203.26</v>
      </c>
      <c r="CE7" s="25">
        <v>217.75</v>
      </c>
      <c r="CF7" s="25">
        <v>167.46</v>
      </c>
      <c r="CG7" s="25">
        <v>168.56</v>
      </c>
      <c r="CH7" s="25">
        <v>167.1</v>
      </c>
      <c r="CI7" s="25">
        <v>167.86</v>
      </c>
      <c r="CJ7" s="25">
        <v>173.68</v>
      </c>
      <c r="CK7" s="25">
        <v>174.75</v>
      </c>
      <c r="CL7" s="25">
        <v>52.13</v>
      </c>
      <c r="CM7" s="25">
        <v>51.88</v>
      </c>
      <c r="CN7" s="25">
        <v>50.89</v>
      </c>
      <c r="CO7" s="25">
        <v>50.37</v>
      </c>
      <c r="CP7" s="25">
        <v>49.76</v>
      </c>
      <c r="CQ7" s="25">
        <v>59.46</v>
      </c>
      <c r="CR7" s="25">
        <v>59.51</v>
      </c>
      <c r="CS7" s="25">
        <v>59.91</v>
      </c>
      <c r="CT7" s="25">
        <v>59.4</v>
      </c>
      <c r="CU7" s="25">
        <v>59.24</v>
      </c>
      <c r="CV7" s="25">
        <v>59.97</v>
      </c>
      <c r="CW7" s="25">
        <v>90.43</v>
      </c>
      <c r="CX7" s="25">
        <v>91.36</v>
      </c>
      <c r="CY7" s="25">
        <v>93.34</v>
      </c>
      <c r="CZ7" s="25">
        <v>94.17</v>
      </c>
      <c r="DA7" s="25">
        <v>93.4</v>
      </c>
      <c r="DB7" s="25">
        <v>87.41</v>
      </c>
      <c r="DC7" s="25">
        <v>87.08</v>
      </c>
      <c r="DD7" s="25">
        <v>87.26</v>
      </c>
      <c r="DE7" s="25">
        <v>87.57</v>
      </c>
      <c r="DF7" s="25">
        <v>87.26</v>
      </c>
      <c r="DG7" s="25">
        <v>89.76</v>
      </c>
      <c r="DH7" s="25">
        <v>54.17</v>
      </c>
      <c r="DI7" s="25">
        <v>55.09</v>
      </c>
      <c r="DJ7" s="25">
        <v>55.96</v>
      </c>
      <c r="DK7" s="25">
        <v>57.19</v>
      </c>
      <c r="DL7" s="25">
        <v>58.04</v>
      </c>
      <c r="DM7" s="25">
        <v>47.62</v>
      </c>
      <c r="DN7" s="25">
        <v>48.55</v>
      </c>
      <c r="DO7" s="25">
        <v>49.2</v>
      </c>
      <c r="DP7" s="25">
        <v>50.01</v>
      </c>
      <c r="DQ7" s="25">
        <v>50.99</v>
      </c>
      <c r="DR7" s="25">
        <v>51.51</v>
      </c>
      <c r="DS7" s="25">
        <v>27.62</v>
      </c>
      <c r="DT7" s="25">
        <v>27.35</v>
      </c>
      <c r="DU7" s="25">
        <v>27.35</v>
      </c>
      <c r="DV7" s="25">
        <v>32.4</v>
      </c>
      <c r="DW7" s="25">
        <v>34.409999999999997</v>
      </c>
      <c r="DX7" s="25">
        <v>16.27</v>
      </c>
      <c r="DY7" s="25">
        <v>17.11</v>
      </c>
      <c r="DZ7" s="25">
        <v>18.329999999999998</v>
      </c>
      <c r="EA7" s="25">
        <v>20.27</v>
      </c>
      <c r="EB7" s="25">
        <v>21.69</v>
      </c>
      <c r="EC7" s="25">
        <v>23.75</v>
      </c>
      <c r="ED7" s="25">
        <v>0.45</v>
      </c>
      <c r="EE7" s="25">
        <v>0.55000000000000004</v>
      </c>
      <c r="EF7" s="25">
        <v>0.55000000000000004</v>
      </c>
      <c r="EG7" s="25">
        <v>0.3</v>
      </c>
      <c r="EH7" s="25">
        <v>0.56000000000000005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藤岡 一平</cp:lastModifiedBy>
  <cp:lastPrinted>2024-01-23T06:27:57Z</cp:lastPrinted>
  <dcterms:created xsi:type="dcterms:W3CDTF">2023-12-05T00:50:23Z</dcterms:created>
  <dcterms:modified xsi:type="dcterms:W3CDTF">2024-01-26T07:12:18Z</dcterms:modified>
  <cp:category/>
</cp:coreProperties>
</file>