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ku-flsv27.szaimu.local\共有フォルダ\04財務部\01財政課\財政課\R5\011 財政課照会・回答\02_国（県）照会・回答\R6.1月～3月\新しいフォルダー\02_各課回答\"/>
    </mc:Choice>
  </mc:AlternateContent>
  <workbookProtection workbookAlgorithmName="SHA-512" workbookHashValue="77io+aTi3EsMy+KRa02+QYbXYXkkd7wkwFwSNJ0wyer+qhzgzcv/98rfU45soE0k13wGHFLunfuiVv5O+XVEMA==" workbookSaltValue="vIE6k/r9TiEpZQHA+n8X2w==" workbookSpinCount="100000" lockStructure="1"/>
  <bookViews>
    <workbookView xWindow="0" yWindow="0" windowWidth="20490" windowHeight="70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HI79" i="4" s="1"/>
  <c r="EO7" i="5"/>
  <c r="GT79" i="4" s="1"/>
  <c r="EM7" i="5"/>
  <c r="EL7" i="5"/>
  <c r="EK7" i="5"/>
  <c r="EK80" i="4" s="1"/>
  <c r="EJ7" i="5"/>
  <c r="DV80" i="4" s="1"/>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CX7" i="5"/>
  <c r="HG55" i="4" s="1"/>
  <c r="CW7" i="5"/>
  <c r="GR55" i="4" s="1"/>
  <c r="CU7" i="5"/>
  <c r="CT7" i="5"/>
  <c r="CS7" i="5"/>
  <c r="EH56" i="4" s="1"/>
  <c r="CR7" i="5"/>
  <c r="DS56" i="4" s="1"/>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HG33" i="4" s="1"/>
  <c r="BE7" i="5"/>
  <c r="GR33" i="4" s="1"/>
  <c r="BC7" i="5"/>
  <c r="BB7" i="5"/>
  <c r="BA7" i="5"/>
  <c r="EH34" i="4" s="1"/>
  <c r="AZ7" i="5"/>
  <c r="DS34" i="4" s="1"/>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AC6" i="5"/>
  <c r="ID10" i="4" s="1"/>
  <c r="AB6" i="5"/>
  <c r="LP8" i="4" s="1"/>
  <c r="AA6" i="5"/>
  <c r="JW8" i="4" s="1"/>
  <c r="Z6" i="5"/>
  <c r="ID8" i="4" s="1"/>
  <c r="Y6" i="5"/>
  <c r="FZ12" i="4" s="1"/>
  <c r="X6" i="5"/>
  <c r="EG12" i="4" s="1"/>
  <c r="W6" i="5"/>
  <c r="CN12" i="4" s="1"/>
  <c r="V6" i="5"/>
  <c r="AU12" i="4" s="1"/>
  <c r="U6" i="5"/>
  <c r="B12" i="4" s="1"/>
  <c r="T6" i="5"/>
  <c r="S6" i="5"/>
  <c r="EG10" i="4" s="1"/>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C90" i="4"/>
  <c r="MO80" i="4"/>
  <c r="LZ80" i="4"/>
  <c r="LK80" i="4"/>
  <c r="KG80" i="4"/>
  <c r="JB80" i="4"/>
  <c r="IM80" i="4"/>
  <c r="HX80" i="4"/>
  <c r="HI80" i="4"/>
  <c r="GT80" i="4"/>
  <c r="FO80" i="4"/>
  <c r="EZ80" i="4"/>
  <c r="DG80" i="4"/>
  <c r="AT80" i="4"/>
  <c r="AE80" i="4"/>
  <c r="MO79" i="4"/>
  <c r="LZ79" i="4"/>
  <c r="LK79" i="4"/>
  <c r="KV79" i="4"/>
  <c r="KG79" i="4"/>
  <c r="IM79" i="4"/>
  <c r="HX79" i="4"/>
  <c r="FO79" i="4"/>
  <c r="DV79" i="4"/>
  <c r="DG79" i="4"/>
  <c r="BI79" i="4"/>
  <c r="AT79" i="4"/>
  <c r="AE79" i="4"/>
  <c r="MN56" i="4"/>
  <c r="LY56" i="4"/>
  <c r="LJ56" i="4"/>
  <c r="KF56" i="4"/>
  <c r="IZ56" i="4"/>
  <c r="IK56" i="4"/>
  <c r="HV56" i="4"/>
  <c r="HG56" i="4"/>
  <c r="GR56" i="4"/>
  <c r="FL56" i="4"/>
  <c r="EW56" i="4"/>
  <c r="DD56" i="4"/>
  <c r="AT56" i="4"/>
  <c r="AE56" i="4"/>
  <c r="MN55" i="4"/>
  <c r="LY55" i="4"/>
  <c r="LJ55" i="4"/>
  <c r="KU55" i="4"/>
  <c r="KF55" i="4"/>
  <c r="IK55" i="4"/>
  <c r="HV55" i="4"/>
  <c r="FL55" i="4"/>
  <c r="DS55" i="4"/>
  <c r="DD55" i="4"/>
  <c r="BI55" i="4"/>
  <c r="AT55" i="4"/>
  <c r="AE55" i="4"/>
  <c r="MN34" i="4"/>
  <c r="LY34" i="4"/>
  <c r="LJ34" i="4"/>
  <c r="KF34" i="4"/>
  <c r="IZ34" i="4"/>
  <c r="IK34" i="4"/>
  <c r="HV34" i="4"/>
  <c r="HG34" i="4"/>
  <c r="GR34" i="4"/>
  <c r="FL34" i="4"/>
  <c r="EW34" i="4"/>
  <c r="DD34" i="4"/>
  <c r="AT34" i="4"/>
  <c r="AE34" i="4"/>
  <c r="MN33" i="4"/>
  <c r="LY33" i="4"/>
  <c r="LJ33" i="4"/>
  <c r="KU33" i="4"/>
  <c r="KF33" i="4"/>
  <c r="IK33" i="4"/>
  <c r="HV33" i="4"/>
  <c r="FL33" i="4"/>
  <c r="DS33" i="4"/>
  <c r="DD33" i="4"/>
  <c r="BI33" i="4"/>
  <c r="AT33" i="4"/>
  <c r="AE33" i="4"/>
  <c r="ID12" i="4"/>
  <c r="JW10" i="4"/>
  <c r="FZ10" i="4"/>
  <c r="CN10" i="4"/>
  <c r="AU10" i="4"/>
  <c r="B10" i="4"/>
  <c r="EG8" i="4"/>
  <c r="AU8" i="4"/>
  <c r="B8" i="4"/>
  <c r="B6" i="4"/>
  <c r="JB78" i="4" l="1"/>
  <c r="IZ54" i="4"/>
  <c r="IZ32" i="4"/>
  <c r="BX78" i="4"/>
  <c r="BX54" i="4"/>
  <c r="FL54" i="4"/>
  <c r="BX32" i="4"/>
  <c r="MO78" i="4"/>
  <c r="MN54" i="4"/>
  <c r="MN32" i="4"/>
  <c r="FO78" i="4"/>
  <c r="FL32" i="4"/>
  <c r="C11" i="5"/>
  <c r="D11" i="5"/>
  <c r="E11" i="5"/>
  <c r="B11" i="5"/>
  <c r="GT78" i="4" l="1"/>
  <c r="GR54" i="4"/>
  <c r="GR32" i="4"/>
  <c r="DD54" i="4"/>
  <c r="P32" i="4"/>
  <c r="DG78" i="4"/>
  <c r="DD32" i="4"/>
  <c r="P54" i="4"/>
  <c r="KG78" i="4"/>
  <c r="KF54" i="4"/>
  <c r="KF32" i="4"/>
  <c r="P78" i="4"/>
  <c r="LZ78" i="4"/>
  <c r="LY54" i="4"/>
  <c r="LY32" i="4"/>
  <c r="IM78" i="4"/>
  <c r="IK32" i="4"/>
  <c r="EZ78" i="4"/>
  <c r="EW54" i="4"/>
  <c r="BI78" i="4"/>
  <c r="BI54" i="4"/>
  <c r="BI32" i="4"/>
  <c r="IK54" i="4"/>
  <c r="EW32" i="4"/>
  <c r="AT78" i="4"/>
  <c r="AT54" i="4"/>
  <c r="AT32" i="4"/>
  <c r="LJ54" i="4"/>
  <c r="LJ32" i="4"/>
  <c r="HX78" i="4"/>
  <c r="HV32" i="4"/>
  <c r="EK78" i="4"/>
  <c r="EH54" i="4"/>
  <c r="EH32" i="4"/>
  <c r="LK78" i="4"/>
  <c r="HV54" i="4"/>
  <c r="DV78" i="4"/>
  <c r="DS54" i="4"/>
  <c r="DS32" i="4"/>
  <c r="AE78" i="4"/>
  <c r="KU54" i="4"/>
  <c r="HI78" i="4"/>
  <c r="HG54" i="4"/>
  <c r="HG32" i="4"/>
  <c r="AE54" i="4"/>
  <c r="AE32" i="4"/>
  <c r="KV78" i="4"/>
  <c r="KU32" i="4"/>
</calcChain>
</file>

<file path=xl/sharedStrings.xml><?xml version="1.0" encoding="utf-8"?>
<sst xmlns="http://schemas.openxmlformats.org/spreadsheetml/2006/main" count="344" uniqueCount="188">
  <si>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</si>
  <si>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</si>
  <si>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</si>
  <si>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</si>
  <si>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</si>
  <si>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</si>
  <si>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</si>
  <si>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</si>
  <si>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</si>
  <si>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</si>
  <si>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</si>
  <si>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</si>
  <si>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</si>
  <si>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</si>
  <si>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</si>
  <si>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</si>
  <si>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</si>
  <si>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</si>
  <si>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</si>
  <si>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</si>
  <si>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</si>
  <si>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</si>
  <si>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</si>
  <si>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</si>
  <si>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</si>
  <si>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</si>
  <si>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</si>
  <si>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</si>
  <si>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</si>
  <si>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</si>
  <si>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</si>
  <si>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</si>
  <si>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</si>
  <si>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</si>
  <si>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</si>
  <si>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</si>
  <si>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</si>
  <si>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</si>
  <si>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</si>
  <si>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</si>
  <si>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</si>
  <si>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</si>
  <si>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</si>
  <si>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</si>
  <si>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</si>
  <si>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</si>
  <si>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</si>
  <si>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</si>
  <si>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</si>
  <si>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</si>
  <si>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</si>
  <si>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</si>
  <si>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</si>
  <si>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</si>
  <si>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</si>
  <si>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</si>
  <si>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</si>
  <si>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</si>
  <si>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</si>
  <si>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</si>
  <si>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</si>
  <si>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</si>
  <si>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</si>
  <si>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</si>
  <si>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</si>
  <si>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</si>
  <si>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</si>
  <si>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</si>
  <si>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</si>
  <si>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</si>
  <si>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</si>
  <si>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</si>
  <si>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</si>
  <si>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</si>
  <si>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</si>
  <si>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</si>
  <si>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</si>
  <si>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</si>
  <si>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</si>
  <si>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</si>
  <si>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</si>
  <si>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</si>
  <si>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</si>
  <si>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</si>
  <si>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</si>
  <si>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</si>
  <si>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</si>
  <si>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</si>
  <si>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</si>
  <si>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</si>
  <si>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</si>
  <si>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</si>
  <si>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</si>
  <si>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</si>
  <si>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</si>
  <si>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</si>
  <si>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</si>
  <si>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</si>
  <si>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</si>
  <si>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</si>
  <si>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</si>
  <si>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</si>
  <si>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</si>
  <si>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</si>
  <si>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</si>
  <si>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</si>
  <si>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</si>
  <si>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</si>
  <si>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</si>
  <si>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</si>
  <si>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</si>
  <si>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</si>
  <si>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</si>
  <si>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</si>
  <si>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</si>
  <si>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</si>
  <si>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</si>
  <si>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</si>
  <si>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</si>
  <si>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</si>
  <si>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</si>
  <si>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</si>
  <si>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</si>
  <si>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</si>
  <si>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</si>
  <si>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</si>
  <si>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</si>
  <si>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</si>
  <si>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</si>
  <si>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</si>
  <si>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</si>
  <si>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</si>
  <si>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</si>
  <si>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</si>
  <si>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</si>
  <si>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</si>
  <si>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</si>
  <si>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</si>
  <si>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</si>
  <si>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</si>
  <si>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</si>
  <si>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</si>
  <si>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</si>
  <si>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</si>
  <si>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</si>
  <si>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</si>
  <si>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</si>
  <si>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</si>
  <si>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</si>
  <si>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</si>
  <si>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</si>
  <si>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</si>
  <si>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</si>
  <si>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</si>
  <si>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</si>
  <si>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</si>
  <si>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</si>
  <si>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</si>
  <si>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</si>
  <si>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</si>
  <si>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</si>
  <si>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</si>
  <si>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</si>
  <si>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</si>
  <si>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</si>
  <si>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</si>
  <si>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地方独立行政法人茨城県西部医療機構</t>
  </si>
  <si>
    <t>茨城県西部メディカルセンター</t>
  </si>
  <si>
    <t>地方独立行政法人</t>
  </si>
  <si>
    <t>病院事業</t>
  </si>
  <si>
    <t>一般病院</t>
  </si>
  <si>
    <t>200床以上～300床未満</t>
  </si>
  <si>
    <t>非設置</t>
  </si>
  <si>
    <t>直営</t>
  </si>
  <si>
    <t>対象</t>
  </si>
  <si>
    <t>ド 透 訓</t>
  </si>
  <si>
    <t>救 臨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</si>
  <si>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</si>
  <si>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</si>
  <si>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</si>
  <si>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</si>
  <si>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</si>
  <si>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</si>
  <si>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</si>
  <si>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地域医療の再編により、平成30年10月に茨城県西部メディカルセンターが開院して間もないため、①有形固定資産減価償却率については、類似病院平均値より抑えられている。
　➁器械備品減価償却率については、再編により旧病院から移行した器械備品を中心として減価償却したものが多く、類似病院平均値より高くなっており、計画的な整備が必要になる。
　③1床当たり有形固定資産については、類似病院平均値を下回っているが、今後、医療機器等の更新や健診センターなどの施設整備を計画しているため、将来的な減価償却の増加に対する備えと更なる経営の効率化に向け、中期目標及び中期計画を踏まえた効率的な施設運営及び保守管理に取り組む。</t>
    <rPh sb="1" eb="5">
      <t>チイキイリョウ</t>
    </rPh>
    <rPh sb="6" eb="8">
      <t>サイヘン</t>
    </rPh>
    <rPh sb="12" eb="14">
      <t>ヘイセイ</t>
    </rPh>
    <rPh sb="16" eb="17">
      <t>ネン</t>
    </rPh>
    <rPh sb="19" eb="20">
      <t>ガツ</t>
    </rPh>
    <rPh sb="21" eb="26">
      <t>イバラキケンセイブ</t>
    </rPh>
    <rPh sb="36" eb="38">
      <t>カイイン</t>
    </rPh>
    <rPh sb="40" eb="41">
      <t>マ</t>
    </rPh>
    <rPh sb="48" eb="50">
      <t>ユウケイ</t>
    </rPh>
    <rPh sb="50" eb="54">
      <t>コテイシサン</t>
    </rPh>
    <rPh sb="54" eb="56">
      <t>ゲンカ</t>
    </rPh>
    <rPh sb="56" eb="58">
      <t>ショウキャク</t>
    </rPh>
    <rPh sb="58" eb="59">
      <t>リツ</t>
    </rPh>
    <rPh sb="65" eb="69">
      <t>ルイジビョウイン</t>
    </rPh>
    <rPh sb="69" eb="71">
      <t>ヘイキン</t>
    </rPh>
    <rPh sb="71" eb="72">
      <t>チ</t>
    </rPh>
    <rPh sb="74" eb="75">
      <t>オサ</t>
    </rPh>
    <rPh sb="85" eb="87">
      <t>キカイ</t>
    </rPh>
    <rPh sb="87" eb="89">
      <t>ビヒン</t>
    </rPh>
    <rPh sb="89" eb="93">
      <t>ゲンカショウキャク</t>
    </rPh>
    <rPh sb="93" eb="94">
      <t>リツ</t>
    </rPh>
    <rPh sb="100" eb="102">
      <t>サイヘン</t>
    </rPh>
    <rPh sb="105" eb="108">
      <t>キュウビョウイン</t>
    </rPh>
    <rPh sb="110" eb="112">
      <t>イコウ</t>
    </rPh>
    <rPh sb="114" eb="116">
      <t>キカイ</t>
    </rPh>
    <rPh sb="116" eb="118">
      <t>ビヒン</t>
    </rPh>
    <rPh sb="119" eb="121">
      <t>チュウシン</t>
    </rPh>
    <rPh sb="124" eb="128">
      <t>ゲンカショウキャク</t>
    </rPh>
    <rPh sb="133" eb="134">
      <t>オオ</t>
    </rPh>
    <rPh sb="136" eb="138">
      <t>ルイジ</t>
    </rPh>
    <rPh sb="145" eb="146">
      <t>タカ</t>
    </rPh>
    <rPh sb="153" eb="156">
      <t>ケイカクテキ</t>
    </rPh>
    <rPh sb="157" eb="159">
      <t>セイビ</t>
    </rPh>
    <rPh sb="170" eb="171">
      <t>ショウ</t>
    </rPh>
    <rPh sb="171" eb="172">
      <t>ア</t>
    </rPh>
    <rPh sb="174" eb="180">
      <t>ユウケイコテイシサン</t>
    </rPh>
    <rPh sb="186" eb="190">
      <t>ルイジビョウイン</t>
    </rPh>
    <rPh sb="190" eb="192">
      <t>ヘイキン</t>
    </rPh>
    <rPh sb="192" eb="193">
      <t>チ</t>
    </rPh>
    <rPh sb="194" eb="196">
      <t>シタマワ</t>
    </rPh>
    <rPh sb="202" eb="204">
      <t>コンゴ</t>
    </rPh>
    <rPh sb="205" eb="209">
      <t>イリョウキキ</t>
    </rPh>
    <rPh sb="209" eb="210">
      <t>ナド</t>
    </rPh>
    <rPh sb="211" eb="213">
      <t>コウシン</t>
    </rPh>
    <rPh sb="214" eb="216">
      <t>ケンシン</t>
    </rPh>
    <rPh sb="223" eb="225">
      <t>シセツ</t>
    </rPh>
    <rPh sb="225" eb="227">
      <t>セイビ</t>
    </rPh>
    <rPh sb="228" eb="230">
      <t>ケイカク</t>
    </rPh>
    <rPh sb="237" eb="240">
      <t>ショウライテキ</t>
    </rPh>
    <rPh sb="241" eb="245">
      <t>ゲンカショウキャク</t>
    </rPh>
    <rPh sb="249" eb="250">
      <t>タイ</t>
    </rPh>
    <rPh sb="265" eb="266">
      <t>ム</t>
    </rPh>
    <rPh sb="272" eb="273">
      <t>オヨ</t>
    </rPh>
    <rPh sb="279" eb="280">
      <t>フ</t>
    </rPh>
    <rPh sb="291" eb="292">
      <t>オヨ</t>
    </rPh>
    <phoneticPr fontId="5"/>
  </si>
  <si>
    <t xml:space="preserve"> 令和4年度については、令和3年度と同様に、新型コロナウイルス感染症が収入及び費用に大きな影響を及ぼした。
　特に、新型コロナウイルス感染症に関する診療報酬の臨時的措置や病床確保料等の補助金により、経常収支比率については大幅に改善されているが、これはコロナ禍の影響による一過性の状況であると認識している。
　一方で、医業収支比率については、依然として類似病院平均値を下回っていることから、病床利用率を向上させることで、設立団体からの交付金に頼らない健全な経営に向けた収入増加の取組が必要である。
　引き続き、改善に向けた分析を継続し、収益の確保及び費用の削減を図り、早期に安定した経営基盤を構築するとともに地域医療を支える中核病院として役割を果たしていく。</t>
    <rPh sb="1" eb="3">
      <t>レイワ</t>
    </rPh>
    <rPh sb="4" eb="6">
      <t>ネンド</t>
    </rPh>
    <rPh sb="18" eb="20">
      <t>ドウヨウ</t>
    </rPh>
    <rPh sb="22" eb="24">
      <t>シンガタ</t>
    </rPh>
    <rPh sb="31" eb="34">
      <t>カンセンショウ</t>
    </rPh>
    <rPh sb="35" eb="37">
      <t>シュウニュウ</t>
    </rPh>
    <rPh sb="37" eb="38">
      <t>オヨ</t>
    </rPh>
    <rPh sb="39" eb="41">
      <t>ヒヨウ</t>
    </rPh>
    <rPh sb="42" eb="43">
      <t>オオ</t>
    </rPh>
    <rPh sb="45" eb="47">
      <t>エイキョウ</t>
    </rPh>
    <rPh sb="48" eb="49">
      <t>オヨ</t>
    </rPh>
    <rPh sb="55" eb="56">
      <t>トク</t>
    </rPh>
    <rPh sb="58" eb="60">
      <t>シンガタ</t>
    </rPh>
    <rPh sb="67" eb="70">
      <t>カンセンショウ</t>
    </rPh>
    <rPh sb="71" eb="72">
      <t>カン</t>
    </rPh>
    <rPh sb="74" eb="78">
      <t>シンリョウホウシュウ</t>
    </rPh>
    <rPh sb="79" eb="82">
      <t>リンジテキ</t>
    </rPh>
    <rPh sb="82" eb="84">
      <t>ソチ</t>
    </rPh>
    <rPh sb="85" eb="87">
      <t>ビョウショウ</t>
    </rPh>
    <rPh sb="87" eb="90">
      <t>カクホリョウ</t>
    </rPh>
    <rPh sb="90" eb="91">
      <t>トウ</t>
    </rPh>
    <rPh sb="92" eb="95">
      <t>ホジョキン</t>
    </rPh>
    <rPh sb="99" eb="105">
      <t>ケイジョウシュウシヒリツ</t>
    </rPh>
    <rPh sb="110" eb="112">
      <t>オオハバ</t>
    </rPh>
    <rPh sb="113" eb="115">
      <t>カイゼン</t>
    </rPh>
    <rPh sb="128" eb="129">
      <t>カ</t>
    </rPh>
    <rPh sb="130" eb="132">
      <t>エイキョウ</t>
    </rPh>
    <rPh sb="135" eb="138">
      <t>イッカセイ</t>
    </rPh>
    <rPh sb="139" eb="141">
      <t>ジョウキョウ</t>
    </rPh>
    <rPh sb="145" eb="147">
      <t>ニンシキ</t>
    </rPh>
    <rPh sb="155" eb="157">
      <t>イッポウ</t>
    </rPh>
    <rPh sb="158" eb="160">
      <t>イギョウ</t>
    </rPh>
    <rPh sb="171" eb="173">
      <t>イゼン</t>
    </rPh>
    <rPh sb="176" eb="180">
      <t>ルイジビョウイン</t>
    </rPh>
    <rPh sb="184" eb="186">
      <t>シタマワ</t>
    </rPh>
    <rPh sb="195" eb="197">
      <t>ビョウショウ</t>
    </rPh>
    <rPh sb="209" eb="213">
      <t>セツリツダンタイ</t>
    </rPh>
    <rPh sb="217" eb="220">
      <t>コウフキン</t>
    </rPh>
    <rPh sb="221" eb="222">
      <t>タヨ</t>
    </rPh>
    <rPh sb="237" eb="238">
      <t>ゾウ</t>
    </rPh>
    <rPh sb="239" eb="241">
      <t>トリクミ</t>
    </rPh>
    <rPh sb="242" eb="244">
      <t>ヒツヨウ</t>
    </rPh>
    <rPh sb="249" eb="250">
      <t>ヒ</t>
    </rPh>
    <rPh sb="251" eb="252">
      <t>ツヅ</t>
    </rPh>
    <rPh sb="255" eb="257">
      <t>カイゼン</t>
    </rPh>
    <rPh sb="258" eb="259">
      <t>ム</t>
    </rPh>
    <rPh sb="261" eb="263">
      <t>ブンセキ</t>
    </rPh>
    <rPh sb="263" eb="265">
      <t>ケイゾク</t>
    </rPh>
    <rPh sb="275" eb="277">
      <t>ヒヨウ</t>
    </rPh>
    <rPh sb="278" eb="280">
      <t>サクゲン</t>
    </rPh>
    <rPh sb="281" eb="282">
      <t>ハカ</t>
    </rPh>
    <rPh sb="284" eb="286">
      <t>ソウキ</t>
    </rPh>
    <rPh sb="287" eb="289">
      <t>アンテイ</t>
    </rPh>
    <rPh sb="291" eb="295">
      <t>ケイエイキバン</t>
    </rPh>
    <rPh sb="304" eb="308">
      <t>チイキイリョウ</t>
    </rPh>
    <rPh sb="309" eb="310">
      <t>ササ</t>
    </rPh>
    <rPh sb="312" eb="314">
      <t>チュウカク</t>
    </rPh>
    <rPh sb="314" eb="316">
      <t>ビョウイン</t>
    </rPh>
    <rPh sb="319" eb="321">
      <t>ヤクワリ</t>
    </rPh>
    <rPh sb="322" eb="323">
      <t>ハ</t>
    </rPh>
    <phoneticPr fontId="5"/>
  </si>
  <si>
    <t xml:space="preserve"> 地域の中核病院として、二次救急医療までの地域内完結を目指して救急患者を積極的に受け入れるほか、周辺の医療機関と機能分担と連携を強化し、急性期を中心に入院患者の受入れを行い、地域の基幹病院としての役割を担っている。
・地域医療支援病院
・茨城県災害拠点病院
・茨城県DMAT指定医療機関
・救急医療告示病院
・臨床研修病院（協力型）
・新型コロナウイルス感染症重点医療機関　等</t>
    <rPh sb="101" eb="102">
      <t>ニナ</t>
    </rPh>
    <rPh sb="141" eb="143">
      <t>キカン</t>
    </rPh>
    <phoneticPr fontId="5"/>
  </si>
  <si>
    <t xml:space="preserve"> ①経常収支比率については、新型コロナウイルス感染症に関する診療報酬の臨時的措置や病床確保に伴う補助金の交付を受けたことなどにより、類似病院平均値を上回った。
　➁医業収支比率、③修正医業収支比率及び➃病床利用率については、対前年度比でそれぞれ増加したが、新型コロナウイルス感染症患者の専用病床を確保したことに伴い一部病床を休床したことや、院内感染により病院機能を一部制限したことなどの影響により、類似病院平均値を下回った。
　➄入院患者1人1日当たり収益については、ＤＰＣの適正運用や新型コロナウイルス感染症に関する診療報酬の臨時的措置により対前年度比で増加した一方で、➅外来患者1人1日当たり収益については、対前年度比で救急の外来患者数が減少したことに伴い減少した。
　➆職員給与費対医業収益比率については、対前年度比で0.5ポイント低下し、類似病院平均に比べて大きく抑えることができた。
　➇材料費対医業収益比率については、病院全体でジェネリック医薬品の採用向上に取り組んでおり、低い比率を維持できている。
　➈累積欠損比率については、令和3年度に生じた利益により累積欠損金が解消され、令和4年度においても当期末処分利益が生じた。　　　</t>
    <rPh sb="2" eb="4">
      <t>ケイジョウ</t>
    </rPh>
    <rPh sb="4" eb="8">
      <t>シュウシヒリツ</t>
    </rPh>
    <rPh sb="14" eb="16">
      <t>シンガタ</t>
    </rPh>
    <rPh sb="23" eb="26">
      <t>カンセンショウ</t>
    </rPh>
    <rPh sb="27" eb="28">
      <t>カン</t>
    </rPh>
    <rPh sb="30" eb="34">
      <t>シンリョウホウシュウ</t>
    </rPh>
    <rPh sb="35" eb="40">
      <t>リンジテキソチ</t>
    </rPh>
    <rPh sb="41" eb="45">
      <t>ビョウショウカクホ</t>
    </rPh>
    <rPh sb="46" eb="47">
      <t>トモナ</t>
    </rPh>
    <rPh sb="48" eb="51">
      <t>ホジョキン</t>
    </rPh>
    <rPh sb="52" eb="54">
      <t>コウフ</t>
    </rPh>
    <rPh sb="55" eb="56">
      <t>ウ</t>
    </rPh>
    <rPh sb="66" eb="68">
      <t>ルイジ</t>
    </rPh>
    <rPh sb="68" eb="72">
      <t>ビョウインヘイキン</t>
    </rPh>
    <rPh sb="72" eb="73">
      <t>アタイ</t>
    </rPh>
    <rPh sb="74" eb="76">
      <t>ウワマワ</t>
    </rPh>
    <rPh sb="82" eb="86">
      <t>イギョウシュウシ</t>
    </rPh>
    <rPh sb="86" eb="88">
      <t>ヒリツ</t>
    </rPh>
    <rPh sb="90" eb="92">
      <t>シュウセイ</t>
    </rPh>
    <rPh sb="92" eb="96">
      <t>イギョウシュウシ</t>
    </rPh>
    <rPh sb="96" eb="98">
      <t>ヒリツ</t>
    </rPh>
    <rPh sb="98" eb="99">
      <t>オヨ</t>
    </rPh>
    <rPh sb="112" eb="117">
      <t>タイゼンネンドヒ</t>
    </rPh>
    <rPh sb="122" eb="124">
      <t>ゾウカ</t>
    </rPh>
    <rPh sb="136" eb="138">
      <t>シンガタ</t>
    </rPh>
    <rPh sb="140" eb="142">
      <t>カンジャ</t>
    </rPh>
    <rPh sb="143" eb="145">
      <t>センヨウ</t>
    </rPh>
    <rPh sb="146" eb="147">
      <t>トモナ</t>
    </rPh>
    <rPh sb="155" eb="156">
      <t>トモナ</t>
    </rPh>
    <rPh sb="158" eb="160">
      <t>ビョウショウ</t>
    </rPh>
    <rPh sb="170" eb="172">
      <t>インナイ</t>
    </rPh>
    <rPh sb="172" eb="174">
      <t>カンセン</t>
    </rPh>
    <rPh sb="177" eb="181">
      <t>ビョウインキノウ</t>
    </rPh>
    <rPh sb="182" eb="184">
      <t>イチブ</t>
    </rPh>
    <rPh sb="184" eb="186">
      <t>セイゲン</t>
    </rPh>
    <rPh sb="193" eb="195">
      <t>エイキョウ</t>
    </rPh>
    <rPh sb="200" eb="202">
      <t>キュウショウ</t>
    </rPh>
    <rPh sb="205" eb="206">
      <t>トモ</t>
    </rPh>
    <rPh sb="207" eb="209">
      <t>シタマワ</t>
    </rPh>
    <rPh sb="216" eb="218">
      <t>ニュウイン</t>
    </rPh>
    <rPh sb="222" eb="223">
      <t>ニチ</t>
    </rPh>
    <rPh sb="223" eb="224">
      <t>ニチ</t>
    </rPh>
    <rPh sb="225" eb="226">
      <t>アタ</t>
    </rPh>
    <rPh sb="239" eb="241">
      <t>テキセイ</t>
    </rPh>
    <rPh sb="241" eb="243">
      <t>ウンヨウ</t>
    </rPh>
    <rPh sb="244" eb="246">
      <t>シンガタ</t>
    </rPh>
    <rPh sb="253" eb="256">
      <t>カンセンショウ</t>
    </rPh>
    <rPh sb="256" eb="257">
      <t>カン</t>
    </rPh>
    <rPh sb="260" eb="264">
      <t>シンリョウホウシュウ</t>
    </rPh>
    <rPh sb="265" eb="268">
      <t>リンジテキ</t>
    </rPh>
    <rPh sb="268" eb="270">
      <t>ソチ</t>
    </rPh>
    <rPh sb="272" eb="277">
      <t>タイゼンネンドヒ</t>
    </rPh>
    <rPh sb="279" eb="281">
      <t>ゾウカ</t>
    </rPh>
    <rPh sb="282" eb="284">
      <t>イッポウ</t>
    </rPh>
    <rPh sb="306" eb="311">
      <t>タイゼンネンドヒ</t>
    </rPh>
    <rPh sb="312" eb="314">
      <t>キュウキュウ</t>
    </rPh>
    <rPh sb="315" eb="319">
      <t>ガイライカンジャ</t>
    </rPh>
    <rPh sb="319" eb="320">
      <t>スウ</t>
    </rPh>
    <rPh sb="321" eb="323">
      <t>ゲンショウ</t>
    </rPh>
    <rPh sb="328" eb="329">
      <t>トモナ</t>
    </rPh>
    <rPh sb="330" eb="332">
      <t>ゲンショウ</t>
    </rPh>
    <rPh sb="339" eb="341">
      <t>ショクイン</t>
    </rPh>
    <rPh sb="341" eb="344">
      <t>キュウヨヒ</t>
    </rPh>
    <rPh sb="344" eb="345">
      <t>タイ</t>
    </rPh>
    <rPh sb="345" eb="349">
      <t>イギョウシュウエキ</t>
    </rPh>
    <rPh sb="356" eb="357">
      <t>タイ</t>
    </rPh>
    <rPh sb="357" eb="361">
      <t>ゼンネンドヒ</t>
    </rPh>
    <rPh sb="374" eb="378">
      <t>ルイジビョウイン</t>
    </rPh>
    <rPh sb="378" eb="380">
      <t>ヘイキン</t>
    </rPh>
    <rPh sb="381" eb="382">
      <t>クラ</t>
    </rPh>
    <rPh sb="384" eb="385">
      <t>オオ</t>
    </rPh>
    <rPh sb="386" eb="387">
      <t>オサ</t>
    </rPh>
    <rPh sb="400" eb="403">
      <t>ザイリョウヒ</t>
    </rPh>
    <rPh sb="403" eb="404">
      <t>タイ</t>
    </rPh>
    <rPh sb="404" eb="408">
      <t>イギョウシュウエキ</t>
    </rPh>
    <rPh sb="415" eb="419">
      <t>ビョウインゼンタイ</t>
    </rPh>
    <rPh sb="427" eb="430">
      <t>イヤクヒン</t>
    </rPh>
    <rPh sb="433" eb="435">
      <t>コウジョウ</t>
    </rPh>
    <rPh sb="436" eb="437">
      <t>ト</t>
    </rPh>
    <rPh sb="438" eb="439">
      <t>ク</t>
    </rPh>
    <rPh sb="444" eb="445">
      <t>ヒク</t>
    </rPh>
    <rPh sb="446" eb="448">
      <t>ヒリツ</t>
    </rPh>
    <rPh sb="460" eb="462">
      <t>ルイセキ</t>
    </rPh>
    <rPh sb="462" eb="464">
      <t>ケッソン</t>
    </rPh>
    <rPh sb="464" eb="466">
      <t>ヒリツ</t>
    </rPh>
    <rPh sb="471" eb="473">
      <t>レイワ</t>
    </rPh>
    <rPh sb="477" eb="478">
      <t>ショウ</t>
    </rPh>
    <rPh sb="486" eb="488">
      <t>ルイセキ</t>
    </rPh>
    <rPh sb="488" eb="490">
      <t>ケッソン</t>
    </rPh>
    <rPh sb="490" eb="491">
      <t>キン</t>
    </rPh>
    <rPh sb="492" eb="494">
      <t>カイショウ</t>
    </rPh>
    <rPh sb="496" eb="498">
      <t>レイワ</t>
    </rPh>
    <rPh sb="499" eb="502">
      <t>コンネンド</t>
    </rPh>
    <rPh sb="508" eb="509">
      <t>マツ</t>
    </rPh>
    <rPh sb="514" eb="515">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</si>
</sst>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48</c:v>
                </c:pt>
                <c:pt idx="1">
                  <c:v>59.7</c:v>
                </c:pt>
                <c:pt idx="2">
                  <c:v>50.4</c:v>
                </c:pt>
                <c:pt idx="3">
                  <c:v>49.5</c:v>
                </c:pt>
                <c:pt idx="4">
                  <c:v>51.8</c:v>
                </c:pt>
              </c:numCache>
            </c:numRef>
          </c:val>
          <c:extLst>
            <c:ext xmlns:c16="http://schemas.microsoft.com/office/drawing/2014/chart" uri="{C3380CC4-5D6E-409C-BE32-E72D297353CC}">
              <c16:uniqueId val="{00000000-8299-4652-BC12-63573E78B44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8299-4652-BC12-63573E78B44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52.8</c:v>
                </c:pt>
                <c:pt idx="1">
                  <c:v>64.7</c:v>
                </c:pt>
                <c:pt idx="2">
                  <c:v>61.9</c:v>
                </c:pt>
                <c:pt idx="3">
                  <c:v>68.599999999999994</c:v>
                </c:pt>
                <c:pt idx="4">
                  <c:v>70.7</c:v>
                </c:pt>
              </c:numCache>
            </c:numRef>
          </c:val>
          <c:extLst>
            <c:ext xmlns:c16="http://schemas.microsoft.com/office/drawing/2014/chart" uri="{C3380CC4-5D6E-409C-BE32-E72D297353CC}">
              <c16:uniqueId val="{00000000-E864-4A74-8EB3-C02842A76B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E864-4A74-8EB3-C02842A76B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55.5</c:v>
                </c:pt>
                <c:pt idx="1">
                  <c:v>65.7</c:v>
                </c:pt>
                <c:pt idx="2">
                  <c:v>63.5</c:v>
                </c:pt>
                <c:pt idx="3">
                  <c:v>70.400000000000006</c:v>
                </c:pt>
                <c:pt idx="4">
                  <c:v>72.400000000000006</c:v>
                </c:pt>
              </c:numCache>
            </c:numRef>
          </c:val>
          <c:extLst>
            <c:ext xmlns:c16="http://schemas.microsoft.com/office/drawing/2014/chart" uri="{C3380CC4-5D6E-409C-BE32-E72D297353CC}">
              <c16:uniqueId val="{00000000-8438-45CA-89A0-1B38FC2B82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8438-45CA-89A0-1B38FC2B82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82.4</c:v>
                </c:pt>
                <c:pt idx="1">
                  <c:v>92.9</c:v>
                </c:pt>
                <c:pt idx="2">
                  <c:v>98.2</c:v>
                </c:pt>
                <c:pt idx="3">
                  <c:v>117.7</c:v>
                </c:pt>
                <c:pt idx="4">
                  <c:v>118.2</c:v>
                </c:pt>
              </c:numCache>
            </c:numRef>
          </c:val>
          <c:extLst>
            <c:ext xmlns:c16="http://schemas.microsoft.com/office/drawing/2014/chart" uri="{C3380CC4-5D6E-409C-BE32-E72D297353CC}">
              <c16:uniqueId val="{00000000-396C-443F-AA83-8240A47869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396C-443F-AA83-8240A47869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4.3</c:v>
                </c:pt>
                <c:pt idx="1">
                  <c:v>12.7</c:v>
                </c:pt>
                <c:pt idx="2">
                  <c:v>21</c:v>
                </c:pt>
                <c:pt idx="3">
                  <c:v>29</c:v>
                </c:pt>
                <c:pt idx="4">
                  <c:v>36.6</c:v>
                </c:pt>
              </c:numCache>
            </c:numRef>
          </c:val>
          <c:extLst>
            <c:ext xmlns:c16="http://schemas.microsoft.com/office/drawing/2014/chart" uri="{C3380CC4-5D6E-409C-BE32-E72D297353CC}">
              <c16:uniqueId val="{00000000-FFDA-41A7-B350-8A92EA7281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FFDA-41A7-B350-8A92EA7281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10</c:v>
                </c:pt>
                <c:pt idx="1">
                  <c:v>29.2</c:v>
                </c:pt>
                <c:pt idx="2">
                  <c:v>47.4</c:v>
                </c:pt>
                <c:pt idx="3">
                  <c:v>63.3</c:v>
                </c:pt>
                <c:pt idx="4">
                  <c:v>78.7</c:v>
                </c:pt>
              </c:numCache>
            </c:numRef>
          </c:val>
          <c:extLst>
            <c:ext xmlns:c16="http://schemas.microsoft.com/office/drawing/2014/chart" uri="{C3380CC4-5D6E-409C-BE32-E72D297353CC}">
              <c16:uniqueId val="{00000000-B967-404D-871C-962A5E7CB6F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B967-404D-871C-962A5E7CB6F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43587600</c:v>
                </c:pt>
                <c:pt idx="1">
                  <c:v>43735924</c:v>
                </c:pt>
                <c:pt idx="2">
                  <c:v>44042536</c:v>
                </c:pt>
                <c:pt idx="3">
                  <c:v>44509548</c:v>
                </c:pt>
                <c:pt idx="4">
                  <c:v>44556288</c:v>
                </c:pt>
              </c:numCache>
            </c:numRef>
          </c:val>
          <c:extLst>
            <c:ext xmlns:c16="http://schemas.microsoft.com/office/drawing/2014/chart" uri="{C3380CC4-5D6E-409C-BE32-E72D297353CC}">
              <c16:uniqueId val="{00000000-4D85-4C84-A315-516AB851A6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4D85-4C84-A315-516AB851A6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14.6</c:v>
                </c:pt>
                <c:pt idx="1">
                  <c:v>13.6</c:v>
                </c:pt>
                <c:pt idx="2">
                  <c:v>12.6</c:v>
                </c:pt>
                <c:pt idx="3">
                  <c:v>11.9</c:v>
                </c:pt>
                <c:pt idx="4">
                  <c:v>12.4</c:v>
                </c:pt>
              </c:numCache>
            </c:numRef>
          </c:val>
          <c:extLst>
            <c:ext xmlns:c16="http://schemas.microsoft.com/office/drawing/2014/chart" uri="{C3380CC4-5D6E-409C-BE32-E72D297353CC}">
              <c16:uniqueId val="{00000000-439D-453C-BF1F-E49C78D818E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439D-453C-BF1F-E49C78D818E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59.9</c:v>
                </c:pt>
                <c:pt idx="1">
                  <c:v>52.9</c:v>
                </c:pt>
                <c:pt idx="2">
                  <c:v>51</c:v>
                </c:pt>
                <c:pt idx="3">
                  <c:v>40.200000000000003</c:v>
                </c:pt>
                <c:pt idx="4">
                  <c:v>39.700000000000003</c:v>
                </c:pt>
              </c:numCache>
            </c:numRef>
          </c:val>
          <c:extLst>
            <c:ext xmlns:c16="http://schemas.microsoft.com/office/drawing/2014/chart" uri="{C3380CC4-5D6E-409C-BE32-E72D297353CC}">
              <c16:uniqueId val="{00000000-D8FA-4C7E-A6F8-9BDE662335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D8FA-4C7E-A6F8-9BDE662335E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10670</c:v>
                </c:pt>
                <c:pt idx="1">
                  <c:v>11711</c:v>
                </c:pt>
                <c:pt idx="2">
                  <c:v>12780</c:v>
                </c:pt>
                <c:pt idx="3">
                  <c:v>13967</c:v>
                </c:pt>
                <c:pt idx="4">
                  <c:v>13804</c:v>
                </c:pt>
              </c:numCache>
            </c:numRef>
          </c:val>
          <c:extLst>
            <c:ext xmlns:c16="http://schemas.microsoft.com/office/drawing/2014/chart" uri="{C3380CC4-5D6E-409C-BE32-E72D297353CC}">
              <c16:uniqueId val="{00000000-F9F8-4F28-93A6-538EA7C65E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F9F8-4F28-93A6-538EA7C65E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41131</c:v>
                </c:pt>
                <c:pt idx="1">
                  <c:v>43543</c:v>
                </c:pt>
                <c:pt idx="2">
                  <c:v>52589</c:v>
                </c:pt>
                <c:pt idx="3">
                  <c:v>60490</c:v>
                </c:pt>
                <c:pt idx="4">
                  <c:v>61993</c:v>
                </c:pt>
              </c:numCache>
            </c:numRef>
          </c:val>
          <c:extLst>
            <c:ext xmlns:c16="http://schemas.microsoft.com/office/drawing/2014/chart" uri="{C3380CC4-5D6E-409C-BE32-E72D297353CC}">
              <c16:uniqueId val="{00000000-05BF-4900-87C3-9CCB851E64F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05BF-4900-87C3-9CCB851E64F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21.5</c:v>
                </c:pt>
                <c:pt idx="1">
                  <c:v>16.899999999999999</c:v>
                </c:pt>
                <c:pt idx="2">
                  <c:v>17.100000000000001</c:v>
                </c:pt>
                <c:pt idx="3">
                  <c:v>0</c:v>
                </c:pt>
                <c:pt idx="4">
                  <c:v>0</c:v>
                </c:pt>
              </c:numCache>
            </c:numRef>
          </c:val>
          <c:extLst>
            <c:ext xmlns:c16="http://schemas.microsoft.com/office/drawing/2014/chart" uri="{C3380CC4-5D6E-409C-BE32-E72D297353CC}">
              <c16:uniqueId val="{00000000-0C4D-4E1B-86D9-3BFDA4EEEE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0C4D-4E1B-86D9-3BFDA4EEEE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T28"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茨城県地方独立行政法人茨城県西部医療機構　茨城県西部メディカルセンター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250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27327</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203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203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77</v>
      </c>
      <c r="NK18" s="107"/>
      <c r="NL18" s="107"/>
      <c r="NM18" s="110" t="s">
        <v>41</v>
      </c>
      <c r="NN18" s="111"/>
      <c r="NO18" s="106" t="s">
        <v>77</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186</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82.4</v>
      </c>
      <c r="Q33" s="70"/>
      <c r="R33" s="70"/>
      <c r="S33" s="70"/>
      <c r="T33" s="70"/>
      <c r="U33" s="70"/>
      <c r="V33" s="70"/>
      <c r="W33" s="70"/>
      <c r="X33" s="70"/>
      <c r="Y33" s="70"/>
      <c r="Z33" s="70"/>
      <c r="AA33" s="70"/>
      <c r="AB33" s="70"/>
      <c r="AC33" s="70"/>
      <c r="AD33" s="71"/>
      <c r="AE33" s="69">
        <f>データ!AJ7</f>
        <v>92.9</v>
      </c>
      <c r="AF33" s="70"/>
      <c r="AG33" s="70"/>
      <c r="AH33" s="70"/>
      <c r="AI33" s="70"/>
      <c r="AJ33" s="70"/>
      <c r="AK33" s="70"/>
      <c r="AL33" s="70"/>
      <c r="AM33" s="70"/>
      <c r="AN33" s="70"/>
      <c r="AO33" s="70"/>
      <c r="AP33" s="70"/>
      <c r="AQ33" s="70"/>
      <c r="AR33" s="70"/>
      <c r="AS33" s="71"/>
      <c r="AT33" s="69">
        <f>データ!AK7</f>
        <v>98.2</v>
      </c>
      <c r="AU33" s="70"/>
      <c r="AV33" s="70"/>
      <c r="AW33" s="70"/>
      <c r="AX33" s="70"/>
      <c r="AY33" s="70"/>
      <c r="AZ33" s="70"/>
      <c r="BA33" s="70"/>
      <c r="BB33" s="70"/>
      <c r="BC33" s="70"/>
      <c r="BD33" s="70"/>
      <c r="BE33" s="70"/>
      <c r="BF33" s="70"/>
      <c r="BG33" s="70"/>
      <c r="BH33" s="71"/>
      <c r="BI33" s="69">
        <f>データ!AL7</f>
        <v>117.7</v>
      </c>
      <c r="BJ33" s="70"/>
      <c r="BK33" s="70"/>
      <c r="BL33" s="70"/>
      <c r="BM33" s="70"/>
      <c r="BN33" s="70"/>
      <c r="BO33" s="70"/>
      <c r="BP33" s="70"/>
      <c r="BQ33" s="70"/>
      <c r="BR33" s="70"/>
      <c r="BS33" s="70"/>
      <c r="BT33" s="70"/>
      <c r="BU33" s="70"/>
      <c r="BV33" s="70"/>
      <c r="BW33" s="71"/>
      <c r="BX33" s="69">
        <f>データ!AM7</f>
        <v>118.2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55.5</v>
      </c>
      <c r="DE33" s="70"/>
      <c r="DF33" s="70"/>
      <c r="DG33" s="70"/>
      <c r="DH33" s="70"/>
      <c r="DI33" s="70"/>
      <c r="DJ33" s="70"/>
      <c r="DK33" s="70"/>
      <c r="DL33" s="70"/>
      <c r="DM33" s="70"/>
      <c r="DN33" s="70"/>
      <c r="DO33" s="70"/>
      <c r="DP33" s="70"/>
      <c r="DQ33" s="70"/>
      <c r="DR33" s="71"/>
      <c r="DS33" s="69">
        <f>データ!AU7</f>
        <v>65.7</v>
      </c>
      <c r="DT33" s="70"/>
      <c r="DU33" s="70"/>
      <c r="DV33" s="70"/>
      <c r="DW33" s="70"/>
      <c r="DX33" s="70"/>
      <c r="DY33" s="70"/>
      <c r="DZ33" s="70"/>
      <c r="EA33" s="70"/>
      <c r="EB33" s="70"/>
      <c r="EC33" s="70"/>
      <c r="ED33" s="70"/>
      <c r="EE33" s="70"/>
      <c r="EF33" s="70"/>
      <c r="EG33" s="71"/>
      <c r="EH33" s="69">
        <f>データ!AV7</f>
        <v>63.5</v>
      </c>
      <c r="EI33" s="70"/>
      <c r="EJ33" s="70"/>
      <c r="EK33" s="70"/>
      <c r="EL33" s="70"/>
      <c r="EM33" s="70"/>
      <c r="EN33" s="70"/>
      <c r="EO33" s="70"/>
      <c r="EP33" s="70"/>
      <c r="EQ33" s="70"/>
      <c r="ER33" s="70"/>
      <c r="ES33" s="70"/>
      <c r="ET33" s="70"/>
      <c r="EU33" s="70"/>
      <c r="EV33" s="71"/>
      <c r="EW33" s="69">
        <f>データ!AW7</f>
        <v>70.400000000000006</v>
      </c>
      <c r="EX33" s="70"/>
      <c r="EY33" s="70"/>
      <c r="EZ33" s="70"/>
      <c r="FA33" s="70"/>
      <c r="FB33" s="70"/>
      <c r="FC33" s="70"/>
      <c r="FD33" s="70"/>
      <c r="FE33" s="70"/>
      <c r="FF33" s="70"/>
      <c r="FG33" s="70"/>
      <c r="FH33" s="70"/>
      <c r="FI33" s="70"/>
      <c r="FJ33" s="70"/>
      <c r="FK33" s="71"/>
      <c r="FL33" s="69">
        <f>データ!AX7</f>
        <v>72.400000000000006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52.8</v>
      </c>
      <c r="GS33" s="70"/>
      <c r="GT33" s="70"/>
      <c r="GU33" s="70"/>
      <c r="GV33" s="70"/>
      <c r="GW33" s="70"/>
      <c r="GX33" s="70"/>
      <c r="GY33" s="70"/>
      <c r="GZ33" s="70"/>
      <c r="HA33" s="70"/>
      <c r="HB33" s="70"/>
      <c r="HC33" s="70"/>
      <c r="HD33" s="70"/>
      <c r="HE33" s="70"/>
      <c r="HF33" s="71"/>
      <c r="HG33" s="69">
        <f>データ!BF7</f>
        <v>64.7</v>
      </c>
      <c r="HH33" s="70"/>
      <c r="HI33" s="70"/>
      <c r="HJ33" s="70"/>
      <c r="HK33" s="70"/>
      <c r="HL33" s="70"/>
      <c r="HM33" s="70"/>
      <c r="HN33" s="70"/>
      <c r="HO33" s="70"/>
      <c r="HP33" s="70"/>
      <c r="HQ33" s="70"/>
      <c r="HR33" s="70"/>
      <c r="HS33" s="70"/>
      <c r="HT33" s="70"/>
      <c r="HU33" s="71"/>
      <c r="HV33" s="69">
        <f>データ!BG7</f>
        <v>61.9</v>
      </c>
      <c r="HW33" s="70"/>
      <c r="HX33" s="70"/>
      <c r="HY33" s="70"/>
      <c r="HZ33" s="70"/>
      <c r="IA33" s="70"/>
      <c r="IB33" s="70"/>
      <c r="IC33" s="70"/>
      <c r="ID33" s="70"/>
      <c r="IE33" s="70"/>
      <c r="IF33" s="70"/>
      <c r="IG33" s="70"/>
      <c r="IH33" s="70"/>
      <c r="II33" s="70"/>
      <c r="IJ33" s="71"/>
      <c r="IK33" s="69">
        <f>データ!BH7</f>
        <v>68.599999999999994</v>
      </c>
      <c r="IL33" s="70"/>
      <c r="IM33" s="70"/>
      <c r="IN33" s="70"/>
      <c r="IO33" s="70"/>
      <c r="IP33" s="70"/>
      <c r="IQ33" s="70"/>
      <c r="IR33" s="70"/>
      <c r="IS33" s="70"/>
      <c r="IT33" s="70"/>
      <c r="IU33" s="70"/>
      <c r="IV33" s="70"/>
      <c r="IW33" s="70"/>
      <c r="IX33" s="70"/>
      <c r="IY33" s="71"/>
      <c r="IZ33" s="69">
        <f>データ!BI7</f>
        <v>70.7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48</v>
      </c>
      <c r="KG33" s="70"/>
      <c r="KH33" s="70"/>
      <c r="KI33" s="70"/>
      <c r="KJ33" s="70"/>
      <c r="KK33" s="70"/>
      <c r="KL33" s="70"/>
      <c r="KM33" s="70"/>
      <c r="KN33" s="70"/>
      <c r="KO33" s="70"/>
      <c r="KP33" s="70"/>
      <c r="KQ33" s="70"/>
      <c r="KR33" s="70"/>
      <c r="KS33" s="70"/>
      <c r="KT33" s="71"/>
      <c r="KU33" s="69">
        <f>データ!BQ7</f>
        <v>59.7</v>
      </c>
      <c r="KV33" s="70"/>
      <c r="KW33" s="70"/>
      <c r="KX33" s="70"/>
      <c r="KY33" s="70"/>
      <c r="KZ33" s="70"/>
      <c r="LA33" s="70"/>
      <c r="LB33" s="70"/>
      <c r="LC33" s="70"/>
      <c r="LD33" s="70"/>
      <c r="LE33" s="70"/>
      <c r="LF33" s="70"/>
      <c r="LG33" s="70"/>
      <c r="LH33" s="70"/>
      <c r="LI33" s="71"/>
      <c r="LJ33" s="69">
        <f>データ!BR7</f>
        <v>50.4</v>
      </c>
      <c r="LK33" s="70"/>
      <c r="LL33" s="70"/>
      <c r="LM33" s="70"/>
      <c r="LN33" s="70"/>
      <c r="LO33" s="70"/>
      <c r="LP33" s="70"/>
      <c r="LQ33" s="70"/>
      <c r="LR33" s="70"/>
      <c r="LS33" s="70"/>
      <c r="LT33" s="70"/>
      <c r="LU33" s="70"/>
      <c r="LV33" s="70"/>
      <c r="LW33" s="70"/>
      <c r="LX33" s="71"/>
      <c r="LY33" s="69">
        <f>データ!BS7</f>
        <v>49.5</v>
      </c>
      <c r="LZ33" s="70"/>
      <c r="MA33" s="70"/>
      <c r="MB33" s="70"/>
      <c r="MC33" s="70"/>
      <c r="MD33" s="70"/>
      <c r="ME33" s="70"/>
      <c r="MF33" s="70"/>
      <c r="MG33" s="70"/>
      <c r="MH33" s="70"/>
      <c r="MI33" s="70"/>
      <c r="MJ33" s="70"/>
      <c r="MK33" s="70"/>
      <c r="ML33" s="70"/>
      <c r="MM33" s="71"/>
      <c r="MN33" s="69">
        <f>データ!BT7</f>
        <v>51.8</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41131</v>
      </c>
      <c r="Q55" s="67"/>
      <c r="R55" s="67"/>
      <c r="S55" s="67"/>
      <c r="T55" s="67"/>
      <c r="U55" s="67"/>
      <c r="V55" s="67"/>
      <c r="W55" s="67"/>
      <c r="X55" s="67"/>
      <c r="Y55" s="67"/>
      <c r="Z55" s="67"/>
      <c r="AA55" s="67"/>
      <c r="AB55" s="67"/>
      <c r="AC55" s="67"/>
      <c r="AD55" s="68"/>
      <c r="AE55" s="66">
        <f>データ!CB7</f>
        <v>43543</v>
      </c>
      <c r="AF55" s="67"/>
      <c r="AG55" s="67"/>
      <c r="AH55" s="67"/>
      <c r="AI55" s="67"/>
      <c r="AJ55" s="67"/>
      <c r="AK55" s="67"/>
      <c r="AL55" s="67"/>
      <c r="AM55" s="67"/>
      <c r="AN55" s="67"/>
      <c r="AO55" s="67"/>
      <c r="AP55" s="67"/>
      <c r="AQ55" s="67"/>
      <c r="AR55" s="67"/>
      <c r="AS55" s="68"/>
      <c r="AT55" s="66">
        <f>データ!CC7</f>
        <v>52589</v>
      </c>
      <c r="AU55" s="67"/>
      <c r="AV55" s="67"/>
      <c r="AW55" s="67"/>
      <c r="AX55" s="67"/>
      <c r="AY55" s="67"/>
      <c r="AZ55" s="67"/>
      <c r="BA55" s="67"/>
      <c r="BB55" s="67"/>
      <c r="BC55" s="67"/>
      <c r="BD55" s="67"/>
      <c r="BE55" s="67"/>
      <c r="BF55" s="67"/>
      <c r="BG55" s="67"/>
      <c r="BH55" s="68"/>
      <c r="BI55" s="66">
        <f>データ!CD7</f>
        <v>60490</v>
      </c>
      <c r="BJ55" s="67"/>
      <c r="BK55" s="67"/>
      <c r="BL55" s="67"/>
      <c r="BM55" s="67"/>
      <c r="BN55" s="67"/>
      <c r="BO55" s="67"/>
      <c r="BP55" s="67"/>
      <c r="BQ55" s="67"/>
      <c r="BR55" s="67"/>
      <c r="BS55" s="67"/>
      <c r="BT55" s="67"/>
      <c r="BU55" s="67"/>
      <c r="BV55" s="67"/>
      <c r="BW55" s="68"/>
      <c r="BX55" s="66">
        <f>データ!CE7</f>
        <v>61993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10670</v>
      </c>
      <c r="DE55" s="67"/>
      <c r="DF55" s="67"/>
      <c r="DG55" s="67"/>
      <c r="DH55" s="67"/>
      <c r="DI55" s="67"/>
      <c r="DJ55" s="67"/>
      <c r="DK55" s="67"/>
      <c r="DL55" s="67"/>
      <c r="DM55" s="67"/>
      <c r="DN55" s="67"/>
      <c r="DO55" s="67"/>
      <c r="DP55" s="67"/>
      <c r="DQ55" s="67"/>
      <c r="DR55" s="68"/>
      <c r="DS55" s="66">
        <f>データ!CM7</f>
        <v>11711</v>
      </c>
      <c r="DT55" s="67"/>
      <c r="DU55" s="67"/>
      <c r="DV55" s="67"/>
      <c r="DW55" s="67"/>
      <c r="DX55" s="67"/>
      <c r="DY55" s="67"/>
      <c r="DZ55" s="67"/>
      <c r="EA55" s="67"/>
      <c r="EB55" s="67"/>
      <c r="EC55" s="67"/>
      <c r="ED55" s="67"/>
      <c r="EE55" s="67"/>
      <c r="EF55" s="67"/>
      <c r="EG55" s="68"/>
      <c r="EH55" s="66">
        <f>データ!CN7</f>
        <v>12780</v>
      </c>
      <c r="EI55" s="67"/>
      <c r="EJ55" s="67"/>
      <c r="EK55" s="67"/>
      <c r="EL55" s="67"/>
      <c r="EM55" s="67"/>
      <c r="EN55" s="67"/>
      <c r="EO55" s="67"/>
      <c r="EP55" s="67"/>
      <c r="EQ55" s="67"/>
      <c r="ER55" s="67"/>
      <c r="ES55" s="67"/>
      <c r="ET55" s="67"/>
      <c r="EU55" s="67"/>
      <c r="EV55" s="68"/>
      <c r="EW55" s="66">
        <f>データ!CO7</f>
        <v>13967</v>
      </c>
      <c r="EX55" s="67"/>
      <c r="EY55" s="67"/>
      <c r="EZ55" s="67"/>
      <c r="FA55" s="67"/>
      <c r="FB55" s="67"/>
      <c r="FC55" s="67"/>
      <c r="FD55" s="67"/>
      <c r="FE55" s="67"/>
      <c r="FF55" s="67"/>
      <c r="FG55" s="67"/>
      <c r="FH55" s="67"/>
      <c r="FI55" s="67"/>
      <c r="FJ55" s="67"/>
      <c r="FK55" s="68"/>
      <c r="FL55" s="66">
        <f>データ!CP7</f>
        <v>13804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59.9</v>
      </c>
      <c r="GS55" s="70"/>
      <c r="GT55" s="70"/>
      <c r="GU55" s="70"/>
      <c r="GV55" s="70"/>
      <c r="GW55" s="70"/>
      <c r="GX55" s="70"/>
      <c r="GY55" s="70"/>
      <c r="GZ55" s="70"/>
      <c r="HA55" s="70"/>
      <c r="HB55" s="70"/>
      <c r="HC55" s="70"/>
      <c r="HD55" s="70"/>
      <c r="HE55" s="70"/>
      <c r="HF55" s="71"/>
      <c r="HG55" s="69">
        <f>データ!CX7</f>
        <v>52.9</v>
      </c>
      <c r="HH55" s="70"/>
      <c r="HI55" s="70"/>
      <c r="HJ55" s="70"/>
      <c r="HK55" s="70"/>
      <c r="HL55" s="70"/>
      <c r="HM55" s="70"/>
      <c r="HN55" s="70"/>
      <c r="HO55" s="70"/>
      <c r="HP55" s="70"/>
      <c r="HQ55" s="70"/>
      <c r="HR55" s="70"/>
      <c r="HS55" s="70"/>
      <c r="HT55" s="70"/>
      <c r="HU55" s="71"/>
      <c r="HV55" s="69">
        <f>データ!CY7</f>
        <v>51</v>
      </c>
      <c r="HW55" s="70"/>
      <c r="HX55" s="70"/>
      <c r="HY55" s="70"/>
      <c r="HZ55" s="70"/>
      <c r="IA55" s="70"/>
      <c r="IB55" s="70"/>
      <c r="IC55" s="70"/>
      <c r="ID55" s="70"/>
      <c r="IE55" s="70"/>
      <c r="IF55" s="70"/>
      <c r="IG55" s="70"/>
      <c r="IH55" s="70"/>
      <c r="II55" s="70"/>
      <c r="IJ55" s="71"/>
      <c r="IK55" s="69">
        <f>データ!CZ7</f>
        <v>40.200000000000003</v>
      </c>
      <c r="IL55" s="70"/>
      <c r="IM55" s="70"/>
      <c r="IN55" s="70"/>
      <c r="IO55" s="70"/>
      <c r="IP55" s="70"/>
      <c r="IQ55" s="70"/>
      <c r="IR55" s="70"/>
      <c r="IS55" s="70"/>
      <c r="IT55" s="70"/>
      <c r="IU55" s="70"/>
      <c r="IV55" s="70"/>
      <c r="IW55" s="70"/>
      <c r="IX55" s="70"/>
      <c r="IY55" s="71"/>
      <c r="IZ55" s="69">
        <f>データ!DA7</f>
        <v>39.700000000000003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14.6</v>
      </c>
      <c r="KG55" s="70"/>
      <c r="KH55" s="70"/>
      <c r="KI55" s="70"/>
      <c r="KJ55" s="70"/>
      <c r="KK55" s="70"/>
      <c r="KL55" s="70"/>
      <c r="KM55" s="70"/>
      <c r="KN55" s="70"/>
      <c r="KO55" s="70"/>
      <c r="KP55" s="70"/>
      <c r="KQ55" s="70"/>
      <c r="KR55" s="70"/>
      <c r="KS55" s="70"/>
      <c r="KT55" s="71"/>
      <c r="KU55" s="69">
        <f>データ!DI7</f>
        <v>13.6</v>
      </c>
      <c r="KV55" s="70"/>
      <c r="KW55" s="70"/>
      <c r="KX55" s="70"/>
      <c r="KY55" s="70"/>
      <c r="KZ55" s="70"/>
      <c r="LA55" s="70"/>
      <c r="LB55" s="70"/>
      <c r="LC55" s="70"/>
      <c r="LD55" s="70"/>
      <c r="LE55" s="70"/>
      <c r="LF55" s="70"/>
      <c r="LG55" s="70"/>
      <c r="LH55" s="70"/>
      <c r="LI55" s="71"/>
      <c r="LJ55" s="69">
        <f>データ!DJ7</f>
        <v>12.6</v>
      </c>
      <c r="LK55" s="70"/>
      <c r="LL55" s="70"/>
      <c r="LM55" s="70"/>
      <c r="LN55" s="70"/>
      <c r="LO55" s="70"/>
      <c r="LP55" s="70"/>
      <c r="LQ55" s="70"/>
      <c r="LR55" s="70"/>
      <c r="LS55" s="70"/>
      <c r="LT55" s="70"/>
      <c r="LU55" s="70"/>
      <c r="LV55" s="70"/>
      <c r="LW55" s="70"/>
      <c r="LX55" s="71"/>
      <c r="LY55" s="69">
        <f>データ!DK7</f>
        <v>11.9</v>
      </c>
      <c r="LZ55" s="70"/>
      <c r="MA55" s="70"/>
      <c r="MB55" s="70"/>
      <c r="MC55" s="70"/>
      <c r="MD55" s="70"/>
      <c r="ME55" s="70"/>
      <c r="MF55" s="70"/>
      <c r="MG55" s="70"/>
      <c r="MH55" s="70"/>
      <c r="MI55" s="70"/>
      <c r="MJ55" s="70"/>
      <c r="MK55" s="70"/>
      <c r="ML55" s="70"/>
      <c r="MM55" s="71"/>
      <c r="MN55" s="69">
        <f>データ!DL7</f>
        <v>12.4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21.5</v>
      </c>
      <c r="Q79" s="70"/>
      <c r="R79" s="70"/>
      <c r="S79" s="70"/>
      <c r="T79" s="70"/>
      <c r="U79" s="70"/>
      <c r="V79" s="70"/>
      <c r="W79" s="70"/>
      <c r="X79" s="70"/>
      <c r="Y79" s="70"/>
      <c r="Z79" s="70"/>
      <c r="AA79" s="70"/>
      <c r="AB79" s="70"/>
      <c r="AC79" s="70"/>
      <c r="AD79" s="71"/>
      <c r="AE79" s="69">
        <f>データ!DT7</f>
        <v>16.899999999999999</v>
      </c>
      <c r="AF79" s="70"/>
      <c r="AG79" s="70"/>
      <c r="AH79" s="70"/>
      <c r="AI79" s="70"/>
      <c r="AJ79" s="70"/>
      <c r="AK79" s="70"/>
      <c r="AL79" s="70"/>
      <c r="AM79" s="70"/>
      <c r="AN79" s="70"/>
      <c r="AO79" s="70"/>
      <c r="AP79" s="70"/>
      <c r="AQ79" s="70"/>
      <c r="AR79" s="70"/>
      <c r="AS79" s="71"/>
      <c r="AT79" s="69">
        <f>データ!DU7</f>
        <v>17.100000000000001</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v>
      </c>
      <c r="DH79" s="70"/>
      <c r="DI79" s="70"/>
      <c r="DJ79" s="70"/>
      <c r="DK79" s="70"/>
      <c r="DL79" s="70"/>
      <c r="DM79" s="70"/>
      <c r="DN79" s="70"/>
      <c r="DO79" s="70"/>
      <c r="DP79" s="70"/>
      <c r="DQ79" s="70"/>
      <c r="DR79" s="70"/>
      <c r="DS79" s="70"/>
      <c r="DT79" s="70"/>
      <c r="DU79" s="71"/>
      <c r="DV79" s="69">
        <f>データ!EE7</f>
        <v>12.7</v>
      </c>
      <c r="DW79" s="70"/>
      <c r="DX79" s="70"/>
      <c r="DY79" s="70"/>
      <c r="DZ79" s="70"/>
      <c r="EA79" s="70"/>
      <c r="EB79" s="70"/>
      <c r="EC79" s="70"/>
      <c r="ED79" s="70"/>
      <c r="EE79" s="70"/>
      <c r="EF79" s="70"/>
      <c r="EG79" s="70"/>
      <c r="EH79" s="70"/>
      <c r="EI79" s="70"/>
      <c r="EJ79" s="71"/>
      <c r="EK79" s="69">
        <f>データ!EF7</f>
        <v>21</v>
      </c>
      <c r="EL79" s="70"/>
      <c r="EM79" s="70"/>
      <c r="EN79" s="70"/>
      <c r="EO79" s="70"/>
      <c r="EP79" s="70"/>
      <c r="EQ79" s="70"/>
      <c r="ER79" s="70"/>
      <c r="ES79" s="70"/>
      <c r="ET79" s="70"/>
      <c r="EU79" s="70"/>
      <c r="EV79" s="70"/>
      <c r="EW79" s="70"/>
      <c r="EX79" s="70"/>
      <c r="EY79" s="71"/>
      <c r="EZ79" s="69">
        <f>データ!EG7</f>
        <v>29</v>
      </c>
      <c r="FA79" s="70"/>
      <c r="FB79" s="70"/>
      <c r="FC79" s="70"/>
      <c r="FD79" s="70"/>
      <c r="FE79" s="70"/>
      <c r="FF79" s="70"/>
      <c r="FG79" s="70"/>
      <c r="FH79" s="70"/>
      <c r="FI79" s="70"/>
      <c r="FJ79" s="70"/>
      <c r="FK79" s="70"/>
      <c r="FL79" s="70"/>
      <c r="FM79" s="70"/>
      <c r="FN79" s="71"/>
      <c r="FO79" s="69">
        <f>データ!EH7</f>
        <v>36.6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10</v>
      </c>
      <c r="GU79" s="70"/>
      <c r="GV79" s="70"/>
      <c r="GW79" s="70"/>
      <c r="GX79" s="70"/>
      <c r="GY79" s="70"/>
      <c r="GZ79" s="70"/>
      <c r="HA79" s="70"/>
      <c r="HB79" s="70"/>
      <c r="HC79" s="70"/>
      <c r="HD79" s="70"/>
      <c r="HE79" s="70"/>
      <c r="HF79" s="70"/>
      <c r="HG79" s="70"/>
      <c r="HH79" s="71"/>
      <c r="HI79" s="69">
        <f>データ!EP7</f>
        <v>29.2</v>
      </c>
      <c r="HJ79" s="70"/>
      <c r="HK79" s="70"/>
      <c r="HL79" s="70"/>
      <c r="HM79" s="70"/>
      <c r="HN79" s="70"/>
      <c r="HO79" s="70"/>
      <c r="HP79" s="70"/>
      <c r="HQ79" s="70"/>
      <c r="HR79" s="70"/>
      <c r="HS79" s="70"/>
      <c r="HT79" s="70"/>
      <c r="HU79" s="70"/>
      <c r="HV79" s="70"/>
      <c r="HW79" s="71"/>
      <c r="HX79" s="69">
        <f>データ!EQ7</f>
        <v>47.4</v>
      </c>
      <c r="HY79" s="70"/>
      <c r="HZ79" s="70"/>
      <c r="IA79" s="70"/>
      <c r="IB79" s="70"/>
      <c r="IC79" s="70"/>
      <c r="ID79" s="70"/>
      <c r="IE79" s="70"/>
      <c r="IF79" s="70"/>
      <c r="IG79" s="70"/>
      <c r="IH79" s="70"/>
      <c r="II79" s="70"/>
      <c r="IJ79" s="70"/>
      <c r="IK79" s="70"/>
      <c r="IL79" s="71"/>
      <c r="IM79" s="69">
        <f>データ!ER7</f>
        <v>63.3</v>
      </c>
      <c r="IN79" s="70"/>
      <c r="IO79" s="70"/>
      <c r="IP79" s="70"/>
      <c r="IQ79" s="70"/>
      <c r="IR79" s="70"/>
      <c r="IS79" s="70"/>
      <c r="IT79" s="70"/>
      <c r="IU79" s="70"/>
      <c r="IV79" s="70"/>
      <c r="IW79" s="70"/>
      <c r="IX79" s="70"/>
      <c r="IY79" s="70"/>
      <c r="IZ79" s="70"/>
      <c r="JA79" s="71"/>
      <c r="JB79" s="69">
        <f>データ!ES7</f>
        <v>78.7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43587600</v>
      </c>
      <c r="KH79" s="67"/>
      <c r="KI79" s="67"/>
      <c r="KJ79" s="67"/>
      <c r="KK79" s="67"/>
      <c r="KL79" s="67"/>
      <c r="KM79" s="67"/>
      <c r="KN79" s="67"/>
      <c r="KO79" s="67"/>
      <c r="KP79" s="67"/>
      <c r="KQ79" s="67"/>
      <c r="KR79" s="67"/>
      <c r="KS79" s="67"/>
      <c r="KT79" s="67"/>
      <c r="KU79" s="68"/>
      <c r="KV79" s="66">
        <f>データ!FA7</f>
        <v>43735924</v>
      </c>
      <c r="KW79" s="67"/>
      <c r="KX79" s="67"/>
      <c r="KY79" s="67"/>
      <c r="KZ79" s="67"/>
      <c r="LA79" s="67"/>
      <c r="LB79" s="67"/>
      <c r="LC79" s="67"/>
      <c r="LD79" s="67"/>
      <c r="LE79" s="67"/>
      <c r="LF79" s="67"/>
      <c r="LG79" s="67"/>
      <c r="LH79" s="67"/>
      <c r="LI79" s="67"/>
      <c r="LJ79" s="68"/>
      <c r="LK79" s="66">
        <f>データ!FB7</f>
        <v>44042536</v>
      </c>
      <c r="LL79" s="67"/>
      <c r="LM79" s="67"/>
      <c r="LN79" s="67"/>
      <c r="LO79" s="67"/>
      <c r="LP79" s="67"/>
      <c r="LQ79" s="67"/>
      <c r="LR79" s="67"/>
      <c r="LS79" s="67"/>
      <c r="LT79" s="67"/>
      <c r="LU79" s="67"/>
      <c r="LV79" s="67"/>
      <c r="LW79" s="67"/>
      <c r="LX79" s="67"/>
      <c r="LY79" s="68"/>
      <c r="LZ79" s="66">
        <f>データ!FC7</f>
        <v>44509548</v>
      </c>
      <c r="MA79" s="67"/>
      <c r="MB79" s="67"/>
      <c r="MC79" s="67"/>
      <c r="MD79" s="67"/>
      <c r="ME79" s="67"/>
      <c r="MF79" s="67"/>
      <c r="MG79" s="67"/>
      <c r="MH79" s="67"/>
      <c r="MI79" s="67"/>
      <c r="MJ79" s="67"/>
      <c r="MK79" s="67"/>
      <c r="ML79" s="67"/>
      <c r="MM79" s="67"/>
      <c r="MN79" s="68"/>
      <c r="MO79" s="66">
        <f>データ!FD7</f>
        <v>44556288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WJ3HaUbU7y5zta2YoM1VqZfaJ83wekHcNribilHv+MrELWiY42GFz4G2D2+GNSkDmW2hkA9GEl+wQz3szkzag==" saltValue="GPVFsL4YqlyX1Xne2/pFf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159</v>
      </c>
      <c r="BJ5" s="49" t="s">
        <v>151</v>
      </c>
      <c r="BK5" s="49" t="s">
        <v>152</v>
      </c>
      <c r="BL5" s="49" t="s">
        <v>153</v>
      </c>
      <c r="BM5" s="49" t="s">
        <v>154</v>
      </c>
      <c r="BN5" s="49" t="s">
        <v>155</v>
      </c>
      <c r="BO5" s="49" t="s">
        <v>156</v>
      </c>
      <c r="BP5" s="49" t="s">
        <v>146</v>
      </c>
      <c r="BQ5" s="49" t="s">
        <v>147</v>
      </c>
      <c r="BR5" s="49" t="s">
        <v>160</v>
      </c>
      <c r="BS5" s="49" t="s">
        <v>161</v>
      </c>
      <c r="BT5" s="49" t="s">
        <v>150</v>
      </c>
      <c r="BU5" s="49" t="s">
        <v>151</v>
      </c>
      <c r="BV5" s="49" t="s">
        <v>152</v>
      </c>
      <c r="BW5" s="49" t="s">
        <v>153</v>
      </c>
      <c r="BX5" s="49" t="s">
        <v>154</v>
      </c>
      <c r="BY5" s="49" t="s">
        <v>155</v>
      </c>
      <c r="BZ5" s="49" t="s">
        <v>156</v>
      </c>
      <c r="CA5" s="49" t="s">
        <v>146</v>
      </c>
      <c r="CB5" s="49" t="s">
        <v>147</v>
      </c>
      <c r="CC5" s="49" t="s">
        <v>148</v>
      </c>
      <c r="CD5" s="49" t="s">
        <v>161</v>
      </c>
      <c r="CE5" s="49" t="s">
        <v>159</v>
      </c>
      <c r="CF5" s="49" t="s">
        <v>151</v>
      </c>
      <c r="CG5" s="49" t="s">
        <v>152</v>
      </c>
      <c r="CH5" s="49" t="s">
        <v>153</v>
      </c>
      <c r="CI5" s="49" t="s">
        <v>154</v>
      </c>
      <c r="CJ5" s="49" t="s">
        <v>155</v>
      </c>
      <c r="CK5" s="49" t="s">
        <v>156</v>
      </c>
      <c r="CL5" s="49" t="s">
        <v>157</v>
      </c>
      <c r="CM5" s="49" t="s">
        <v>158</v>
      </c>
      <c r="CN5" s="49" t="s">
        <v>148</v>
      </c>
      <c r="CO5" s="49" t="s">
        <v>149</v>
      </c>
      <c r="CP5" s="49" t="s">
        <v>159</v>
      </c>
      <c r="CQ5" s="49" t="s">
        <v>151</v>
      </c>
      <c r="CR5" s="49" t="s">
        <v>152</v>
      </c>
      <c r="CS5" s="49" t="s">
        <v>153</v>
      </c>
      <c r="CT5" s="49" t="s">
        <v>154</v>
      </c>
      <c r="CU5" s="49" t="s">
        <v>155</v>
      </c>
      <c r="CV5" s="49" t="s">
        <v>156</v>
      </c>
      <c r="CW5" s="49" t="s">
        <v>146</v>
      </c>
      <c r="CX5" s="49" t="s">
        <v>147</v>
      </c>
      <c r="CY5" s="49" t="s">
        <v>160</v>
      </c>
      <c r="CZ5" s="49" t="s">
        <v>149</v>
      </c>
      <c r="DA5" s="49" t="s">
        <v>150</v>
      </c>
      <c r="DB5" s="49" t="s">
        <v>151</v>
      </c>
      <c r="DC5" s="49" t="s">
        <v>152</v>
      </c>
      <c r="DD5" s="49" t="s">
        <v>153</v>
      </c>
      <c r="DE5" s="49" t="s">
        <v>154</v>
      </c>
      <c r="DF5" s="49" t="s">
        <v>155</v>
      </c>
      <c r="DG5" s="49" t="s">
        <v>156</v>
      </c>
      <c r="DH5" s="49" t="s">
        <v>146</v>
      </c>
      <c r="DI5" s="49" t="s">
        <v>147</v>
      </c>
      <c r="DJ5" s="49" t="s">
        <v>148</v>
      </c>
      <c r="DK5" s="49" t="s">
        <v>161</v>
      </c>
      <c r="DL5" s="49" t="s">
        <v>159</v>
      </c>
      <c r="DM5" s="49" t="s">
        <v>151</v>
      </c>
      <c r="DN5" s="49" t="s">
        <v>152</v>
      </c>
      <c r="DO5" s="49" t="s">
        <v>153</v>
      </c>
      <c r="DP5" s="49" t="s">
        <v>154</v>
      </c>
      <c r="DQ5" s="49" t="s">
        <v>155</v>
      </c>
      <c r="DR5" s="49" t="s">
        <v>156</v>
      </c>
      <c r="DS5" s="49" t="s">
        <v>146</v>
      </c>
      <c r="DT5" s="49" t="s">
        <v>147</v>
      </c>
      <c r="DU5" s="49" t="s">
        <v>148</v>
      </c>
      <c r="DV5" s="49" t="s">
        <v>149</v>
      </c>
      <c r="DW5" s="49" t="s">
        <v>159</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159</v>
      </c>
      <c r="ET5" s="49" t="s">
        <v>151</v>
      </c>
      <c r="EU5" s="49" t="s">
        <v>152</v>
      </c>
      <c r="EV5" s="49" t="s">
        <v>153</v>
      </c>
      <c r="EW5" s="49" t="s">
        <v>154</v>
      </c>
      <c r="EX5" s="49" t="s">
        <v>155</v>
      </c>
      <c r="EY5" s="49" t="s">
        <v>162</v>
      </c>
      <c r="EZ5" s="49" t="s">
        <v>146</v>
      </c>
      <c r="FA5" s="49" t="s">
        <v>147</v>
      </c>
      <c r="FB5" s="49" t="s">
        <v>148</v>
      </c>
      <c r="FC5" s="49" t="s">
        <v>149</v>
      </c>
      <c r="FD5" s="49" t="s">
        <v>159</v>
      </c>
      <c r="FE5" s="49" t="s">
        <v>151</v>
      </c>
      <c r="FF5" s="49" t="s">
        <v>152</v>
      </c>
      <c r="FG5" s="49" t="s">
        <v>153</v>
      </c>
      <c r="FH5" s="49" t="s">
        <v>154</v>
      </c>
      <c r="FI5" s="49" t="s">
        <v>155</v>
      </c>
      <c r="FJ5" s="49" t="s">
        <v>156</v>
      </c>
    </row>
    <row r="6" spans="1:166" s="54" customFormat="1">
      <c r="A6" s="35" t="s">
        <v>163</v>
      </c>
      <c r="B6" s="50">
        <f>B8</f>
        <v>2022</v>
      </c>
      <c r="C6" s="50">
        <f t="shared" ref="C6:M6" si="2">C8</f>
        <v>87500</v>
      </c>
      <c r="D6" s="50">
        <f t="shared" si="2"/>
        <v>46</v>
      </c>
      <c r="E6" s="50">
        <f t="shared" si="2"/>
        <v>6</v>
      </c>
      <c r="F6" s="50">
        <f t="shared" si="2"/>
        <v>0</v>
      </c>
      <c r="G6" s="50">
        <f t="shared" si="2"/>
        <v>1</v>
      </c>
      <c r="H6" s="153" t="str">
        <f>IF(H8&lt;&gt;I8,H8,"")&amp;IF(I8&lt;&gt;J8,I8,"")&amp;"　"&amp;J8</f>
        <v>茨城県地方独立行政法人茨城県西部医療機構　茨城県西部メディカルセンター</v>
      </c>
      <c r="I6" s="154"/>
      <c r="J6" s="155"/>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16</v>
      </c>
      <c r="R6" s="50" t="str">
        <f t="shared" si="3"/>
        <v>対象</v>
      </c>
      <c r="S6" s="50" t="str">
        <f t="shared" si="3"/>
        <v>ド 透 訓</v>
      </c>
      <c r="T6" s="50" t="str">
        <f t="shared" si="3"/>
        <v>救 臨 災 地 輪</v>
      </c>
      <c r="U6" s="51" t="str">
        <f>U8</f>
        <v>-</v>
      </c>
      <c r="V6" s="51">
        <f>V8</f>
        <v>27327</v>
      </c>
      <c r="W6" s="50" t="str">
        <f>W8</f>
        <v>-</v>
      </c>
      <c r="X6" s="50" t="str">
        <f t="shared" ref="X6" si="4">X8</f>
        <v>第２種該当</v>
      </c>
      <c r="Y6" s="50" t="str">
        <f t="shared" si="3"/>
        <v>１０：１</v>
      </c>
      <c r="Z6" s="51">
        <f t="shared" si="3"/>
        <v>250</v>
      </c>
      <c r="AA6" s="51" t="str">
        <f t="shared" si="3"/>
        <v>-</v>
      </c>
      <c r="AB6" s="51" t="str">
        <f t="shared" si="3"/>
        <v>-</v>
      </c>
      <c r="AC6" s="51" t="str">
        <f t="shared" si="3"/>
        <v>-</v>
      </c>
      <c r="AD6" s="51" t="str">
        <f t="shared" si="3"/>
        <v>-</v>
      </c>
      <c r="AE6" s="51">
        <f t="shared" si="3"/>
        <v>250</v>
      </c>
      <c r="AF6" s="51">
        <f t="shared" si="3"/>
        <v>203</v>
      </c>
      <c r="AG6" s="51" t="str">
        <f t="shared" si="3"/>
        <v>-</v>
      </c>
      <c r="AH6" s="51">
        <f t="shared" si="3"/>
        <v>203</v>
      </c>
      <c r="AI6" s="52">
        <f>IF(AI8="-",NA(),AI8)</f>
        <v>82.4</v>
      </c>
      <c r="AJ6" s="52">
        <f t="shared" ref="AJ6:AR6" si="5">IF(AJ8="-",NA(),AJ8)</f>
        <v>92.9</v>
      </c>
      <c r="AK6" s="52">
        <f t="shared" si="5"/>
        <v>98.2</v>
      </c>
      <c r="AL6" s="52">
        <f t="shared" si="5"/>
        <v>117.7</v>
      </c>
      <c r="AM6" s="52">
        <f t="shared" si="5"/>
        <v>118.2</v>
      </c>
      <c r="AN6" s="52">
        <f t="shared" si="5"/>
        <v>97.5</v>
      </c>
      <c r="AO6" s="52">
        <f t="shared" si="5"/>
        <v>96.9</v>
      </c>
      <c r="AP6" s="52">
        <f t="shared" si="5"/>
        <v>101.8</v>
      </c>
      <c r="AQ6" s="52">
        <f t="shared" si="5"/>
        <v>106.2</v>
      </c>
      <c r="AR6" s="52">
        <f t="shared" si="5"/>
        <v>103.5</v>
      </c>
      <c r="AS6" s="52" t="str">
        <f>IF(AS8="-","【-】","【"&amp;SUBSTITUTE(TEXT(AS8,"#,##0.0"),"-","△")&amp;"】")</f>
        <v>【103.5】</v>
      </c>
      <c r="AT6" s="52">
        <f>IF(AT8="-",NA(),AT8)</f>
        <v>55.5</v>
      </c>
      <c r="AU6" s="52">
        <f t="shared" ref="AU6:BC6" si="6">IF(AU8="-",NA(),AU8)</f>
        <v>65.7</v>
      </c>
      <c r="AV6" s="52">
        <f t="shared" si="6"/>
        <v>63.5</v>
      </c>
      <c r="AW6" s="52">
        <f t="shared" si="6"/>
        <v>70.400000000000006</v>
      </c>
      <c r="AX6" s="52">
        <f t="shared" si="6"/>
        <v>72.400000000000006</v>
      </c>
      <c r="AY6" s="52">
        <f t="shared" si="6"/>
        <v>86</v>
      </c>
      <c r="AZ6" s="52">
        <f t="shared" si="6"/>
        <v>86</v>
      </c>
      <c r="BA6" s="52">
        <f t="shared" si="6"/>
        <v>80.7</v>
      </c>
      <c r="BB6" s="52">
        <f t="shared" si="6"/>
        <v>82.3</v>
      </c>
      <c r="BC6" s="52">
        <f t="shared" si="6"/>
        <v>81.5</v>
      </c>
      <c r="BD6" s="52" t="str">
        <f>IF(BD8="-","【-】","【"&amp;SUBSTITUTE(TEXT(BD8,"#,##0.0"),"-","△")&amp;"】")</f>
        <v>【86.4】</v>
      </c>
      <c r="BE6" s="52">
        <f>IF(BE8="-",NA(),BE8)</f>
        <v>52.8</v>
      </c>
      <c r="BF6" s="52">
        <f t="shared" ref="BF6:BN6" si="7">IF(BF8="-",NA(),BF8)</f>
        <v>64.7</v>
      </c>
      <c r="BG6" s="52">
        <f t="shared" si="7"/>
        <v>61.9</v>
      </c>
      <c r="BH6" s="52">
        <f t="shared" si="7"/>
        <v>68.599999999999994</v>
      </c>
      <c r="BI6" s="52">
        <f t="shared" si="7"/>
        <v>70.7</v>
      </c>
      <c r="BJ6" s="52">
        <f t="shared" si="7"/>
        <v>83.1</v>
      </c>
      <c r="BK6" s="52">
        <f t="shared" si="7"/>
        <v>83</v>
      </c>
      <c r="BL6" s="52">
        <f t="shared" si="7"/>
        <v>77.599999999999994</v>
      </c>
      <c r="BM6" s="52">
        <f t="shared" si="7"/>
        <v>79.2</v>
      </c>
      <c r="BN6" s="52">
        <f t="shared" si="7"/>
        <v>78.400000000000006</v>
      </c>
      <c r="BO6" s="52" t="str">
        <f>IF(BO8="-","【-】","【"&amp;SUBSTITUTE(TEXT(BO8,"#,##0.0"),"-","△")&amp;"】")</f>
        <v>【83.7】</v>
      </c>
      <c r="BP6" s="52">
        <f>IF(BP8="-",NA(),BP8)</f>
        <v>48</v>
      </c>
      <c r="BQ6" s="52">
        <f t="shared" ref="BQ6:BY6" si="8">IF(BQ8="-",NA(),BQ8)</f>
        <v>59.7</v>
      </c>
      <c r="BR6" s="52">
        <f t="shared" si="8"/>
        <v>50.4</v>
      </c>
      <c r="BS6" s="52">
        <f t="shared" si="8"/>
        <v>49.5</v>
      </c>
      <c r="BT6" s="52">
        <f t="shared" si="8"/>
        <v>51.8</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41131</v>
      </c>
      <c r="CB6" s="53">
        <f t="shared" ref="CB6:CJ6" si="9">IF(CB8="-",NA(),CB8)</f>
        <v>43543</v>
      </c>
      <c r="CC6" s="53">
        <f t="shared" si="9"/>
        <v>52589</v>
      </c>
      <c r="CD6" s="53">
        <f t="shared" si="9"/>
        <v>60490</v>
      </c>
      <c r="CE6" s="53">
        <f t="shared" si="9"/>
        <v>61993</v>
      </c>
      <c r="CF6" s="53">
        <f t="shared" si="9"/>
        <v>47924</v>
      </c>
      <c r="CG6" s="53">
        <f t="shared" si="9"/>
        <v>48807</v>
      </c>
      <c r="CH6" s="53">
        <f t="shared" si="9"/>
        <v>51594</v>
      </c>
      <c r="CI6" s="53">
        <f t="shared" si="9"/>
        <v>53805</v>
      </c>
      <c r="CJ6" s="53">
        <f t="shared" si="9"/>
        <v>56563</v>
      </c>
      <c r="CK6" s="52" t="str">
        <f>IF(CK8="-","【-】","【"&amp;SUBSTITUTE(TEXT(CK8,"#,##0"),"-","△")&amp;"】")</f>
        <v>【61,837】</v>
      </c>
      <c r="CL6" s="53">
        <f>IF(CL8="-",NA(),CL8)</f>
        <v>10670</v>
      </c>
      <c r="CM6" s="53">
        <f t="shared" ref="CM6:CU6" si="10">IF(CM8="-",NA(),CM8)</f>
        <v>11711</v>
      </c>
      <c r="CN6" s="53">
        <f t="shared" si="10"/>
        <v>12780</v>
      </c>
      <c r="CO6" s="53">
        <f t="shared" si="10"/>
        <v>13967</v>
      </c>
      <c r="CP6" s="53">
        <f t="shared" si="10"/>
        <v>13804</v>
      </c>
      <c r="CQ6" s="53">
        <f t="shared" si="10"/>
        <v>12502</v>
      </c>
      <c r="CR6" s="53">
        <f t="shared" si="10"/>
        <v>12970</v>
      </c>
      <c r="CS6" s="53">
        <f t="shared" si="10"/>
        <v>13767</v>
      </c>
      <c r="CT6" s="53">
        <f t="shared" si="10"/>
        <v>14046</v>
      </c>
      <c r="CU6" s="53">
        <f t="shared" si="10"/>
        <v>14550</v>
      </c>
      <c r="CV6" s="52" t="str">
        <f>IF(CV8="-","【-】","【"&amp;SUBSTITUTE(TEXT(CV8,"#,##0"),"-","△")&amp;"】")</f>
        <v>【17,600】</v>
      </c>
      <c r="CW6" s="52">
        <f>IF(CW8="-",NA(),CW8)</f>
        <v>59.9</v>
      </c>
      <c r="CX6" s="52">
        <f t="shared" ref="CX6:DF6" si="11">IF(CX8="-",NA(),CX8)</f>
        <v>52.9</v>
      </c>
      <c r="CY6" s="52">
        <f t="shared" si="11"/>
        <v>51</v>
      </c>
      <c r="CZ6" s="52">
        <f t="shared" si="11"/>
        <v>40.200000000000003</v>
      </c>
      <c r="DA6" s="52">
        <f t="shared" si="11"/>
        <v>39.700000000000003</v>
      </c>
      <c r="DB6" s="52">
        <f t="shared" si="11"/>
        <v>59.4</v>
      </c>
      <c r="DC6" s="52">
        <f t="shared" si="11"/>
        <v>59.9</v>
      </c>
      <c r="DD6" s="52">
        <f t="shared" si="11"/>
        <v>63.4</v>
      </c>
      <c r="DE6" s="52">
        <f t="shared" si="11"/>
        <v>61.3</v>
      </c>
      <c r="DF6" s="52">
        <f t="shared" si="11"/>
        <v>61.4</v>
      </c>
      <c r="DG6" s="52" t="str">
        <f>IF(DG8="-","【-】","【"&amp;SUBSTITUTE(TEXT(DG8,"#,##0.0"),"-","△")&amp;"】")</f>
        <v>【55.6】</v>
      </c>
      <c r="DH6" s="52">
        <f>IF(DH8="-",NA(),DH8)</f>
        <v>14.6</v>
      </c>
      <c r="DI6" s="52">
        <f t="shared" ref="DI6:DQ6" si="12">IF(DI8="-",NA(),DI8)</f>
        <v>13.6</v>
      </c>
      <c r="DJ6" s="52">
        <f t="shared" si="12"/>
        <v>12.6</v>
      </c>
      <c r="DK6" s="52">
        <f t="shared" si="12"/>
        <v>11.9</v>
      </c>
      <c r="DL6" s="52">
        <f t="shared" si="12"/>
        <v>12.4</v>
      </c>
      <c r="DM6" s="52">
        <f t="shared" si="12"/>
        <v>20.6</v>
      </c>
      <c r="DN6" s="52">
        <f t="shared" si="12"/>
        <v>20.5</v>
      </c>
      <c r="DO6" s="52">
        <f t="shared" si="12"/>
        <v>20.2</v>
      </c>
      <c r="DP6" s="52">
        <f t="shared" si="12"/>
        <v>20.2</v>
      </c>
      <c r="DQ6" s="52">
        <f t="shared" si="12"/>
        <v>21.1</v>
      </c>
      <c r="DR6" s="52" t="str">
        <f>IF(DR8="-","【-】","【"&amp;SUBSTITUTE(TEXT(DR8,"#,##0.0"),"-","△")&amp;"】")</f>
        <v>【25.1】</v>
      </c>
      <c r="DS6" s="52">
        <f>IF(DS8="-",NA(),DS8)</f>
        <v>21.5</v>
      </c>
      <c r="DT6" s="52">
        <f t="shared" ref="DT6:EB6" si="13">IF(DT8="-",NA(),DT8)</f>
        <v>16.899999999999999</v>
      </c>
      <c r="DU6" s="52">
        <f t="shared" si="13"/>
        <v>17.100000000000001</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4.3</v>
      </c>
      <c r="EE6" s="52">
        <f t="shared" ref="EE6:EM6" si="14">IF(EE8="-",NA(),EE8)</f>
        <v>12.7</v>
      </c>
      <c r="EF6" s="52">
        <f t="shared" si="14"/>
        <v>21</v>
      </c>
      <c r="EG6" s="52">
        <f t="shared" si="14"/>
        <v>29</v>
      </c>
      <c r="EH6" s="52">
        <f t="shared" si="14"/>
        <v>36.6</v>
      </c>
      <c r="EI6" s="52">
        <f t="shared" si="14"/>
        <v>48.6</v>
      </c>
      <c r="EJ6" s="52">
        <f t="shared" si="14"/>
        <v>50.8</v>
      </c>
      <c r="EK6" s="52">
        <f t="shared" si="14"/>
        <v>51.4</v>
      </c>
      <c r="EL6" s="52">
        <f t="shared" si="14"/>
        <v>51.9</v>
      </c>
      <c r="EM6" s="52">
        <f t="shared" si="14"/>
        <v>53.8</v>
      </c>
      <c r="EN6" s="52" t="str">
        <f>IF(EN8="-","【-】","【"&amp;SUBSTITUTE(TEXT(EN8,"#,##0.0"),"-","△")&amp;"】")</f>
        <v>【56.4】</v>
      </c>
      <c r="EO6" s="52">
        <f>IF(EO8="-",NA(),EO8)</f>
        <v>10</v>
      </c>
      <c r="EP6" s="52">
        <f t="shared" ref="EP6:EX6" si="15">IF(EP8="-",NA(),EP8)</f>
        <v>29.2</v>
      </c>
      <c r="EQ6" s="52">
        <f t="shared" si="15"/>
        <v>47.4</v>
      </c>
      <c r="ER6" s="52">
        <f t="shared" si="15"/>
        <v>63.3</v>
      </c>
      <c r="ES6" s="52">
        <f t="shared" si="15"/>
        <v>78.7</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43587600</v>
      </c>
      <c r="FA6" s="53">
        <f t="shared" ref="FA6:FI6" si="16">IF(FA8="-",NA(),FA8)</f>
        <v>43735924</v>
      </c>
      <c r="FB6" s="53">
        <f t="shared" si="16"/>
        <v>44042536</v>
      </c>
      <c r="FC6" s="53">
        <f t="shared" si="16"/>
        <v>44509548</v>
      </c>
      <c r="FD6" s="53">
        <f t="shared" si="16"/>
        <v>44556288</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164</v>
      </c>
      <c r="B7" s="50">
        <f t="shared" ref="B7:AH7" si="17">B8</f>
        <v>2022</v>
      </c>
      <c r="C7" s="50">
        <f t="shared" si="17"/>
        <v>87500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16</v>
      </c>
      <c r="R7" s="50" t="str">
        <f t="shared" si="17"/>
        <v>対象</v>
      </c>
      <c r="S7" s="50" t="str">
        <f t="shared" si="17"/>
        <v>ド 透 訓</v>
      </c>
      <c r="T7" s="50" t="str">
        <f t="shared" si="17"/>
        <v>救 臨 災 地 輪</v>
      </c>
      <c r="U7" s="51" t="str">
        <f>U8</f>
        <v>-</v>
      </c>
      <c r="V7" s="51">
        <f>V8</f>
        <v>27327</v>
      </c>
      <c r="W7" s="50" t="str">
        <f>W8</f>
        <v>-</v>
      </c>
      <c r="X7" s="50" t="str">
        <f t="shared" si="17"/>
        <v>第２種該当</v>
      </c>
      <c r="Y7" s="50" t="str">
        <f t="shared" si="17"/>
        <v>１０：１</v>
      </c>
      <c r="Z7" s="51">
        <f t="shared" si="17"/>
        <v>250</v>
      </c>
      <c r="AA7" s="51" t="str">
        <f t="shared" si="17"/>
        <v>-</v>
      </c>
      <c r="AB7" s="51" t="str">
        <f t="shared" si="17"/>
        <v>-</v>
      </c>
      <c r="AC7" s="51" t="str">
        <f t="shared" si="17"/>
        <v>-</v>
      </c>
      <c r="AD7" s="51" t="str">
        <f t="shared" si="17"/>
        <v>-</v>
      </c>
      <c r="AE7" s="51">
        <f t="shared" si="17"/>
        <v>250</v>
      </c>
      <c r="AF7" s="51">
        <f t="shared" si="17"/>
        <v>203</v>
      </c>
      <c r="AG7" s="51" t="str">
        <f t="shared" si="17"/>
        <v>-</v>
      </c>
      <c r="AH7" s="51">
        <f t="shared" si="17"/>
        <v>203</v>
      </c>
      <c r="AI7" s="52">
        <f>AI8</f>
        <v>82.4</v>
      </c>
      <c r="AJ7" s="52">
        <f t="shared" ref="AJ7:AR7" si="18">AJ8</f>
        <v>92.9</v>
      </c>
      <c r="AK7" s="52">
        <f t="shared" si="18"/>
        <v>98.2</v>
      </c>
      <c r="AL7" s="52">
        <f t="shared" si="18"/>
        <v>117.7</v>
      </c>
      <c r="AM7" s="52">
        <f t="shared" si="18"/>
        <v>118.2</v>
      </c>
      <c r="AN7" s="52">
        <f t="shared" si="18"/>
        <v>97.5</v>
      </c>
      <c r="AO7" s="52">
        <f t="shared" si="18"/>
        <v>96.9</v>
      </c>
      <c r="AP7" s="52">
        <f t="shared" si="18"/>
        <v>101.8</v>
      </c>
      <c r="AQ7" s="52">
        <f t="shared" si="18"/>
        <v>106.2</v>
      </c>
      <c r="AR7" s="52">
        <f t="shared" si="18"/>
        <v>103.5</v>
      </c>
      <c r="AS7" s="52"/>
      <c r="AT7" s="52">
        <f>AT8</f>
        <v>55.5</v>
      </c>
      <c r="AU7" s="52">
        <f t="shared" ref="AU7:BC7" si="19">AU8</f>
        <v>65.7</v>
      </c>
      <c r="AV7" s="52">
        <f t="shared" si="19"/>
        <v>63.5</v>
      </c>
      <c r="AW7" s="52">
        <f t="shared" si="19"/>
        <v>70.400000000000006</v>
      </c>
      <c r="AX7" s="52">
        <f t="shared" si="19"/>
        <v>72.400000000000006</v>
      </c>
      <c r="AY7" s="52">
        <f t="shared" si="19"/>
        <v>86</v>
      </c>
      <c r="AZ7" s="52">
        <f t="shared" si="19"/>
        <v>86</v>
      </c>
      <c r="BA7" s="52">
        <f t="shared" si="19"/>
        <v>80.7</v>
      </c>
      <c r="BB7" s="52">
        <f t="shared" si="19"/>
        <v>82.3</v>
      </c>
      <c r="BC7" s="52">
        <f t="shared" si="19"/>
        <v>81.5</v>
      </c>
      <c r="BD7" s="52"/>
      <c r="BE7" s="52">
        <f>BE8</f>
        <v>52.8</v>
      </c>
      <c r="BF7" s="52">
        <f t="shared" ref="BF7:BN7" si="20">BF8</f>
        <v>64.7</v>
      </c>
      <c r="BG7" s="52">
        <f t="shared" si="20"/>
        <v>61.9</v>
      </c>
      <c r="BH7" s="52">
        <f t="shared" si="20"/>
        <v>68.599999999999994</v>
      </c>
      <c r="BI7" s="52">
        <f t="shared" si="20"/>
        <v>70.7</v>
      </c>
      <c r="BJ7" s="52">
        <f t="shared" si="20"/>
        <v>83.1</v>
      </c>
      <c r="BK7" s="52">
        <f t="shared" si="20"/>
        <v>83</v>
      </c>
      <c r="BL7" s="52">
        <f t="shared" si="20"/>
        <v>77.599999999999994</v>
      </c>
      <c r="BM7" s="52">
        <f t="shared" si="20"/>
        <v>79.2</v>
      </c>
      <c r="BN7" s="52">
        <f t="shared" si="20"/>
        <v>78.400000000000006</v>
      </c>
      <c r="BO7" s="52"/>
      <c r="BP7" s="52">
        <f>BP8</f>
        <v>48</v>
      </c>
      <c r="BQ7" s="52">
        <f t="shared" ref="BQ7:BY7" si="21">BQ8</f>
        <v>59.7</v>
      </c>
      <c r="BR7" s="52">
        <f t="shared" si="21"/>
        <v>50.4</v>
      </c>
      <c r="BS7" s="52">
        <f t="shared" si="21"/>
        <v>49.5</v>
      </c>
      <c r="BT7" s="52">
        <f t="shared" si="21"/>
        <v>51.8</v>
      </c>
      <c r="BU7" s="52">
        <f t="shared" si="21"/>
        <v>72.099999999999994</v>
      </c>
      <c r="BV7" s="52">
        <f t="shared" si="21"/>
        <v>72.900000000000006</v>
      </c>
      <c r="BW7" s="52">
        <f t="shared" si="21"/>
        <v>64.5</v>
      </c>
      <c r="BX7" s="52">
        <f t="shared" si="21"/>
        <v>63.8</v>
      </c>
      <c r="BY7" s="52">
        <f t="shared" si="21"/>
        <v>63.4</v>
      </c>
      <c r="BZ7" s="52"/>
      <c r="CA7" s="53">
        <f>CA8</f>
        <v>41131</v>
      </c>
      <c r="CB7" s="53">
        <f t="shared" ref="CB7:CJ7" si="22">CB8</f>
        <v>43543</v>
      </c>
      <c r="CC7" s="53">
        <f t="shared" si="22"/>
        <v>52589</v>
      </c>
      <c r="CD7" s="53">
        <f t="shared" si="22"/>
        <v>60490</v>
      </c>
      <c r="CE7" s="53">
        <f t="shared" si="22"/>
        <v>61993</v>
      </c>
      <c r="CF7" s="53">
        <f t="shared" si="22"/>
        <v>47924</v>
      </c>
      <c r="CG7" s="53">
        <f t="shared" si="22"/>
        <v>48807</v>
      </c>
      <c r="CH7" s="53">
        <f t="shared" si="22"/>
        <v>51594</v>
      </c>
      <c r="CI7" s="53">
        <f t="shared" si="22"/>
        <v>53805</v>
      </c>
      <c r="CJ7" s="53">
        <f t="shared" si="22"/>
        <v>56563</v>
      </c>
      <c r="CK7" s="52"/>
      <c r="CL7" s="53">
        <f>CL8</f>
        <v>10670</v>
      </c>
      <c r="CM7" s="53">
        <f t="shared" ref="CM7:CU7" si="23">CM8</f>
        <v>11711</v>
      </c>
      <c r="CN7" s="53">
        <f t="shared" si="23"/>
        <v>12780</v>
      </c>
      <c r="CO7" s="53">
        <f t="shared" si="23"/>
        <v>13967</v>
      </c>
      <c r="CP7" s="53">
        <f t="shared" si="23"/>
        <v>13804</v>
      </c>
      <c r="CQ7" s="53">
        <f t="shared" si="23"/>
        <v>12502</v>
      </c>
      <c r="CR7" s="53">
        <f t="shared" si="23"/>
        <v>12970</v>
      </c>
      <c r="CS7" s="53">
        <f t="shared" si="23"/>
        <v>13767</v>
      </c>
      <c r="CT7" s="53">
        <f t="shared" si="23"/>
        <v>14046</v>
      </c>
      <c r="CU7" s="53">
        <f t="shared" si="23"/>
        <v>14550</v>
      </c>
      <c r="CV7" s="52"/>
      <c r="CW7" s="52">
        <f>CW8</f>
        <v>59.9</v>
      </c>
      <c r="CX7" s="52">
        <f t="shared" ref="CX7:DF7" si="24">CX8</f>
        <v>52.9</v>
      </c>
      <c r="CY7" s="52">
        <f t="shared" si="24"/>
        <v>51</v>
      </c>
      <c r="CZ7" s="52">
        <f t="shared" si="24"/>
        <v>40.200000000000003</v>
      </c>
      <c r="DA7" s="52">
        <f t="shared" si="24"/>
        <v>39.700000000000003</v>
      </c>
      <c r="DB7" s="52">
        <f t="shared" si="24"/>
        <v>59.4</v>
      </c>
      <c r="DC7" s="52">
        <f t="shared" si="24"/>
        <v>59.9</v>
      </c>
      <c r="DD7" s="52">
        <f t="shared" si="24"/>
        <v>63.4</v>
      </c>
      <c r="DE7" s="52">
        <f t="shared" si="24"/>
        <v>61.3</v>
      </c>
      <c r="DF7" s="52">
        <f t="shared" si="24"/>
        <v>61.4</v>
      </c>
      <c r="DG7" s="52"/>
      <c r="DH7" s="52">
        <f>DH8</f>
        <v>14.6</v>
      </c>
      <c r="DI7" s="52">
        <f t="shared" ref="DI7:DQ7" si="25">DI8</f>
        <v>13.6</v>
      </c>
      <c r="DJ7" s="52">
        <f t="shared" si="25"/>
        <v>12.6</v>
      </c>
      <c r="DK7" s="52">
        <f t="shared" si="25"/>
        <v>11.9</v>
      </c>
      <c r="DL7" s="52">
        <f t="shared" si="25"/>
        <v>12.4</v>
      </c>
      <c r="DM7" s="52">
        <f t="shared" si="25"/>
        <v>20.6</v>
      </c>
      <c r="DN7" s="52">
        <f t="shared" si="25"/>
        <v>20.5</v>
      </c>
      <c r="DO7" s="52">
        <f t="shared" si="25"/>
        <v>20.2</v>
      </c>
      <c r="DP7" s="52">
        <f t="shared" si="25"/>
        <v>20.2</v>
      </c>
      <c r="DQ7" s="52">
        <f t="shared" si="25"/>
        <v>21.1</v>
      </c>
      <c r="DR7" s="52"/>
      <c r="DS7" s="52">
        <f>DS8</f>
        <v>21.5</v>
      </c>
      <c r="DT7" s="52">
        <f t="shared" ref="DT7:EB7" si="26">DT8</f>
        <v>16.899999999999999</v>
      </c>
      <c r="DU7" s="52">
        <f t="shared" si="26"/>
        <v>17.100000000000001</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4.3</v>
      </c>
      <c r="EE7" s="52">
        <f t="shared" ref="EE7:EM7" si="27">EE8</f>
        <v>12.7</v>
      </c>
      <c r="EF7" s="52">
        <f t="shared" si="27"/>
        <v>21</v>
      </c>
      <c r="EG7" s="52">
        <f t="shared" si="27"/>
        <v>29</v>
      </c>
      <c r="EH7" s="52">
        <f t="shared" si="27"/>
        <v>36.6</v>
      </c>
      <c r="EI7" s="52">
        <f t="shared" si="27"/>
        <v>48.6</v>
      </c>
      <c r="EJ7" s="52">
        <f t="shared" si="27"/>
        <v>50.8</v>
      </c>
      <c r="EK7" s="52">
        <f t="shared" si="27"/>
        <v>51.4</v>
      </c>
      <c r="EL7" s="52">
        <f t="shared" si="27"/>
        <v>51.9</v>
      </c>
      <c r="EM7" s="52">
        <f t="shared" si="27"/>
        <v>53.8</v>
      </c>
      <c r="EN7" s="52"/>
      <c r="EO7" s="52">
        <f>EO8</f>
        <v>10</v>
      </c>
      <c r="EP7" s="52">
        <f t="shared" ref="EP7:EX7" si="28">EP8</f>
        <v>29.2</v>
      </c>
      <c r="EQ7" s="52">
        <f t="shared" si="28"/>
        <v>47.4</v>
      </c>
      <c r="ER7" s="52">
        <f t="shared" si="28"/>
        <v>63.3</v>
      </c>
      <c r="ES7" s="52">
        <f t="shared" si="28"/>
        <v>78.7</v>
      </c>
      <c r="ET7" s="52">
        <f t="shared" si="28"/>
        <v>70.099999999999994</v>
      </c>
      <c r="EU7" s="52">
        <f t="shared" si="28"/>
        <v>72.599999999999994</v>
      </c>
      <c r="EV7" s="52">
        <f t="shared" si="28"/>
        <v>71.900000000000006</v>
      </c>
      <c r="EW7" s="52">
        <f t="shared" si="28"/>
        <v>71.2</v>
      </c>
      <c r="EX7" s="52">
        <f t="shared" si="28"/>
        <v>71.8</v>
      </c>
      <c r="EY7" s="52"/>
      <c r="EZ7" s="53">
        <f>EZ8</f>
        <v>43587600</v>
      </c>
      <c r="FA7" s="53">
        <f t="shared" ref="FA7:FI7" si="29">FA8</f>
        <v>43735924</v>
      </c>
      <c r="FB7" s="53">
        <f t="shared" si="29"/>
        <v>44042536</v>
      </c>
      <c r="FC7" s="53">
        <f t="shared" si="29"/>
        <v>44509548</v>
      </c>
      <c r="FD7" s="53">
        <f t="shared" si="29"/>
        <v>44556288</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87500</v>
      </c>
      <c r="D8" s="55">
        <v>46</v>
      </c>
      <c r="E8" s="55">
        <v>6</v>
      </c>
      <c r="F8" s="55">
        <v>0</v>
      </c>
      <c r="G8" s="55">
        <v>1</v>
      </c>
      <c r="H8" s="55" t="s">
        <v>165</v>
      </c>
      <c r="I8" s="55" t="s">
        <v>166</v>
      </c>
      <c r="J8" s="55" t="s">
        <v>167</v>
      </c>
      <c r="K8" s="55" t="s">
        <v>168</v>
      </c>
      <c r="L8" s="55" t="s">
        <v>169</v>
      </c>
      <c r="M8" s="55" t="s">
        <v>170</v>
      </c>
      <c r="N8" s="55" t="s">
        <v>171</v>
      </c>
      <c r="O8" s="55" t="s">
        <v>172</v>
      </c>
      <c r="P8" s="55" t="s">
        <v>173</v>
      </c>
      <c r="Q8" s="56">
        <v>16</v>
      </c>
      <c r="R8" s="55" t="s">
        <v>174</v>
      </c>
      <c r="S8" s="55" t="s">
        <v>175</v>
      </c>
      <c r="T8" s="55" t="s">
        <v>176</v>
      </c>
      <c r="U8" s="56" t="s">
        <v>40</v>
      </c>
      <c r="V8" s="56">
        <v>27327</v>
      </c>
      <c r="W8" s="55" t="s">
        <v>40</v>
      </c>
      <c r="X8" s="55" t="s">
        <v>177</v>
      </c>
      <c r="Y8" s="57" t="s">
        <v>178</v>
      </c>
      <c r="Z8" s="56">
        <v>250</v>
      </c>
      <c r="AA8" s="56" t="s">
        <v>40</v>
      </c>
      <c r="AB8" s="56" t="s">
        <v>40</v>
      </c>
      <c r="AC8" s="56" t="s">
        <v>40</v>
      </c>
      <c r="AD8" s="56" t="s">
        <v>40</v>
      </c>
      <c r="AE8" s="56">
        <v>250</v>
      </c>
      <c r="AF8" s="56">
        <v>203</v>
      </c>
      <c r="AG8" s="56" t="s">
        <v>40</v>
      </c>
      <c r="AH8" s="56">
        <v>203</v>
      </c>
      <c r="AI8" s="58">
        <v>82.4</v>
      </c>
      <c r="AJ8" s="58">
        <v>92.9</v>
      </c>
      <c r="AK8" s="58">
        <v>98.2</v>
      </c>
      <c r="AL8" s="58">
        <v>117.7</v>
      </c>
      <c r="AM8" s="58">
        <v>118.2</v>
      </c>
      <c r="AN8" s="58">
        <v>97.5</v>
      </c>
      <c r="AO8" s="58">
        <v>96.9</v>
      </c>
      <c r="AP8" s="58">
        <v>101.8</v>
      </c>
      <c r="AQ8" s="58">
        <v>106.2</v>
      </c>
      <c r="AR8" s="58">
        <v>103.5</v>
      </c>
      <c r="AS8" s="58">
        <v>103.5</v>
      </c>
      <c r="AT8" s="58">
        <v>55.5</v>
      </c>
      <c r="AU8" s="58">
        <v>65.7</v>
      </c>
      <c r="AV8" s="58">
        <v>63.5</v>
      </c>
      <c r="AW8" s="58">
        <v>70.400000000000006</v>
      </c>
      <c r="AX8" s="58">
        <v>72.400000000000006</v>
      </c>
      <c r="AY8" s="58">
        <v>86</v>
      </c>
      <c r="AZ8" s="58">
        <v>86</v>
      </c>
      <c r="BA8" s="58">
        <v>80.7</v>
      </c>
      <c r="BB8" s="58">
        <v>82.3</v>
      </c>
      <c r="BC8" s="58">
        <v>81.5</v>
      </c>
      <c r="BD8" s="58">
        <v>86.4</v>
      </c>
      <c r="BE8" s="59">
        <v>52.8</v>
      </c>
      <c r="BF8" s="59">
        <v>64.7</v>
      </c>
      <c r="BG8" s="59">
        <v>61.9</v>
      </c>
      <c r="BH8" s="59">
        <v>68.599999999999994</v>
      </c>
      <c r="BI8" s="59">
        <v>70.7</v>
      </c>
      <c r="BJ8" s="59">
        <v>83.1</v>
      </c>
      <c r="BK8" s="59">
        <v>83</v>
      </c>
      <c r="BL8" s="59">
        <v>77.599999999999994</v>
      </c>
      <c r="BM8" s="59">
        <v>79.2</v>
      </c>
      <c r="BN8" s="59">
        <v>78.400000000000006</v>
      </c>
      <c r="BO8" s="59">
        <v>83.7</v>
      </c>
      <c r="BP8" s="58">
        <v>48</v>
      </c>
      <c r="BQ8" s="58">
        <v>59.7</v>
      </c>
      <c r="BR8" s="58">
        <v>50.4</v>
      </c>
      <c r="BS8" s="58">
        <v>49.5</v>
      </c>
      <c r="BT8" s="58">
        <v>51.8</v>
      </c>
      <c r="BU8" s="58">
        <v>72.099999999999994</v>
      </c>
      <c r="BV8" s="58">
        <v>72.900000000000006</v>
      </c>
      <c r="BW8" s="58">
        <v>64.5</v>
      </c>
      <c r="BX8" s="58">
        <v>63.8</v>
      </c>
      <c r="BY8" s="58">
        <v>63.4</v>
      </c>
      <c r="BZ8" s="58">
        <v>66.8</v>
      </c>
      <c r="CA8" s="59">
        <v>41131</v>
      </c>
      <c r="CB8" s="59">
        <v>43543</v>
      </c>
      <c r="CC8" s="59">
        <v>52589</v>
      </c>
      <c r="CD8" s="59">
        <v>60490</v>
      </c>
      <c r="CE8" s="59">
        <v>61993</v>
      </c>
      <c r="CF8" s="59">
        <v>47924</v>
      </c>
      <c r="CG8" s="59">
        <v>48807</v>
      </c>
      <c r="CH8" s="59">
        <v>51594</v>
      </c>
      <c r="CI8" s="59">
        <v>53805</v>
      </c>
      <c r="CJ8" s="59">
        <v>56563</v>
      </c>
      <c r="CK8" s="58">
        <v>61837</v>
      </c>
      <c r="CL8" s="59">
        <v>10670</v>
      </c>
      <c r="CM8" s="59">
        <v>11711</v>
      </c>
      <c r="CN8" s="59">
        <v>12780</v>
      </c>
      <c r="CO8" s="59">
        <v>13967</v>
      </c>
      <c r="CP8" s="59">
        <v>13804</v>
      </c>
      <c r="CQ8" s="59">
        <v>12502</v>
      </c>
      <c r="CR8" s="59">
        <v>12970</v>
      </c>
      <c r="CS8" s="59">
        <v>13767</v>
      </c>
      <c r="CT8" s="59">
        <v>14046</v>
      </c>
      <c r="CU8" s="59">
        <v>14550</v>
      </c>
      <c r="CV8" s="58">
        <v>17600</v>
      </c>
      <c r="CW8" s="59">
        <v>59.9</v>
      </c>
      <c r="CX8" s="59">
        <v>52.9</v>
      </c>
      <c r="CY8" s="59">
        <v>51</v>
      </c>
      <c r="CZ8" s="59">
        <v>40.200000000000003</v>
      </c>
      <c r="DA8" s="59">
        <v>39.700000000000003</v>
      </c>
      <c r="DB8" s="59">
        <v>59.4</v>
      </c>
      <c r="DC8" s="59">
        <v>59.9</v>
      </c>
      <c r="DD8" s="59">
        <v>63.4</v>
      </c>
      <c r="DE8" s="59">
        <v>61.3</v>
      </c>
      <c r="DF8" s="59">
        <v>61.4</v>
      </c>
      <c r="DG8" s="59">
        <v>55.6</v>
      </c>
      <c r="DH8" s="59">
        <v>14.6</v>
      </c>
      <c r="DI8" s="59">
        <v>13.6</v>
      </c>
      <c r="DJ8" s="59">
        <v>12.6</v>
      </c>
      <c r="DK8" s="59">
        <v>11.9</v>
      </c>
      <c r="DL8" s="59">
        <v>12.4</v>
      </c>
      <c r="DM8" s="59">
        <v>20.6</v>
      </c>
      <c r="DN8" s="59">
        <v>20.5</v>
      </c>
      <c r="DO8" s="59">
        <v>20.2</v>
      </c>
      <c r="DP8" s="59">
        <v>20.2</v>
      </c>
      <c r="DQ8" s="59">
        <v>21.1</v>
      </c>
      <c r="DR8" s="59">
        <v>25.1</v>
      </c>
      <c r="DS8" s="59">
        <v>21.5</v>
      </c>
      <c r="DT8" s="59">
        <v>16.899999999999999</v>
      </c>
      <c r="DU8" s="59">
        <v>17.100000000000001</v>
      </c>
      <c r="DV8" s="59">
        <v>0</v>
      </c>
      <c r="DW8" s="59">
        <v>0</v>
      </c>
      <c r="DX8" s="59">
        <v>90.8</v>
      </c>
      <c r="DY8" s="59">
        <v>81.900000000000006</v>
      </c>
      <c r="DZ8" s="59">
        <v>91.6</v>
      </c>
      <c r="EA8" s="59">
        <v>100.1</v>
      </c>
      <c r="EB8" s="59">
        <v>94.9</v>
      </c>
      <c r="EC8" s="59">
        <v>63</v>
      </c>
      <c r="ED8" s="58">
        <v>4.3</v>
      </c>
      <c r="EE8" s="58">
        <v>12.7</v>
      </c>
      <c r="EF8" s="58">
        <v>21</v>
      </c>
      <c r="EG8" s="58">
        <v>29</v>
      </c>
      <c r="EH8" s="58">
        <v>36.6</v>
      </c>
      <c r="EI8" s="58">
        <v>48.6</v>
      </c>
      <c r="EJ8" s="58">
        <v>50.8</v>
      </c>
      <c r="EK8" s="58">
        <v>51.4</v>
      </c>
      <c r="EL8" s="58">
        <v>51.9</v>
      </c>
      <c r="EM8" s="58">
        <v>53.8</v>
      </c>
      <c r="EN8" s="58">
        <v>56.4</v>
      </c>
      <c r="EO8" s="58">
        <v>10</v>
      </c>
      <c r="EP8" s="58">
        <v>29.2</v>
      </c>
      <c r="EQ8" s="58">
        <v>47.4</v>
      </c>
      <c r="ER8" s="58">
        <v>63.3</v>
      </c>
      <c r="ES8" s="58">
        <v>78.7</v>
      </c>
      <c r="ET8" s="58">
        <v>70.099999999999994</v>
      </c>
      <c r="EU8" s="58">
        <v>72.599999999999994</v>
      </c>
      <c r="EV8" s="58">
        <v>71.900000000000006</v>
      </c>
      <c r="EW8" s="58">
        <v>71.2</v>
      </c>
      <c r="EX8" s="58">
        <v>71.8</v>
      </c>
      <c r="EY8" s="58">
        <v>70.7</v>
      </c>
      <c r="EZ8" s="59">
        <v>43587600</v>
      </c>
      <c r="FA8" s="59">
        <v>43735924</v>
      </c>
      <c r="FB8" s="59">
        <v>44042536</v>
      </c>
      <c r="FC8" s="59">
        <v>44509548</v>
      </c>
      <c r="FD8" s="59">
        <v>44556288</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2024-01-24T07:50:37Z</cp:lastPrinted>
  <dcterms:created xsi:type="dcterms:W3CDTF">2023-12-20T05:05:25Z</dcterms:created>
  <dcterms:modified xsi:type="dcterms:W3CDTF">2024-01-26T05:45:34Z</dcterms:modified>
  <cp:category/>
</cp:coreProperties>
</file>