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gfilesv\Shared_LGWAN\030_財政課\01　財政担当\06　公営企業\01　各種調査報告\K　経営分析\R5\1.18　公営企業に係る経営比較分析表（令和４年度決算）の分析等について\■県提出（各課作成）\"/>
    </mc:Choice>
  </mc:AlternateContent>
  <workbookProtection workbookAlgorithmName="SHA-512" workbookHashValue="nJd8IL45DoTPn8fY0gx4s1r+MLtoPosYp/MhnKBj+kM9suksCEkV3TV/MD19vXVUSRoc6/Uc31Vw5ZFiu6it1A==" workbookSaltValue="jVOFBihjzAYJhyUbm1tdv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<sst xmlns="http://schemas.openxmlformats.org/spreadsheetml/2006/main" count="228" uniqueCount="112">
  <si>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</si>
  <si>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</si>
  <si>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</si>
  <si>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</si>
  <si>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</si>
  <si>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</si>
  <si>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</si>
  <si>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</si>
  <si>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</si>
  <si>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</si>
  <si>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</si>
  <si>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</si>
  <si>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</si>
  <si>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</si>
  <si>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</si>
  <si>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</si>
  <si>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</si>
  <si>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</si>
  <si>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</si>
  <si>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</si>
  <si>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</si>
  <si>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</si>
  <si>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</si>
  <si>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</si>
  <si>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</si>
  <si>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</si>
  <si>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</si>
  <si>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</si>
  <si>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</si>
  <si>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</si>
  <si>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</si>
  <si>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</si>
  <si>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</si>
  <si>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</si>
  <si>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</si>
  <si>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</si>
  <si>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</si>
  <si>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</si>
  <si>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</si>
  <si>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</si>
  <si>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</si>
  <si>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</si>
  <si>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</si>
  <si>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</si>
  <si>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</si>
  <si>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</si>
  <si>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</si>
  <si>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</si>
  <si>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</si>
  <si>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</si>
  <si>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</si>
  <si>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</si>
  <si>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</si>
  <si>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</si>
  <si>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</si>
  <si>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</si>
  <si>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</si>
  <si>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</si>
  <si>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</si>
  <si>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</si>
  <si>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</si>
  <si>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</si>
  <si>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</si>
  <si>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</si>
  <si>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</si>
  <si>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</si>
  <si>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</si>
  <si>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</si>
  <si>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</si>
  <si>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</si>
  <si>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</si>
  <si>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</si>
  <si>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</si>
  <si>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</si>
  <si>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</si>
  <si>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</si>
  <si>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</si>
  <si>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</si>
  <si>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</si>
  <si>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</si>
  <si>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</si>
  <si>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</si>
  <si>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</si>
  <si>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</si>
  <si>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</si>
  <si>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</si>
  <si>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</si>
  <si>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</si>
  <si>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</si>
  <si>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</si>
  <si>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</si>
  <si>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</si>
  <si>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</si>
  <si>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大子町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</si>
  <si>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</si>
  <si>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</si>
  <si>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</si>
  <si>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</si>
  <si>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</si>
  <si>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</si>
  <si>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</si>
  <si>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</si>
  <si>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</si>
  <si>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</si>
  <si>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</si>
  <si>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</si>
  <si>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</si>
  <si>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</si>
  <si>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</si>
  <si>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コロナ禍から少しずつ回復しており令和4年度決算も黒字であったが厳しい経営が続いている。
　過疎地であり、新たな収益の確保は難しく、動力費の高騰をはじめ経費の上昇が経営を圧迫していることから更なる経費の節減が必要である。
　指標の中でも特に類似団体平均値が著しく劣る老朽化の状況と有収率を改善するために耐震化も含めた老朽管の更新を進めなければならない。限られた予算のなかで、効率的かつ効果的な更新業務を進める必要がある。</t>
    <rPh sb="17" eb="19">
      <t>レイワ</t>
    </rPh>
    <rPh sb="20" eb="22">
      <t>ネンド</t>
    </rPh>
    <rPh sb="22" eb="24">
      <t>ケッサン</t>
    </rPh>
    <rPh sb="25" eb="27">
      <t>クロジ</t>
    </rPh>
    <rPh sb="32" eb="33">
      <t>キビ</t>
    </rPh>
    <rPh sb="35" eb="37">
      <t>ケイエイ</t>
    </rPh>
    <rPh sb="38" eb="39">
      <t>ツヅ</t>
    </rPh>
    <rPh sb="46" eb="49">
      <t>カソチ</t>
    </rPh>
    <rPh sb="53" eb="54">
      <t>アラ</t>
    </rPh>
    <rPh sb="56" eb="58">
      <t>シュウエキ</t>
    </rPh>
    <rPh sb="59" eb="61">
      <t>カクホ</t>
    </rPh>
    <rPh sb="62" eb="63">
      <t>ムズカ</t>
    </rPh>
    <rPh sb="66" eb="69">
      <t>ドウリョクヒ</t>
    </rPh>
    <rPh sb="70" eb="72">
      <t>コウトウ</t>
    </rPh>
    <rPh sb="76" eb="78">
      <t>ケイヒ</t>
    </rPh>
    <rPh sb="79" eb="81">
      <t>ジョウショウ</t>
    </rPh>
    <rPh sb="82" eb="84">
      <t>ケイエイ</t>
    </rPh>
    <rPh sb="85" eb="87">
      <t>アッパク</t>
    </rPh>
    <rPh sb="95" eb="96">
      <t>サラ</t>
    </rPh>
    <rPh sb="98" eb="100">
      <t>ケイヒ</t>
    </rPh>
    <rPh sb="101" eb="103">
      <t>セツゲン</t>
    </rPh>
    <rPh sb="104" eb="106">
      <t>ヒツヨウ</t>
    </rPh>
    <rPh sb="112" eb="114">
      <t>シヒョウ</t>
    </rPh>
    <rPh sb="115" eb="116">
      <t>ナカ</t>
    </rPh>
    <rPh sb="118" eb="119">
      <t>トク</t>
    </rPh>
    <rPh sb="120" eb="122">
      <t>ルイジ</t>
    </rPh>
    <rPh sb="122" eb="124">
      <t>ダンタイ</t>
    </rPh>
    <rPh sb="124" eb="127">
      <t>ヘイキンチ</t>
    </rPh>
    <rPh sb="128" eb="129">
      <t>イチジル</t>
    </rPh>
    <rPh sb="131" eb="132">
      <t>オト</t>
    </rPh>
    <rPh sb="133" eb="135">
      <t>ロウキュウ</t>
    </rPh>
    <rPh sb="135" eb="136">
      <t>カ</t>
    </rPh>
    <rPh sb="137" eb="139">
      <t>ジョウキョウ</t>
    </rPh>
    <rPh sb="140" eb="141">
      <t>ユウ</t>
    </rPh>
    <rPh sb="141" eb="142">
      <t>シュウ</t>
    </rPh>
    <rPh sb="142" eb="143">
      <t>リツ</t>
    </rPh>
    <rPh sb="144" eb="146">
      <t>カイゼン</t>
    </rPh>
    <rPh sb="151" eb="153">
      <t>タイシン</t>
    </rPh>
    <rPh sb="153" eb="154">
      <t>カ</t>
    </rPh>
    <rPh sb="155" eb="156">
      <t>フク</t>
    </rPh>
    <rPh sb="158" eb="160">
      <t>ロウキュウ</t>
    </rPh>
    <rPh sb="160" eb="161">
      <t>カン</t>
    </rPh>
    <rPh sb="162" eb="164">
      <t>コウシン</t>
    </rPh>
    <rPh sb="165" eb="166">
      <t>スス</t>
    </rPh>
    <rPh sb="176" eb="177">
      <t>カギ</t>
    </rPh>
    <rPh sb="180" eb="182">
      <t>ヨサン</t>
    </rPh>
    <rPh sb="187" eb="190">
      <t>コウリツテキ</t>
    </rPh>
    <rPh sb="192" eb="195">
      <t>コウカテキ</t>
    </rPh>
    <rPh sb="196" eb="198">
      <t>コウシン</t>
    </rPh>
    <rPh sb="198" eb="200">
      <t>ギョウム</t>
    </rPh>
    <rPh sb="201" eb="202">
      <t>スス</t>
    </rPh>
    <rPh sb="204" eb="206">
      <t>ヒツヨウ</t>
    </rPh>
    <phoneticPr fontId="1"/>
  </si>
  <si>
    <t>①有形固定資産減価償却率は60.88％と類似団体平均値を上回ることから法定耐用年数に近い資産が多い状況である。
②管路経年化率は57.59％と類似団体平均値を上回ることから法定耐用年数を超えた老朽管が半数以上を占めいている。
　①②とも数値は高いが、資産及び老朽管の更新に投資しグラフは横ばいの状況で推移している。
　③管路更新率は、前年度事業の繰り越し分と今年度工事との合算により、管路更新率が増加した。
　</t>
    <rPh sb="1" eb="3">
      <t>ユウケイ</t>
    </rPh>
    <rPh sb="3" eb="7">
      <t>コテイシサン</t>
    </rPh>
    <rPh sb="7" eb="9">
      <t>ゲンカ</t>
    </rPh>
    <rPh sb="9" eb="12">
      <t>ショウキャクリツ</t>
    </rPh>
    <rPh sb="20" eb="22">
      <t>ルイジ</t>
    </rPh>
    <rPh sb="22" eb="24">
      <t>ダンタイ</t>
    </rPh>
    <rPh sb="24" eb="27">
      <t>ヘイキンチ</t>
    </rPh>
    <rPh sb="28" eb="30">
      <t>ウワマワ</t>
    </rPh>
    <rPh sb="35" eb="37">
      <t>ホウテイ</t>
    </rPh>
    <rPh sb="37" eb="39">
      <t>タイヨウ</t>
    </rPh>
    <rPh sb="39" eb="41">
      <t>ネンスウ</t>
    </rPh>
    <rPh sb="42" eb="43">
      <t>チカ</t>
    </rPh>
    <rPh sb="44" eb="46">
      <t>シサン</t>
    </rPh>
    <rPh sb="47" eb="48">
      <t>オオ</t>
    </rPh>
    <rPh sb="49" eb="51">
      <t>ジョウキョウ</t>
    </rPh>
    <rPh sb="57" eb="59">
      <t>カンロ</t>
    </rPh>
    <rPh sb="59" eb="61">
      <t>ケイネン</t>
    </rPh>
    <rPh sb="61" eb="62">
      <t>バ</t>
    </rPh>
    <rPh sb="62" eb="63">
      <t>リツ</t>
    </rPh>
    <rPh sb="71" eb="73">
      <t>ルイジ</t>
    </rPh>
    <rPh sb="73" eb="75">
      <t>ダンタイ</t>
    </rPh>
    <rPh sb="75" eb="78">
      <t>ヘイキンチ</t>
    </rPh>
    <rPh sb="79" eb="81">
      <t>ウワマワ</t>
    </rPh>
    <rPh sb="86" eb="88">
      <t>ホウテイ</t>
    </rPh>
    <rPh sb="88" eb="90">
      <t>タイヨウ</t>
    </rPh>
    <rPh sb="90" eb="92">
      <t>ネンスウ</t>
    </rPh>
    <rPh sb="93" eb="94">
      <t>コ</t>
    </rPh>
    <rPh sb="96" eb="98">
      <t>ロウキュウ</t>
    </rPh>
    <rPh sb="98" eb="99">
      <t>カン</t>
    </rPh>
    <rPh sb="100" eb="102">
      <t>ハンスウ</t>
    </rPh>
    <rPh sb="102" eb="104">
      <t>イジョウ</t>
    </rPh>
    <rPh sb="105" eb="106">
      <t>シ</t>
    </rPh>
    <rPh sb="118" eb="120">
      <t>スウチ</t>
    </rPh>
    <rPh sb="121" eb="122">
      <t>タカ</t>
    </rPh>
    <rPh sb="125" eb="127">
      <t>シサン</t>
    </rPh>
    <rPh sb="127" eb="128">
      <t>オヨ</t>
    </rPh>
    <rPh sb="129" eb="131">
      <t>ロウキュウ</t>
    </rPh>
    <rPh sb="131" eb="132">
      <t>カン</t>
    </rPh>
    <rPh sb="133" eb="135">
      <t>コウシン</t>
    </rPh>
    <rPh sb="136" eb="138">
      <t>トウシ</t>
    </rPh>
    <rPh sb="143" eb="144">
      <t>ヨコ</t>
    </rPh>
    <rPh sb="147" eb="149">
      <t>ジョウキョウ</t>
    </rPh>
    <rPh sb="150" eb="152">
      <t>スイイ</t>
    </rPh>
    <rPh sb="160" eb="162">
      <t>カンロ</t>
    </rPh>
    <rPh sb="162" eb="164">
      <t>コウシン</t>
    </rPh>
    <rPh sb="164" eb="165">
      <t>リツ</t>
    </rPh>
    <rPh sb="167" eb="170">
      <t>ゼンネンド</t>
    </rPh>
    <rPh sb="170" eb="172">
      <t>ジギョウ</t>
    </rPh>
    <rPh sb="173" eb="174">
      <t>ク</t>
    </rPh>
    <rPh sb="175" eb="176">
      <t>コ</t>
    </rPh>
    <rPh sb="177" eb="178">
      <t>ブン</t>
    </rPh>
    <rPh sb="179" eb="180">
      <t>コン</t>
    </rPh>
    <rPh sb="180" eb="182">
      <t>ネンド</t>
    </rPh>
    <rPh sb="182" eb="184">
      <t>コウジ</t>
    </rPh>
    <rPh sb="186" eb="188">
      <t>ガッサン</t>
    </rPh>
    <rPh sb="192" eb="194">
      <t>カンロ</t>
    </rPh>
    <rPh sb="194" eb="196">
      <t>コウシン</t>
    </rPh>
    <rPh sb="196" eb="197">
      <t>リツ</t>
    </rPh>
    <rPh sb="198" eb="200">
      <t>ゾウカ</t>
    </rPh>
    <phoneticPr fontId="1"/>
  </si>
  <si>
    <t>①経常収支比率は102.28％で。コロナ禍による社会活動の制限が緩められ水需要の増加が収益につながったことから単年度収支は黒字であった。
　経常収支比率は類似団体の平均値を下回っているが、徐々にコロナ禍から経営内容が回復している。
④企業債残高対給水収益比率は近年増加傾向となっており286.9％であるが類似団体平均値を下回る。必要な老朽管更新工事の財源として企業債を活用しており、将来への適切な投資を確保していく。
⑥給水原価は類似団体平均値を上回る221.03円であった。地形や住宅の点在等により給水効率が悪く動力費や修繕費の増加が給水原価を押し上げている。
⑧有収率は類似団体平均値よりも低い60.03％であるが、0.09%とわずかながら好転した。老朽管の計画的な更新及び早期の漏水対策により地道ではあるが着実に有収率向上を目指す。</t>
    <rPh sb="1" eb="3">
      <t>ケイジョウ</t>
    </rPh>
    <rPh sb="3" eb="5">
      <t>シュウシ</t>
    </rPh>
    <rPh sb="5" eb="7">
      <t>ヒリツ</t>
    </rPh>
    <rPh sb="20" eb="21">
      <t>ワザワイ</t>
    </rPh>
    <rPh sb="29" eb="31">
      <t>セイゲン</t>
    </rPh>
    <rPh sb="32" eb="33">
      <t>ユル</t>
    </rPh>
    <rPh sb="36" eb="37">
      <t>ミズ</t>
    </rPh>
    <rPh sb="37" eb="39">
      <t>ジュヨウ</t>
    </rPh>
    <rPh sb="40" eb="42">
      <t>ゾウカ</t>
    </rPh>
    <rPh sb="43" eb="45">
      <t>シュウエキ</t>
    </rPh>
    <rPh sb="70" eb="72">
      <t>ケイジョウ</t>
    </rPh>
    <rPh sb="72" eb="74">
      <t>シュウシ</t>
    </rPh>
    <rPh sb="74" eb="76">
      <t>ヒリツ</t>
    </rPh>
    <rPh sb="94" eb="96">
      <t>ジョジョ</t>
    </rPh>
    <rPh sb="100" eb="101">
      <t>カ</t>
    </rPh>
    <rPh sb="103" eb="105">
      <t>ケイエイ</t>
    </rPh>
    <rPh sb="105" eb="107">
      <t>ナイヨウ</t>
    </rPh>
    <rPh sb="108" eb="110">
      <t>カイフク</t>
    </rPh>
    <rPh sb="118" eb="121">
      <t>キギョウサイ</t>
    </rPh>
    <rPh sb="121" eb="123">
      <t>ザンダカ</t>
    </rPh>
    <rPh sb="123" eb="124">
      <t>タイ</t>
    </rPh>
    <rPh sb="124" eb="126">
      <t>キュウスイ</t>
    </rPh>
    <rPh sb="126" eb="128">
      <t>シュウエキ</t>
    </rPh>
    <rPh sb="128" eb="130">
      <t>ヒリツ</t>
    </rPh>
    <rPh sb="131" eb="133">
      <t>キンネン</t>
    </rPh>
    <rPh sb="133" eb="135">
      <t>ゾウカ</t>
    </rPh>
    <rPh sb="135" eb="137">
      <t>ケイコウ</t>
    </rPh>
    <rPh sb="153" eb="155">
      <t>ルイジ</t>
    </rPh>
    <rPh sb="155" eb="157">
      <t>ダンタイ</t>
    </rPh>
    <rPh sb="157" eb="160">
      <t>ヘイキンチ</t>
    </rPh>
    <rPh sb="161" eb="162">
      <t>シタ</t>
    </rPh>
    <rPh sb="162" eb="163">
      <t>カイ</t>
    </rPh>
    <rPh sb="165" eb="167">
      <t>ヒツヨウ</t>
    </rPh>
    <rPh sb="168" eb="171">
      <t>ロウキュウカン</t>
    </rPh>
    <rPh sb="171" eb="173">
      <t>コウシン</t>
    </rPh>
    <rPh sb="173" eb="175">
      <t>コウジ</t>
    </rPh>
    <rPh sb="176" eb="178">
      <t>ザイゲン</t>
    </rPh>
    <rPh sb="181" eb="184">
      <t>キギョウサイ</t>
    </rPh>
    <rPh sb="185" eb="187">
      <t>カツヨウ</t>
    </rPh>
    <rPh sb="192" eb="194">
      <t>ショウライ</t>
    </rPh>
    <rPh sb="196" eb="198">
      <t>テキセツ</t>
    </rPh>
    <rPh sb="199" eb="201">
      <t>トウシ</t>
    </rPh>
    <rPh sb="202" eb="204">
      <t>カクホ</t>
    </rPh>
    <rPh sb="217" eb="219">
      <t>ルイジ</t>
    </rPh>
    <rPh sb="219" eb="221">
      <t>ダンタイ</t>
    </rPh>
    <rPh sb="221" eb="224">
      <t>ヘイキンチ</t>
    </rPh>
    <rPh sb="225" eb="227">
      <t>ウワマワ</t>
    </rPh>
    <rPh sb="240" eb="242">
      <t>チケイ</t>
    </rPh>
    <rPh sb="243" eb="245">
      <t>ジュウタク</t>
    </rPh>
    <rPh sb="246" eb="248">
      <t>テンザイ</t>
    </rPh>
    <rPh sb="248" eb="249">
      <t>トウ</t>
    </rPh>
    <rPh sb="252" eb="254">
      <t>キュウスイ</t>
    </rPh>
    <rPh sb="254" eb="256">
      <t>コウリツ</t>
    </rPh>
    <rPh sb="257" eb="258">
      <t>ワル</t>
    </rPh>
    <rPh sb="259" eb="262">
      <t>ドウリョクヒ</t>
    </rPh>
    <rPh sb="263" eb="265">
      <t>シュウゼン</t>
    </rPh>
    <rPh sb="265" eb="266">
      <t>ヒ</t>
    </rPh>
    <rPh sb="267" eb="269">
      <t>ゾウカ</t>
    </rPh>
    <rPh sb="270" eb="272">
      <t>キュウスイ</t>
    </rPh>
    <rPh sb="272" eb="274">
      <t>ゲンカ</t>
    </rPh>
    <rPh sb="275" eb="276">
      <t>オ</t>
    </rPh>
    <rPh sb="277" eb="278">
      <t>ア</t>
    </rPh>
    <rPh sb="286" eb="287">
      <t>ユウ</t>
    </rPh>
    <rPh sb="287" eb="288">
      <t>シュウ</t>
    </rPh>
    <rPh sb="288" eb="289">
      <t>リツ</t>
    </rPh>
    <rPh sb="296" eb="297">
      <t>チ</t>
    </rPh>
    <rPh sb="300" eb="301">
      <t>ヒク</t>
    </rPh>
    <rPh sb="325" eb="327">
      <t>コウテン</t>
    </rPh>
    <rPh sb="330" eb="333">
      <t>ロウキュウカン</t>
    </rPh>
    <rPh sb="334" eb="337">
      <t>ケイカクテキ</t>
    </rPh>
    <rPh sb="338" eb="340">
      <t>コウシン</t>
    </rPh>
    <rPh sb="340" eb="341">
      <t>オヨ</t>
    </rPh>
    <rPh sb="342" eb="344">
      <t>ソウキ</t>
    </rPh>
    <rPh sb="345" eb="347">
      <t>ロウスイ</t>
    </rPh>
    <rPh sb="347" eb="349">
      <t>タイサク</t>
    </rPh>
    <rPh sb="352" eb="354">
      <t>ジミチ</t>
    </rPh>
    <rPh sb="359" eb="361">
      <t>チャクジツ</t>
    </rPh>
    <rPh sb="362" eb="363">
      <t>ユウ</t>
    </rPh>
    <rPh sb="363" eb="364">
      <t>シュウ</t>
    </rPh>
    <rPh sb="364" eb="365">
      <t>リツ</t>
    </rPh>
    <rPh sb="365" eb="367">
      <t>コウジョウ</t>
    </rPh>
    <rPh sb="368" eb="370">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</si>
</sst>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0.75</c:v>
                </c:pt>
                <c:pt idx="2">
                  <c:v>0.37</c:v>
                </c:pt>
                <c:pt idx="3">
                  <c:v>0.12</c:v>
                </c:pt>
                <c:pt idx="4">
                  <c:v>1.17</c:v>
                </c:pt>
              </c:numCache>
            </c:numRef>
          </c:val>
          <c:extLst>
            <c:ext xmlns:c16="http://schemas.microsoft.com/office/drawing/2014/chart" uri="{C3380CC4-5D6E-409C-BE32-E72D297353CC}">
              <c16:uniqueId val="{00000000-7957-4D3A-9697-CD6D8F7842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957-4D3A-9697-CD6D8F7842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106.66</c:v>
                </c:pt>
                <c:pt idx="1">
                  <c:v>108.34</c:v>
                </c:pt>
                <c:pt idx="2">
                  <c:v>95.17</c:v>
                </c:pt>
                <c:pt idx="3">
                  <c:v>101.85</c:v>
                </c:pt>
                <c:pt idx="4">
                  <c:v>102.28</c:v>
                </c:pt>
              </c:numCache>
            </c:numRef>
          </c:val>
          <c:extLst>
            <c:ext xmlns:c16="http://schemas.microsoft.com/office/drawing/2014/chart" uri="{C3380CC4-5D6E-409C-BE32-E72D297353CC}">
              <c16:uniqueId val="{00000000-E609-4F20-A14A-80673729D9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609-4F20-A14A-80673729D9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61.44</c:v>
                </c:pt>
                <c:pt idx="1">
                  <c:v>62.2</c:v>
                </c:pt>
                <c:pt idx="2">
                  <c:v>61.9</c:v>
                </c:pt>
                <c:pt idx="3">
                  <c:v>62.05</c:v>
                </c:pt>
                <c:pt idx="4">
                  <c:v>60.88</c:v>
                </c:pt>
              </c:numCache>
            </c:numRef>
          </c:val>
          <c:extLst>
            <c:ext xmlns:c16="http://schemas.microsoft.com/office/drawing/2014/chart" uri="{C3380CC4-5D6E-409C-BE32-E72D297353CC}">
              <c16:uniqueId val="{00000000-959E-46FD-96EF-B622CF36E9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59E-46FD-96EF-B622CF36E9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53.34</c:v>
                </c:pt>
                <c:pt idx="1">
                  <c:v>58.23</c:v>
                </c:pt>
                <c:pt idx="2">
                  <c:v>58.7</c:v>
                </c:pt>
                <c:pt idx="3">
                  <c:v>58.34</c:v>
                </c:pt>
                <c:pt idx="4">
                  <c:v>57.59</c:v>
                </c:pt>
              </c:numCache>
            </c:numRef>
          </c:val>
          <c:extLst>
            <c:ext xmlns:c16="http://schemas.microsoft.com/office/drawing/2014/chart" uri="{C3380CC4-5D6E-409C-BE32-E72D297353CC}">
              <c16:uniqueId val="{00000000-5086-4F33-862C-6F496D44E5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086-4F33-862C-6F496D44E5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4-44BC-8CAD-72F336EA07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384-44BC-8CAD-72F336EA07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355.46</c:v>
                </c:pt>
                <c:pt idx="1">
                  <c:v>544.12</c:v>
                </c:pt>
                <c:pt idx="2">
                  <c:v>376.47</c:v>
                </c:pt>
                <c:pt idx="3">
                  <c:v>442.8</c:v>
                </c:pt>
                <c:pt idx="4">
                  <c:v>272.33999999999997</c:v>
                </c:pt>
              </c:numCache>
            </c:numRef>
          </c:val>
          <c:extLst>
            <c:ext xmlns:c16="http://schemas.microsoft.com/office/drawing/2014/chart" uri="{C3380CC4-5D6E-409C-BE32-E72D297353CC}">
              <c16:uniqueId val="{00000000-2892-437F-A36C-CD7FFE2E9B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892-437F-A36C-CD7FFE2E9B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227.46</c:v>
                </c:pt>
                <c:pt idx="1">
                  <c:v>240.69</c:v>
                </c:pt>
                <c:pt idx="2">
                  <c:v>278.85000000000002</c:v>
                </c:pt>
                <c:pt idx="3">
                  <c:v>251.64</c:v>
                </c:pt>
                <c:pt idx="4">
                  <c:v>286.89999999999998</c:v>
                </c:pt>
              </c:numCache>
            </c:numRef>
          </c:val>
          <c:extLst>
            <c:ext xmlns:c16="http://schemas.microsoft.com/office/drawing/2014/chart" uri="{C3380CC4-5D6E-409C-BE32-E72D297353CC}">
              <c16:uniqueId val="{00000000-B877-470F-B247-E69EDC4981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877-470F-B247-E69EDC4981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102.92</c:v>
                </c:pt>
                <c:pt idx="1">
                  <c:v>106.2</c:v>
                </c:pt>
                <c:pt idx="2">
                  <c:v>93.62</c:v>
                </c:pt>
                <c:pt idx="3">
                  <c:v>99.94</c:v>
                </c:pt>
                <c:pt idx="4">
                  <c:v>98.14</c:v>
                </c:pt>
              </c:numCache>
            </c:numRef>
          </c:val>
          <c:extLst>
            <c:ext xmlns:c16="http://schemas.microsoft.com/office/drawing/2014/chart" uri="{C3380CC4-5D6E-409C-BE32-E72D297353CC}">
              <c16:uniqueId val="{00000000-4B4D-430E-9614-BE392FA74D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B4D-430E-9614-BE392FA74D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209</c:v>
                </c:pt>
                <c:pt idx="1">
                  <c:v>203.4</c:v>
                </c:pt>
                <c:pt idx="2">
                  <c:v>214.93</c:v>
                </c:pt>
                <c:pt idx="3">
                  <c:v>216.91</c:v>
                </c:pt>
                <c:pt idx="4">
                  <c:v>221.03</c:v>
                </c:pt>
              </c:numCache>
            </c:numRef>
          </c:val>
          <c:extLst>
            <c:ext xmlns:c16="http://schemas.microsoft.com/office/drawing/2014/chart" uri="{C3380CC4-5D6E-409C-BE32-E72D297353CC}">
              <c16:uniqueId val="{00000000-F929-404D-B0AC-192F688DF0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929-404D-B0AC-192F688DF0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75.13</c:v>
                </c:pt>
                <c:pt idx="1">
                  <c:v>73.95</c:v>
                </c:pt>
                <c:pt idx="2">
                  <c:v>74.47</c:v>
                </c:pt>
                <c:pt idx="3">
                  <c:v>73.67</c:v>
                </c:pt>
                <c:pt idx="4">
                  <c:v>74.37</c:v>
                </c:pt>
              </c:numCache>
            </c:numRef>
          </c:val>
          <c:extLst>
            <c:ext xmlns:c16="http://schemas.microsoft.com/office/drawing/2014/chart" uri="{C3380CC4-5D6E-409C-BE32-E72D297353CC}">
              <c16:uniqueId val="{00000000-F825-401D-AAA2-DF88126694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825-401D-AAA2-DF88126694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62.52</c:v>
                </c:pt>
                <c:pt idx="1">
                  <c:v>60.99</c:v>
                </c:pt>
                <c:pt idx="2">
                  <c:v>58.58</c:v>
                </c:pt>
                <c:pt idx="3">
                  <c:v>59.94</c:v>
                </c:pt>
                <c:pt idx="4">
                  <c:v>60.03</c:v>
                </c:pt>
              </c:numCache>
            </c:numRef>
          </c:val>
          <c:extLst>
            <c:ext xmlns:c16="http://schemas.microsoft.com/office/drawing/2014/chart" uri="{C3380CC4-5D6E-409C-BE32-E72D297353CC}">
              <c16:uniqueId val="{00000000-06B9-4623-A7B8-2465D1C3CE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6B9-4623-A7B8-2465D1C3CE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大子町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7</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15444</v>
      </c>
      <c r="AM8" s="44"/>
      <c r="AN8" s="44"/>
      <c r="AO8" s="44"/>
      <c r="AP8" s="44"/>
      <c r="AQ8" s="44"/>
      <c r="AR8" s="44"/>
      <c r="AS8" s="44"/>
      <c r="AT8" s="45">
        <f>データ!$S$6</f>
        <v>325.76</v>
      </c>
      <c r="AU8" s="46"/>
      <c r="AV8" s="46"/>
      <c r="AW8" s="46"/>
      <c r="AX8" s="46"/>
      <c r="AY8" s="46"/>
      <c r="AZ8" s="46"/>
      <c r="BA8" s="46"/>
      <c r="BB8" s="47">
        <f>データ!$T$6</f>
        <v>47.41</v>
      </c>
      <c r="BC8" s="47"/>
      <c r="BD8" s="47"/>
      <c r="BE8" s="47"/>
      <c r="BF8" s="47"/>
      <c r="BG8" s="47"/>
      <c r="BH8" s="47"/>
      <c r="BI8" s="47"/>
      <c r="BJ8" s="3"/>
      <c r="BK8" s="3"/>
      <c r="BL8" s="48" t="s">
        <v>1</v>
      </c>
      <c r="BM8" s="49"/>
      <c r="BN8" s="50" t="s">
        <v>20</v>
      </c>
      <c r="BO8" s="50"/>
      <c r="BP8" s="50"/>
      <c r="BQ8" s="50"/>
      <c r="BR8" s="50"/>
      <c r="BS8" s="50"/>
      <c r="BT8" s="50"/>
      <c r="BU8" s="50"/>
      <c r="BV8" s="50"/>
      <c r="BW8" s="50"/>
      <c r="BX8" s="50"/>
      <c r="BY8" s="51"/>
    </row>
    <row r="9" spans="1:78" ht="18.75" customHeight="1" x14ac:dyDescent="0.15">
      <c r="A9" s="2"/>
      <c r="B9" s="33" t="s">
        <v>21</v>
      </c>
      <c r="C9" s="34"/>
      <c r="D9" s="34"/>
      <c r="E9" s="34"/>
      <c r="F9" s="34"/>
      <c r="G9" s="34"/>
      <c r="H9" s="34"/>
      <c r="I9" s="33" t="s">
        <v>23</v>
      </c>
      <c r="J9" s="34"/>
      <c r="K9" s="34"/>
      <c r="L9" s="34"/>
      <c r="M9" s="34"/>
      <c r="N9" s="34"/>
      <c r="O9" s="35"/>
      <c r="P9" s="36" t="s">
        <v>24</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29</v>
      </c>
      <c r="AU9" s="34"/>
      <c r="AV9" s="34"/>
      <c r="AW9" s="34"/>
      <c r="AX9" s="34"/>
      <c r="AY9" s="34"/>
      <c r="AZ9" s="34"/>
      <c r="BA9" s="34"/>
      <c r="BB9" s="36" t="s">
        <v>15</v>
      </c>
      <c r="BC9" s="36"/>
      <c r="BD9" s="36"/>
      <c r="BE9" s="36"/>
      <c r="BF9" s="36"/>
      <c r="BG9" s="36"/>
      <c r="BH9" s="36"/>
      <c r="BI9" s="36"/>
      <c r="BJ9" s="3"/>
      <c r="BK9" s="3"/>
      <c r="BL9" s="52" t="s">
        <v>31</v>
      </c>
      <c r="BM9" s="53"/>
      <c r="BN9" s="54" t="s">
        <v>32</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67.900000000000006</v>
      </c>
      <c r="J10" s="46"/>
      <c r="K10" s="46"/>
      <c r="L10" s="46"/>
      <c r="M10" s="46"/>
      <c r="N10" s="46"/>
      <c r="O10" s="56"/>
      <c r="P10" s="47">
        <f>データ!$P$6</f>
        <v>99.3</v>
      </c>
      <c r="Q10" s="47"/>
      <c r="R10" s="47"/>
      <c r="S10" s="47"/>
      <c r="T10" s="47"/>
      <c r="U10" s="47"/>
      <c r="V10" s="47"/>
      <c r="W10" s="44">
        <f>データ!$Q$6</f>
        <v>4230</v>
      </c>
      <c r="X10" s="44"/>
      <c r="Y10" s="44"/>
      <c r="Z10" s="44"/>
      <c r="AA10" s="44"/>
      <c r="AB10" s="44"/>
      <c r="AC10" s="44"/>
      <c r="AD10" s="2"/>
      <c r="AE10" s="2"/>
      <c r="AF10" s="2"/>
      <c r="AG10" s="2"/>
      <c r="AH10" s="2"/>
      <c r="AI10" s="2"/>
      <c r="AJ10" s="2"/>
      <c r="AK10" s="2"/>
      <c r="AL10" s="44">
        <f>データ!$U$6</f>
        <v>15173</v>
      </c>
      <c r="AM10" s="44"/>
      <c r="AN10" s="44"/>
      <c r="AO10" s="44"/>
      <c r="AP10" s="44"/>
      <c r="AQ10" s="44"/>
      <c r="AR10" s="44"/>
      <c r="AS10" s="44"/>
      <c r="AT10" s="45">
        <f>データ!$V$6</f>
        <v>200.45</v>
      </c>
      <c r="AU10" s="46"/>
      <c r="AV10" s="46"/>
      <c r="AW10" s="46"/>
      <c r="AX10" s="46"/>
      <c r="AY10" s="46"/>
      <c r="AZ10" s="46"/>
      <c r="BA10" s="46"/>
      <c r="BB10" s="47">
        <f>データ!$W$6</f>
        <v>75.69</v>
      </c>
      <c r="BC10" s="47"/>
      <c r="BD10" s="47"/>
      <c r="BE10" s="47"/>
      <c r="BF10" s="47"/>
      <c r="BG10" s="47"/>
      <c r="BH10" s="47"/>
      <c r="BI10" s="47"/>
      <c r="BJ10" s="2"/>
      <c r="BK10" s="2"/>
      <c r="BL10" s="57" t="s">
        <v>34</v>
      </c>
      <c r="BM10" s="58"/>
      <c r="BN10" s="59" t="s">
        <v>17</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109</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43</v>
      </c>
      <c r="F84" s="6" t="s">
        <v>45</v>
      </c>
      <c r="G84" s="6" t="s">
        <v>47</v>
      </c>
      <c r="H84" s="6" t="s">
        <v>41</v>
      </c>
      <c r="I84" s="6" t="s">
        <v>3</v>
      </c>
      <c r="J84" s="6" t="s">
        <v>28</v>
      </c>
      <c r="K84" s="6" t="s">
        <v>48</v>
      </c>
      <c r="L84" s="6" t="s">
        <v>49</v>
      </c>
      <c r="M84" s="6" t="s">
        <v>33</v>
      </c>
      <c r="N84" s="6" t="s">
        <v>51</v>
      </c>
      <c r="O84" s="6" t="s">
        <v>53</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GZ7uPnl4N6DFP84HhKXjI/D8KpMIsmYHZZGkztjXSFQH+k+oKSsanHUUtKd84RkB6qG9rImdwsmztRhIDWAc4Q==" saltValue="NR9lOGbAscNXIKKfRo+K6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57</v>
      </c>
      <c r="D3" s="17" t="s">
        <v>58</v>
      </c>
      <c r="E3" s="17" t="s">
        <v>8</v>
      </c>
      <c r="F3" s="17" t="s">
        <v>9</v>
      </c>
      <c r="G3" s="17" t="s">
        <v>25</v>
      </c>
      <c r="H3" s="84" t="s">
        <v>30</v>
      </c>
      <c r="I3" s="85"/>
      <c r="J3" s="85"/>
      <c r="K3" s="85"/>
      <c r="L3" s="85"/>
      <c r="M3" s="85"/>
      <c r="N3" s="85"/>
      <c r="O3" s="85"/>
      <c r="P3" s="85"/>
      <c r="Q3" s="85"/>
      <c r="R3" s="85"/>
      <c r="S3" s="85"/>
      <c r="T3" s="85"/>
      <c r="U3" s="85"/>
      <c r="V3" s="85"/>
      <c r="W3" s="86"/>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52</v>
      </c>
      <c r="Y4" s="83"/>
      <c r="Z4" s="83"/>
      <c r="AA4" s="83"/>
      <c r="AB4" s="83"/>
      <c r="AC4" s="83"/>
      <c r="AD4" s="83"/>
      <c r="AE4" s="83"/>
      <c r="AF4" s="83"/>
      <c r="AG4" s="83"/>
      <c r="AH4" s="83"/>
      <c r="AI4" s="83" t="s">
        <v>44</v>
      </c>
      <c r="AJ4" s="83"/>
      <c r="AK4" s="83"/>
      <c r="AL4" s="83"/>
      <c r="AM4" s="83"/>
      <c r="AN4" s="83"/>
      <c r="AO4" s="83"/>
      <c r="AP4" s="83"/>
      <c r="AQ4" s="83"/>
      <c r="AR4" s="83"/>
      <c r="AS4" s="83"/>
      <c r="AT4" s="83" t="s">
        <v>38</v>
      </c>
      <c r="AU4" s="83"/>
      <c r="AV4" s="83"/>
      <c r="AW4" s="83"/>
      <c r="AX4" s="83"/>
      <c r="AY4" s="83"/>
      <c r="AZ4" s="83"/>
      <c r="BA4" s="83"/>
      <c r="BB4" s="83"/>
      <c r="BC4" s="83"/>
      <c r="BD4" s="83"/>
      <c r="BE4" s="83" t="s">
        <v>60</v>
      </c>
      <c r="BF4" s="83"/>
      <c r="BG4" s="83"/>
      <c r="BH4" s="83"/>
      <c r="BI4" s="83"/>
      <c r="BJ4" s="83"/>
      <c r="BK4" s="83"/>
      <c r="BL4" s="83"/>
      <c r="BM4" s="83"/>
      <c r="BN4" s="83"/>
      <c r="BO4" s="83"/>
      <c r="BP4" s="83" t="s">
        <v>35</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61</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15" t="s">
        <v>26</v>
      </c>
      <c r="B5" s="19"/>
      <c r="C5" s="19"/>
      <c r="D5" s="19"/>
      <c r="E5" s="19"/>
      <c r="F5" s="19"/>
      <c r="G5" s="19"/>
      <c r="H5" s="25" t="s">
        <v>56</v>
      </c>
      <c r="I5" s="25" t="s">
        <v>68</v>
      </c>
      <c r="J5" s="25" t="s">
        <v>69</v>
      </c>
      <c r="K5" s="25" t="s">
        <v>70</v>
      </c>
      <c r="L5" s="25" t="s">
        <v>71</v>
      </c>
      <c r="M5" s="25" t="s">
        <v>7</v>
      </c>
      <c r="N5" s="25" t="s">
        <v>72</v>
      </c>
      <c r="O5" s="25" t="s">
        <v>73</v>
      </c>
      <c r="P5" s="25" t="s">
        <v>74</v>
      </c>
      <c r="Q5" s="25" t="s">
        <v>75</v>
      </c>
      <c r="R5" s="25" t="s">
        <v>76</v>
      </c>
      <c r="S5" s="25" t="s">
        <v>77</v>
      </c>
      <c r="T5" s="25" t="s">
        <v>64</v>
      </c>
      <c r="U5" s="25" t="s">
        <v>78</v>
      </c>
      <c r="V5" s="25" t="s">
        <v>79</v>
      </c>
      <c r="W5" s="25" t="s">
        <v>80</v>
      </c>
      <c r="X5" s="25" t="s">
        <v>81</v>
      </c>
      <c r="Y5" s="25" t="s">
        <v>82</v>
      </c>
      <c r="Z5" s="25" t="s">
        <v>83</v>
      </c>
      <c r="AA5" s="25" t="s">
        <v>84</v>
      </c>
      <c r="AB5" s="25" t="s">
        <v>85</v>
      </c>
      <c r="AC5" s="25" t="s">
        <v>86</v>
      </c>
      <c r="AD5" s="25" t="s">
        <v>88</v>
      </c>
      <c r="AE5" s="25" t="s">
        <v>89</v>
      </c>
      <c r="AF5" s="25" t="s">
        <v>90</v>
      </c>
      <c r="AG5" s="25" t="s">
        <v>91</v>
      </c>
      <c r="AH5" s="25" t="s">
        <v>42</v>
      </c>
      <c r="AI5" s="25" t="s">
        <v>81</v>
      </c>
      <c r="AJ5" s="25" t="s">
        <v>82</v>
      </c>
      <c r="AK5" s="25" t="s">
        <v>83</v>
      </c>
      <c r="AL5" s="25" t="s">
        <v>84</v>
      </c>
      <c r="AM5" s="25" t="s">
        <v>85</v>
      </c>
      <c r="AN5" s="25" t="s">
        <v>86</v>
      </c>
      <c r="AO5" s="25" t="s">
        <v>88</v>
      </c>
      <c r="AP5" s="25" t="s">
        <v>89</v>
      </c>
      <c r="AQ5" s="25" t="s">
        <v>90</v>
      </c>
      <c r="AR5" s="25" t="s">
        <v>91</v>
      </c>
      <c r="AS5" s="25" t="s">
        <v>87</v>
      </c>
      <c r="AT5" s="25" t="s">
        <v>81</v>
      </c>
      <c r="AU5" s="25" t="s">
        <v>82</v>
      </c>
      <c r="AV5" s="25" t="s">
        <v>83</v>
      </c>
      <c r="AW5" s="25" t="s">
        <v>84</v>
      </c>
      <c r="AX5" s="25" t="s">
        <v>85</v>
      </c>
      <c r="AY5" s="25" t="s">
        <v>86</v>
      </c>
      <c r="AZ5" s="25" t="s">
        <v>88</v>
      </c>
      <c r="BA5" s="25" t="s">
        <v>89</v>
      </c>
      <c r="BB5" s="25" t="s">
        <v>90</v>
      </c>
      <c r="BC5" s="25" t="s">
        <v>91</v>
      </c>
      <c r="BD5" s="25" t="s">
        <v>87</v>
      </c>
      <c r="BE5" s="25" t="s">
        <v>81</v>
      </c>
      <c r="BF5" s="25" t="s">
        <v>82</v>
      </c>
      <c r="BG5" s="25" t="s">
        <v>83</v>
      </c>
      <c r="BH5" s="25" t="s">
        <v>84</v>
      </c>
      <c r="BI5" s="25" t="s">
        <v>85</v>
      </c>
      <c r="BJ5" s="25" t="s">
        <v>86</v>
      </c>
      <c r="BK5" s="25" t="s">
        <v>88</v>
      </c>
      <c r="BL5" s="25" t="s">
        <v>89</v>
      </c>
      <c r="BM5" s="25" t="s">
        <v>90</v>
      </c>
      <c r="BN5" s="25" t="s">
        <v>91</v>
      </c>
      <c r="BO5" s="25" t="s">
        <v>87</v>
      </c>
      <c r="BP5" s="25" t="s">
        <v>81</v>
      </c>
      <c r="BQ5" s="25" t="s">
        <v>82</v>
      </c>
      <c r="BR5" s="25" t="s">
        <v>83</v>
      </c>
      <c r="BS5" s="25" t="s">
        <v>84</v>
      </c>
      <c r="BT5" s="25" t="s">
        <v>85</v>
      </c>
      <c r="BU5" s="25" t="s">
        <v>86</v>
      </c>
      <c r="BV5" s="25" t="s">
        <v>88</v>
      </c>
      <c r="BW5" s="25" t="s">
        <v>89</v>
      </c>
      <c r="BX5" s="25" t="s">
        <v>90</v>
      </c>
      <c r="BY5" s="25" t="s">
        <v>91</v>
      </c>
      <c r="BZ5" s="25" t="s">
        <v>87</v>
      </c>
      <c r="CA5" s="25" t="s">
        <v>81</v>
      </c>
      <c r="CB5" s="25" t="s">
        <v>82</v>
      </c>
      <c r="CC5" s="25" t="s">
        <v>83</v>
      </c>
      <c r="CD5" s="25" t="s">
        <v>84</v>
      </c>
      <c r="CE5" s="25" t="s">
        <v>85</v>
      </c>
      <c r="CF5" s="25" t="s">
        <v>86</v>
      </c>
      <c r="CG5" s="25" t="s">
        <v>88</v>
      </c>
      <c r="CH5" s="25" t="s">
        <v>89</v>
      </c>
      <c r="CI5" s="25" t="s">
        <v>90</v>
      </c>
      <c r="CJ5" s="25" t="s">
        <v>91</v>
      </c>
      <c r="CK5" s="25" t="s">
        <v>87</v>
      </c>
      <c r="CL5" s="25" t="s">
        <v>81</v>
      </c>
      <c r="CM5" s="25" t="s">
        <v>82</v>
      </c>
      <c r="CN5" s="25" t="s">
        <v>83</v>
      </c>
      <c r="CO5" s="25" t="s">
        <v>84</v>
      </c>
      <c r="CP5" s="25" t="s">
        <v>85</v>
      </c>
      <c r="CQ5" s="25" t="s">
        <v>86</v>
      </c>
      <c r="CR5" s="25" t="s">
        <v>88</v>
      </c>
      <c r="CS5" s="25" t="s">
        <v>89</v>
      </c>
      <c r="CT5" s="25" t="s">
        <v>90</v>
      </c>
      <c r="CU5" s="25" t="s">
        <v>91</v>
      </c>
      <c r="CV5" s="25" t="s">
        <v>87</v>
      </c>
      <c r="CW5" s="25" t="s">
        <v>81</v>
      </c>
      <c r="CX5" s="25" t="s">
        <v>82</v>
      </c>
      <c r="CY5" s="25" t="s">
        <v>83</v>
      </c>
      <c r="CZ5" s="25" t="s">
        <v>84</v>
      </c>
      <c r="DA5" s="25" t="s">
        <v>85</v>
      </c>
      <c r="DB5" s="25" t="s">
        <v>86</v>
      </c>
      <c r="DC5" s="25" t="s">
        <v>88</v>
      </c>
      <c r="DD5" s="25" t="s">
        <v>89</v>
      </c>
      <c r="DE5" s="25" t="s">
        <v>90</v>
      </c>
      <c r="DF5" s="25" t="s">
        <v>91</v>
      </c>
      <c r="DG5" s="25" t="s">
        <v>87</v>
      </c>
      <c r="DH5" s="25" t="s">
        <v>81</v>
      </c>
      <c r="DI5" s="25" t="s">
        <v>82</v>
      </c>
      <c r="DJ5" s="25" t="s">
        <v>83</v>
      </c>
      <c r="DK5" s="25" t="s">
        <v>84</v>
      </c>
      <c r="DL5" s="25" t="s">
        <v>85</v>
      </c>
      <c r="DM5" s="25" t="s">
        <v>86</v>
      </c>
      <c r="DN5" s="25" t="s">
        <v>88</v>
      </c>
      <c r="DO5" s="25" t="s">
        <v>89</v>
      </c>
      <c r="DP5" s="25" t="s">
        <v>90</v>
      </c>
      <c r="DQ5" s="25" t="s">
        <v>91</v>
      </c>
      <c r="DR5" s="25" t="s">
        <v>87</v>
      </c>
      <c r="DS5" s="25" t="s">
        <v>81</v>
      </c>
      <c r="DT5" s="25" t="s">
        <v>82</v>
      </c>
      <c r="DU5" s="25" t="s">
        <v>83</v>
      </c>
      <c r="DV5" s="25" t="s">
        <v>84</v>
      </c>
      <c r="DW5" s="25" t="s">
        <v>85</v>
      </c>
      <c r="DX5" s="25" t="s">
        <v>86</v>
      </c>
      <c r="DY5" s="25" t="s">
        <v>88</v>
      </c>
      <c r="DZ5" s="25" t="s">
        <v>89</v>
      </c>
      <c r="EA5" s="25" t="s">
        <v>90</v>
      </c>
      <c r="EB5" s="25" t="s">
        <v>91</v>
      </c>
      <c r="EC5" s="25" t="s">
        <v>87</v>
      </c>
      <c r="ED5" s="25" t="s">
        <v>81</v>
      </c>
      <c r="EE5" s="25" t="s">
        <v>82</v>
      </c>
      <c r="EF5" s="25" t="s">
        <v>83</v>
      </c>
      <c r="EG5" s="25" t="s">
        <v>84</v>
      </c>
      <c r="EH5" s="25" t="s">
        <v>85</v>
      </c>
      <c r="EI5" s="25" t="s">
        <v>86</v>
      </c>
      <c r="EJ5" s="25" t="s">
        <v>88</v>
      </c>
      <c r="EK5" s="25" t="s">
        <v>89</v>
      </c>
      <c r="EL5" s="25" t="s">
        <v>90</v>
      </c>
      <c r="EM5" s="25" t="s">
        <v>91</v>
      </c>
      <c r="EN5" s="25" t="s">
        <v>87</v>
      </c>
    </row>
    <row r="6" spans="1:144" s="14" customFormat="1" x14ac:dyDescent="0.15">
      <c r="A6" s="15" t="s">
        <v>92</v>
      </c>
      <c r="B6" s="20">
        <f t="shared" ref="B6:W6" si="1">B7</f>
        <v>2022</v>
      </c>
      <c r="C6" s="20">
        <f t="shared" si="1"/>
        <v>83640</v>
      </c>
      <c r="D6" s="20">
        <f t="shared" si="1"/>
        <v>46</v>
      </c>
      <c r="E6" s="20">
        <f t="shared" si="1"/>
        <v>1</v>
      </c>
      <c r="F6" s="20">
        <f t="shared" si="1"/>
        <v>0</v>
      </c>
      <c r="G6" s="20">
        <f t="shared" si="1"/>
        <v>1</v>
      </c>
      <c r="H6" s="20" t="str">
        <f t="shared" si="1"/>
        <v>茨城県　大子町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67.900000000000006</v>
      </c>
      <c r="P6" s="26">
        <f t="shared" si="1"/>
        <v>99.3</v>
      </c>
      <c r="Q6" s="26">
        <f t="shared" si="1"/>
        <v>4230</v>
      </c>
      <c r="R6" s="26">
        <f t="shared" si="1"/>
        <v>15444</v>
      </c>
      <c r="S6" s="26">
        <f t="shared" si="1"/>
        <v>325.76</v>
      </c>
      <c r="T6" s="26">
        <f t="shared" si="1"/>
        <v>47.41</v>
      </c>
      <c r="U6" s="26">
        <f t="shared" si="1"/>
        <v>15173</v>
      </c>
      <c r="V6" s="26">
        <f t="shared" si="1"/>
        <v>200.45</v>
      </c>
      <c r="W6" s="26">
        <f t="shared" si="1"/>
        <v>75.69</v>
      </c>
      <c r="X6" s="28">
        <f t="shared" ref="X6:AG6" si="2">IF(X7="",NA(),X7)</f>
        <v>106.66</v>
      </c>
      <c r="Y6" s="28">
        <f t="shared" si="2"/>
        <v>108.34</v>
      </c>
      <c r="Z6" s="28">
        <f t="shared" si="2"/>
        <v>95.17</v>
      </c>
      <c r="AA6" s="28">
        <f t="shared" si="2"/>
        <v>101.85</v>
      </c>
      <c r="AB6" s="28">
        <f t="shared" si="2"/>
        <v>102.28</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355.46</v>
      </c>
      <c r="AU6" s="28">
        <f t="shared" si="4"/>
        <v>544.12</v>
      </c>
      <c r="AV6" s="28">
        <f t="shared" si="4"/>
        <v>376.47</v>
      </c>
      <c r="AW6" s="28">
        <f t="shared" si="4"/>
        <v>442.8</v>
      </c>
      <c r="AX6" s="28">
        <f t="shared" si="4"/>
        <v>272.33999999999997</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227.46</v>
      </c>
      <c r="BF6" s="28">
        <f t="shared" si="5"/>
        <v>240.69</v>
      </c>
      <c r="BG6" s="28">
        <f t="shared" si="5"/>
        <v>278.85000000000002</v>
      </c>
      <c r="BH6" s="28">
        <f t="shared" si="5"/>
        <v>251.64</v>
      </c>
      <c r="BI6" s="28">
        <f t="shared" si="5"/>
        <v>286.89999999999998</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102.92</v>
      </c>
      <c r="BQ6" s="28">
        <f t="shared" si="6"/>
        <v>106.2</v>
      </c>
      <c r="BR6" s="28">
        <f t="shared" si="6"/>
        <v>93.62</v>
      </c>
      <c r="BS6" s="28">
        <f t="shared" si="6"/>
        <v>99.94</v>
      </c>
      <c r="BT6" s="28">
        <f t="shared" si="6"/>
        <v>98.14</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209</v>
      </c>
      <c r="CB6" s="28">
        <f t="shared" si="7"/>
        <v>203.4</v>
      </c>
      <c r="CC6" s="28">
        <f t="shared" si="7"/>
        <v>214.93</v>
      </c>
      <c r="CD6" s="28">
        <f t="shared" si="7"/>
        <v>216.91</v>
      </c>
      <c r="CE6" s="28">
        <f t="shared" si="7"/>
        <v>221.03</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75.13</v>
      </c>
      <c r="CM6" s="28">
        <f t="shared" si="8"/>
        <v>73.95</v>
      </c>
      <c r="CN6" s="28">
        <f t="shared" si="8"/>
        <v>74.47</v>
      </c>
      <c r="CO6" s="28">
        <f t="shared" si="8"/>
        <v>73.67</v>
      </c>
      <c r="CP6" s="28">
        <f t="shared" si="8"/>
        <v>74.37</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62.52</v>
      </c>
      <c r="CX6" s="28">
        <f t="shared" si="9"/>
        <v>60.99</v>
      </c>
      <c r="CY6" s="28">
        <f t="shared" si="9"/>
        <v>58.58</v>
      </c>
      <c r="CZ6" s="28">
        <f t="shared" si="9"/>
        <v>59.94</v>
      </c>
      <c r="DA6" s="28">
        <f t="shared" si="9"/>
        <v>60.03</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61.44</v>
      </c>
      <c r="DI6" s="28">
        <f t="shared" si="10"/>
        <v>62.2</v>
      </c>
      <c r="DJ6" s="28">
        <f t="shared" si="10"/>
        <v>61.9</v>
      </c>
      <c r="DK6" s="28">
        <f t="shared" si="10"/>
        <v>62.05</v>
      </c>
      <c r="DL6" s="28">
        <f t="shared" si="10"/>
        <v>60.88</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53.34</v>
      </c>
      <c r="DT6" s="28">
        <f t="shared" si="11"/>
        <v>58.23</v>
      </c>
      <c r="DU6" s="28">
        <f t="shared" si="11"/>
        <v>58.7</v>
      </c>
      <c r="DV6" s="28">
        <f t="shared" si="11"/>
        <v>58.34</v>
      </c>
      <c r="DW6" s="28">
        <f t="shared" si="11"/>
        <v>57.59</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0.53</v>
      </c>
      <c r="EE6" s="28">
        <f t="shared" si="12"/>
        <v>0.75</v>
      </c>
      <c r="EF6" s="28">
        <f t="shared" si="12"/>
        <v>0.37</v>
      </c>
      <c r="EG6" s="28">
        <f t="shared" si="12"/>
        <v>0.12</v>
      </c>
      <c r="EH6" s="28">
        <f t="shared" si="12"/>
        <v>1.17</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83640</v>
      </c>
      <c r="D7" s="21">
        <v>46</v>
      </c>
      <c r="E7" s="21">
        <v>1</v>
      </c>
      <c r="F7" s="21">
        <v>0</v>
      </c>
      <c r="G7" s="21">
        <v>1</v>
      </c>
      <c r="H7" s="21" t="s">
        <v>93</v>
      </c>
      <c r="I7" s="21" t="s">
        <v>94</v>
      </c>
      <c r="J7" s="21" t="s">
        <v>95</v>
      </c>
      <c r="K7" s="21" t="s">
        <v>96</v>
      </c>
      <c r="L7" s="21" t="s">
        <v>97</v>
      </c>
      <c r="M7" s="21" t="s">
        <v>14</v>
      </c>
      <c r="N7" s="27" t="s">
        <v>98</v>
      </c>
      <c r="O7" s="27">
        <v>67.900000000000006</v>
      </c>
      <c r="P7" s="27">
        <v>99.3</v>
      </c>
      <c r="Q7" s="27">
        <v>4230</v>
      </c>
      <c r="R7" s="27">
        <v>15444</v>
      </c>
      <c r="S7" s="27">
        <v>325.76</v>
      </c>
      <c r="T7" s="27">
        <v>47.41</v>
      </c>
      <c r="U7" s="27">
        <v>15173</v>
      </c>
      <c r="V7" s="27">
        <v>200.45</v>
      </c>
      <c r="W7" s="27">
        <v>75.69</v>
      </c>
      <c r="X7" s="27">
        <v>106.66</v>
      </c>
      <c r="Y7" s="27">
        <v>108.34</v>
      </c>
      <c r="Z7" s="27">
        <v>95.17</v>
      </c>
      <c r="AA7" s="27">
        <v>101.85</v>
      </c>
      <c r="AB7" s="27">
        <v>102.28</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355.46</v>
      </c>
      <c r="AU7" s="27">
        <v>544.12</v>
      </c>
      <c r="AV7" s="27">
        <v>376.47</v>
      </c>
      <c r="AW7" s="27">
        <v>442.8</v>
      </c>
      <c r="AX7" s="27">
        <v>272.33999999999997</v>
      </c>
      <c r="AY7" s="27">
        <v>369.69</v>
      </c>
      <c r="AZ7" s="27">
        <v>379.08</v>
      </c>
      <c r="BA7" s="27">
        <v>367.55</v>
      </c>
      <c r="BB7" s="27">
        <v>378.56</v>
      </c>
      <c r="BC7" s="27">
        <v>364.46</v>
      </c>
      <c r="BD7" s="27">
        <v>252.29</v>
      </c>
      <c r="BE7" s="27">
        <v>227.46</v>
      </c>
      <c r="BF7" s="27">
        <v>240.69</v>
      </c>
      <c r="BG7" s="27">
        <v>278.85000000000002</v>
      </c>
      <c r="BH7" s="27">
        <v>251.64</v>
      </c>
      <c r="BI7" s="27">
        <v>286.89999999999998</v>
      </c>
      <c r="BJ7" s="27">
        <v>402.99</v>
      </c>
      <c r="BK7" s="27">
        <v>398.98</v>
      </c>
      <c r="BL7" s="27">
        <v>418.68</v>
      </c>
      <c r="BM7" s="27">
        <v>395.68</v>
      </c>
      <c r="BN7" s="27">
        <v>403.72</v>
      </c>
      <c r="BO7" s="27">
        <v>268.07</v>
      </c>
      <c r="BP7" s="27">
        <v>102.92</v>
      </c>
      <c r="BQ7" s="27">
        <v>106.2</v>
      </c>
      <c r="BR7" s="27">
        <v>93.62</v>
      </c>
      <c r="BS7" s="27">
        <v>99.94</v>
      </c>
      <c r="BT7" s="27">
        <v>98.14</v>
      </c>
      <c r="BU7" s="27">
        <v>98.66</v>
      </c>
      <c r="BV7" s="27">
        <v>98.64</v>
      </c>
      <c r="BW7" s="27">
        <v>94.78</v>
      </c>
      <c r="BX7" s="27">
        <v>97.59</v>
      </c>
      <c r="BY7" s="27">
        <v>92.17</v>
      </c>
      <c r="BZ7" s="27">
        <v>97.47</v>
      </c>
      <c r="CA7" s="27">
        <v>209</v>
      </c>
      <c r="CB7" s="27">
        <v>203.4</v>
      </c>
      <c r="CC7" s="27">
        <v>214.93</v>
      </c>
      <c r="CD7" s="27">
        <v>216.91</v>
      </c>
      <c r="CE7" s="27">
        <v>221.03</v>
      </c>
      <c r="CF7" s="27">
        <v>178.59</v>
      </c>
      <c r="CG7" s="27">
        <v>178.92</v>
      </c>
      <c r="CH7" s="27">
        <v>181.3</v>
      </c>
      <c r="CI7" s="27">
        <v>181.71</v>
      </c>
      <c r="CJ7" s="27">
        <v>188.51</v>
      </c>
      <c r="CK7" s="27">
        <v>174.75</v>
      </c>
      <c r="CL7" s="27">
        <v>75.13</v>
      </c>
      <c r="CM7" s="27">
        <v>73.95</v>
      </c>
      <c r="CN7" s="27">
        <v>74.47</v>
      </c>
      <c r="CO7" s="27">
        <v>73.67</v>
      </c>
      <c r="CP7" s="27">
        <v>74.37</v>
      </c>
      <c r="CQ7" s="27">
        <v>55.03</v>
      </c>
      <c r="CR7" s="27">
        <v>55.14</v>
      </c>
      <c r="CS7" s="27">
        <v>55.89</v>
      </c>
      <c r="CT7" s="27">
        <v>55.72</v>
      </c>
      <c r="CU7" s="27">
        <v>55.31</v>
      </c>
      <c r="CV7" s="27">
        <v>59.97</v>
      </c>
      <c r="CW7" s="27">
        <v>62.52</v>
      </c>
      <c r="CX7" s="27">
        <v>60.99</v>
      </c>
      <c r="CY7" s="27">
        <v>58.58</v>
      </c>
      <c r="CZ7" s="27">
        <v>59.94</v>
      </c>
      <c r="DA7" s="27">
        <v>60.03</v>
      </c>
      <c r="DB7" s="27">
        <v>81.900000000000006</v>
      </c>
      <c r="DC7" s="27">
        <v>81.39</v>
      </c>
      <c r="DD7" s="27">
        <v>81.27</v>
      </c>
      <c r="DE7" s="27">
        <v>81.260000000000005</v>
      </c>
      <c r="DF7" s="27">
        <v>80.36</v>
      </c>
      <c r="DG7" s="27">
        <v>89.76</v>
      </c>
      <c r="DH7" s="27">
        <v>61.44</v>
      </c>
      <c r="DI7" s="27">
        <v>62.2</v>
      </c>
      <c r="DJ7" s="27">
        <v>61.9</v>
      </c>
      <c r="DK7" s="27">
        <v>62.05</v>
      </c>
      <c r="DL7" s="27">
        <v>60.88</v>
      </c>
      <c r="DM7" s="27">
        <v>48.87</v>
      </c>
      <c r="DN7" s="27">
        <v>49.92</v>
      </c>
      <c r="DO7" s="27">
        <v>50.63</v>
      </c>
      <c r="DP7" s="27">
        <v>51.29</v>
      </c>
      <c r="DQ7" s="27">
        <v>52.2</v>
      </c>
      <c r="DR7" s="27">
        <v>51.51</v>
      </c>
      <c r="DS7" s="27">
        <v>53.34</v>
      </c>
      <c r="DT7" s="27">
        <v>58.23</v>
      </c>
      <c r="DU7" s="27">
        <v>58.7</v>
      </c>
      <c r="DV7" s="27">
        <v>58.34</v>
      </c>
      <c r="DW7" s="27">
        <v>57.59</v>
      </c>
      <c r="DX7" s="27">
        <v>14.85</v>
      </c>
      <c r="DY7" s="27">
        <v>16.88</v>
      </c>
      <c r="DZ7" s="27">
        <v>18.28</v>
      </c>
      <c r="EA7" s="27">
        <v>19.61</v>
      </c>
      <c r="EB7" s="27">
        <v>20.73</v>
      </c>
      <c r="EC7" s="27">
        <v>23.75</v>
      </c>
      <c r="ED7" s="27">
        <v>0.53</v>
      </c>
      <c r="EE7" s="27">
        <v>0.75</v>
      </c>
      <c r="EF7" s="27">
        <v>0.37</v>
      </c>
      <c r="EG7" s="27">
        <v>0.12</v>
      </c>
      <c r="EH7" s="27">
        <v>1.17</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2024-02-05T04:23:18Z</cp:lastPrinted>
  <dcterms:created xsi:type="dcterms:W3CDTF">2023-12-05T00:50:17Z</dcterms:created>
  <dcterms:modified xsi:type="dcterms:W3CDTF">2024-02-05T04:23:41Z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2024-01-29T06:10:13Z</vt:filetime>
  </property>
</Properties>
</file>