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HF9KiGvi7B9psJfqLl3UnI6hdk6VtHnntejD4XuZ6DHBx/t6Y8jVCP3DfHAU27g7JhZT+7lgb1jM+wv0zgm9+Q==" workbookSaltValue="HeSNrQLjce+YonWZt29qhQ=="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BB8" i="4"/>
  <c r="AT8" i="4"/>
  <c r="W8" i="4"/>
  <c r="P8" i="4"/>
  <c r="B6" i="4"/>
</calcChain>
</file>

<file path=xl/sharedStrings.xml><?xml version="1.0" encoding="utf-8"?>
<sst xmlns="http://schemas.openxmlformats.org/spreadsheetml/2006/main" count="320" uniqueCount="118">
  <si>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</si>
  <si>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</si>
  <si>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</si>
  <si>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</si>
  <si>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</si>
  <si>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</si>
  <si>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</si>
  <si>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</si>
  <si>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</si>
  <si>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</si>
  <si>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</si>
  <si>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</si>
  <si>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</si>
  <si>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</si>
  <si>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</si>
  <si>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</si>
  <si>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</si>
  <si>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</si>
  <si>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</si>
  <si>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</si>
  <si>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</si>
  <si>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</si>
  <si>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</si>
  <si>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</si>
  <si>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</si>
  <si>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</si>
  <si>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</si>
  <si>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</si>
  <si>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</si>
  <si>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</si>
  <si>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</si>
  <si>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</si>
  <si>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</si>
  <si>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</si>
  <si>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</si>
  <si>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</si>
  <si>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</si>
  <si>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</si>
  <si>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</si>
  <si>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</si>
  <si>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</si>
  <si>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</si>
  <si>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</si>
  <si>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</si>
  <si>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</si>
  <si>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</si>
  <si>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</si>
  <si>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</si>
  <si>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</si>
  <si>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</si>
  <si>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</si>
  <si>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</si>
  <si>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</si>
  <si>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</si>
  <si>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</si>
  <si>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</si>
  <si>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</si>
  <si>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</si>
  <si>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</si>
  <si>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</si>
  <si>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</si>
  <si>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</si>
  <si>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</si>
  <si>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</si>
  <si>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</si>
  <si>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</si>
  <si>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</si>
  <si>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</si>
  <si>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</si>
  <si>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</si>
  <si>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</si>
  <si>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</si>
  <si>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</si>
  <si>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</si>
  <si>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</si>
  <si>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</si>
  <si>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</si>
  <si>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</si>
  <si>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</si>
  <si>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</si>
  <si>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</si>
  <si>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</si>
  <si>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</si>
  <si>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</si>
  <si>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</si>
  <si>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</si>
  <si>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</si>
  <si>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</si>
  <si>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</si>
  <si>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</si>
  <si>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</si>
  <si>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</si>
  <si>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</si>
  <si>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</si>
  <si>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</si>
  <si>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</si>
  <si>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城里町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</si>
  <si>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</si>
  <si>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</si>
  <si>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</si>
  <si>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</si>
  <si>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</si>
  <si>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</si>
  <si>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</si>
  <si>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</si>
  <si>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</si>
  <si>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</si>
  <si>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</si>
  <si>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</si>
  <si>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</si>
  <si>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</si>
  <si>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</si>
  <si>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</si>
  <si>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</si>
  <si>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</si>
  <si>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「1．経営の健全性・効率性について」
　主な財源として、下水道使用料のほか、一般会計からの繰入金をもって運営をしている。今後は、一般会計繰入金は増やすことなく、接続率向上に努めるとともに、使用料収入の確保と維持管理費の削減に努めていく必要がある。また、償還と借入のバランスに留意し、企業債残高の縮減を図っていく。
「2．老朽化の状況について」
　ストックマネジメント計画を策定し、計画に基づく管理により、コストの削減と安定的な施設運営に努めていく。使用料収入は、長期的には人口減少等の社会情勢から減少が避けられないと考えられることから、段階的な使用料の見直し等の対策を講じ、安定した使用料収入の確保に努める。また、事業を安定かつ持続的に進めていくために、経営戦略を有効活用し、経営の効率化を図り、経営基盤と財政マネジメントの向上に努めていく。</t>
    <rPh sb="3" eb="5">
      <t>ケイエイ</t>
    </rPh>
    <rPh sb="6" eb="9">
      <t>ケンゼンセイ</t>
    </rPh>
    <rPh sb="10" eb="13">
      <t>コウリツセイ</t>
    </rPh>
    <rPh sb="160" eb="163">
      <t>ロウキュウカ</t>
    </rPh>
    <rPh sb="164" eb="166">
      <t>ジョウキョウ</t>
    </rPh>
    <rPh sb="183" eb="185">
      <t>ケイカク</t>
    </rPh>
    <rPh sb="186" eb="188">
      <t>サクテイ</t>
    </rPh>
    <rPh sb="190" eb="192">
      <t>ケイカク</t>
    </rPh>
    <rPh sb="193" eb="194">
      <t>モト</t>
    </rPh>
    <rPh sb="196" eb="198">
      <t>カンリ</t>
    </rPh>
    <rPh sb="206" eb="208">
      <t>サクゲン</t>
    </rPh>
    <rPh sb="209" eb="212">
      <t>アンテイテキ</t>
    </rPh>
    <rPh sb="213" eb="215">
      <t>シセツ</t>
    </rPh>
    <rPh sb="215" eb="217">
      <t>ウンエイ</t>
    </rPh>
    <rPh sb="218" eb="219">
      <t>ツト</t>
    </rPh>
    <rPh sb="224" eb="227">
      <t>シヨウリョウ</t>
    </rPh>
    <rPh sb="227" eb="229">
      <t>シュウニュウ</t>
    </rPh>
    <rPh sb="268" eb="271">
      <t>ダンカイテキ</t>
    </rPh>
    <rPh sb="272" eb="275">
      <t>シヨウリョウ</t>
    </rPh>
    <rPh sb="276" eb="278">
      <t>ミナオ</t>
    </rPh>
    <rPh sb="279" eb="280">
      <t>トウ</t>
    </rPh>
    <rPh sb="281" eb="283">
      <t>タイサク</t>
    </rPh>
    <rPh sb="284" eb="285">
      <t>コウ</t>
    </rPh>
    <rPh sb="287" eb="289">
      <t>アンテイ</t>
    </rPh>
    <rPh sb="291" eb="294">
      <t>シヨウリョウ</t>
    </rPh>
    <rPh sb="294" eb="296">
      <t>シュウニュウ</t>
    </rPh>
    <rPh sb="297" eb="299">
      <t>カクホ</t>
    </rPh>
    <rPh sb="300" eb="301">
      <t>ツト</t>
    </rPh>
    <rPh sb="307" eb="309">
      <t>ジギョウ</t>
    </rPh>
    <rPh sb="310" eb="312">
      <t>アンテイ</t>
    </rPh>
    <rPh sb="314" eb="317">
      <t>ジゾクテキ</t>
    </rPh>
    <rPh sb="318" eb="319">
      <t>スス</t>
    </rPh>
    <rPh sb="327" eb="329">
      <t>ケイエイ</t>
    </rPh>
    <rPh sb="329" eb="331">
      <t>センリャク</t>
    </rPh>
    <rPh sb="332" eb="334">
      <t>ユウコウ</t>
    </rPh>
    <rPh sb="334" eb="336">
      <t>カツヨウ</t>
    </rPh>
    <rPh sb="338" eb="340">
      <t>ケイエイ</t>
    </rPh>
    <rPh sb="341" eb="344">
      <t>コウリツカ</t>
    </rPh>
    <rPh sb="345" eb="346">
      <t>ハカ</t>
    </rPh>
    <rPh sb="348" eb="350">
      <t>ケイエイ</t>
    </rPh>
    <rPh sb="350" eb="352">
      <t>キバン</t>
    </rPh>
    <rPh sb="353" eb="355">
      <t>ザイセイ</t>
    </rPh>
    <rPh sb="362" eb="364">
      <t>コウジョウ</t>
    </rPh>
    <rPh sb="365" eb="366">
      <t>ツト</t>
    </rPh>
    <phoneticPr fontId="4"/>
  </si>
  <si>
    <t>①有形固定資産減価償却率
　令和４年度から法適用となったことから、数値としては小さいが、個々の耐用年数に留意する必要がある。
②管渠老朽化率③管渠改善率
　公共下水道事業は、那珂久慈流域下水道関連城里町公共下水道として、平成11年から供用開始しており、20年以上が経過している。今後は管渠施設の劣化や損傷の増加が見込まれるため、ストックマネジメント計画を策定し、計画に基づき、適切な時期に改築・修繕工事を実施していく必要がある。</t>
    <rPh sb="1" eb="3">
      <t>ユウケイ</t>
    </rPh>
    <rPh sb="3" eb="7">
      <t>コテイシサン</t>
    </rPh>
    <rPh sb="7" eb="9">
      <t>ゲンカ</t>
    </rPh>
    <rPh sb="9" eb="12">
      <t>ショウキャクリツ</t>
    </rPh>
    <rPh sb="14" eb="16">
      <t>レイワ</t>
    </rPh>
    <rPh sb="17" eb="19">
      <t>ネンド</t>
    </rPh>
    <rPh sb="21" eb="24">
      <t>ホウテキヨウ</t>
    </rPh>
    <rPh sb="64" eb="70">
      <t>カンキョロウキュウカリツ</t>
    </rPh>
    <rPh sb="71" eb="76">
      <t>カンキョカイゼンリツ</t>
    </rPh>
    <rPh sb="78" eb="80">
      <t>コウキョウ</t>
    </rPh>
    <rPh sb="80" eb="85">
      <t>ゲスイドウジギョウ</t>
    </rPh>
    <rPh sb="139" eb="141">
      <t>コンゴ</t>
    </rPh>
    <rPh sb="142" eb="146">
      <t>カンキョシセツ</t>
    </rPh>
    <rPh sb="147" eb="149">
      <t>レッカ</t>
    </rPh>
    <rPh sb="150" eb="152">
      <t>ソンショウ</t>
    </rPh>
    <rPh sb="153" eb="155">
      <t>ゾウカ</t>
    </rPh>
    <rPh sb="156" eb="158">
      <t>ミコ</t>
    </rPh>
    <rPh sb="174" eb="176">
      <t>ケイカク</t>
    </rPh>
    <rPh sb="177" eb="179">
      <t>サクテイ</t>
    </rPh>
    <rPh sb="181" eb="183">
      <t>ケイカク</t>
    </rPh>
    <rPh sb="184" eb="185">
      <t>モト</t>
    </rPh>
    <rPh sb="188" eb="190">
      <t>テキセツ</t>
    </rPh>
    <rPh sb="191" eb="193">
      <t>ジキ</t>
    </rPh>
    <rPh sb="194" eb="196">
      <t>カイチク</t>
    </rPh>
    <rPh sb="197" eb="199">
      <t>シュウゼン</t>
    </rPh>
    <rPh sb="199" eb="201">
      <t>コウジ</t>
    </rPh>
    <rPh sb="202" eb="204">
      <t>ジッシ</t>
    </rPh>
    <rPh sb="208" eb="210">
      <t>ヒツヨウ</t>
    </rPh>
    <phoneticPr fontId="4"/>
  </si>
  <si>
    <t>①経常収支比率
　類似団体及び全国平均値に近い状況にあるが、一般会計繰入金に大きく依存しているため、使用料収入の確保と維持管理費の削減に努めていく必要がある。
③流動比率
　流動負債は主に企業債であり、現状は一般会計補助金により支払能力は確保されている。企業債の償還が進む中で、新規借入を抑制していく必要がある。
④企業債残高対事業規模比率
　類似団体平均値と比較して少ない比率となっているが、企業債の償還については、一般会計繰入金に大きく依存していることから、新規事業は熟慮し、使用料収入の更なる収益増を図り、コスト縮減や接続促進に取り組み、流動比率と同様、新規借入を抑制していく必要がある。
⑤経費回収率⑥汚水処理原価
　類似団体平均値を上回っているが、今後も引き続き積極的な接続促進を図ることで、さらなる使用料収入の確保、さらに汚水処理費のコスト削減に努める必要がある。
⑧水洗化率
　類似団体平均値に近い状況にあり、微増している。今後も整備を進めるとともに、広報活動や戸別訪問など早期における普及活動を図る必要がある。</t>
    <rPh sb="34" eb="37">
      <t>クリイレキン</t>
    </rPh>
    <rPh sb="81" eb="83">
      <t>リュウドウ</t>
    </rPh>
    <rPh sb="83" eb="85">
      <t>ヒリツ</t>
    </rPh>
    <rPh sb="87" eb="89">
      <t>リュウドウ</t>
    </rPh>
    <rPh sb="89" eb="91">
      <t>フサイ</t>
    </rPh>
    <rPh sb="92" eb="93">
      <t>オモ</t>
    </rPh>
    <rPh sb="94" eb="97">
      <t>キギョウサイ</t>
    </rPh>
    <rPh sb="101" eb="103">
      <t>ゲンジョウ</t>
    </rPh>
    <rPh sb="104" eb="106">
      <t>イッパン</t>
    </rPh>
    <rPh sb="106" eb="108">
      <t>カイケイ</t>
    </rPh>
    <rPh sb="108" eb="111">
      <t>ホジョキン</t>
    </rPh>
    <rPh sb="114" eb="116">
      <t>シハライ</t>
    </rPh>
    <rPh sb="116" eb="118">
      <t>ノウリョク</t>
    </rPh>
    <rPh sb="119" eb="121">
      <t>カクホ</t>
    </rPh>
    <rPh sb="127" eb="130">
      <t>キギョウサイ</t>
    </rPh>
    <rPh sb="131" eb="133">
      <t>ショウカン</t>
    </rPh>
    <rPh sb="134" eb="135">
      <t>スス</t>
    </rPh>
    <rPh sb="136" eb="137">
      <t>ナカ</t>
    </rPh>
    <rPh sb="139" eb="141">
      <t>シンキ</t>
    </rPh>
    <rPh sb="141" eb="143">
      <t>カリイレ</t>
    </rPh>
    <rPh sb="144" eb="146">
      <t>ヨクセイ</t>
    </rPh>
    <rPh sb="150" eb="152">
      <t>ヒツヨウ</t>
    </rPh>
    <rPh sb="158" eb="161">
      <t>キギョウサイ</t>
    </rPh>
    <rPh sb="161" eb="163">
      <t>ザンダカ</t>
    </rPh>
    <rPh sb="163" eb="164">
      <t>タイ</t>
    </rPh>
    <rPh sb="164" eb="166">
      <t>ジギョウ</t>
    </rPh>
    <rPh sb="166" eb="168">
      <t>キボ</t>
    </rPh>
    <rPh sb="168" eb="170">
      <t>ヒリツ</t>
    </rPh>
    <rPh sb="172" eb="174">
      <t>ルイジ</t>
    </rPh>
    <rPh sb="174" eb="176">
      <t>ダンタイ</t>
    </rPh>
    <rPh sb="176" eb="179">
      <t>ヘイキンチ</t>
    </rPh>
    <rPh sb="180" eb="182">
      <t>ヒカク</t>
    </rPh>
    <rPh sb="184" eb="185">
      <t>スク</t>
    </rPh>
    <rPh sb="187" eb="189">
      <t>ヒリツ</t>
    </rPh>
    <rPh sb="197" eb="200">
      <t>キギョウサイ</t>
    </rPh>
    <rPh sb="201" eb="203">
      <t>ショウカン</t>
    </rPh>
    <rPh sb="209" eb="211">
      <t>イッパン</t>
    </rPh>
    <rPh sb="211" eb="213">
      <t>カイケイ</t>
    </rPh>
    <rPh sb="213" eb="216">
      <t>クリイレキン</t>
    </rPh>
    <rPh sb="217" eb="218">
      <t>オオ</t>
    </rPh>
    <rPh sb="220" eb="222">
      <t>イゾン</t>
    </rPh>
    <rPh sb="231" eb="233">
      <t>シンキ</t>
    </rPh>
    <rPh sb="233" eb="235">
      <t>ジギョウ</t>
    </rPh>
    <rPh sb="236" eb="238">
      <t>ジュクリョ</t>
    </rPh>
    <rPh sb="272" eb="274">
      <t>リュウドウ</t>
    </rPh>
    <rPh sb="274" eb="276">
      <t>ヒリツ</t>
    </rPh>
    <rPh sb="277" eb="279">
      <t>ドウヨウ</t>
    </rPh>
    <rPh sb="280" eb="282">
      <t>シンキ</t>
    </rPh>
    <rPh sb="282" eb="284">
      <t>カリイレ</t>
    </rPh>
    <rPh sb="285" eb="287">
      <t>ヨクセイ</t>
    </rPh>
    <rPh sb="305" eb="307">
      <t>オスイ</t>
    </rPh>
    <rPh sb="307" eb="309">
      <t>ショリ</t>
    </rPh>
    <rPh sb="309" eb="311">
      <t>ゲンカ</t>
    </rPh>
    <rPh sb="313" eb="315">
      <t>ルイジ</t>
    </rPh>
    <rPh sb="315" eb="317">
      <t>ダンタイ</t>
    </rPh>
    <rPh sb="317" eb="320">
      <t>ヘイキンチ</t>
    </rPh>
    <rPh sb="321" eb="323">
      <t>ウワマワ</t>
    </rPh>
    <rPh sb="396" eb="398">
      <t>ルイジ</t>
    </rPh>
    <rPh sb="398" eb="400">
      <t>ダンタイ</t>
    </rPh>
    <rPh sb="400" eb="403">
      <t>ヘイキンチ</t>
    </rPh>
    <rPh sb="404" eb="405">
      <t>チカ</t>
    </rPh>
    <rPh sb="406" eb="408">
      <t>ジョウキョウ</t>
    </rPh>
    <rPh sb="412" eb="414">
      <t>ビゾウ</t>
    </rPh>
    <rPh sb="422" eb="424">
      <t>セイビ</t>
    </rPh>
    <rPh sb="425" eb="426">
      <t>スス</t>
    </rPh>
    <rPh sb="433" eb="435">
      <t>コウホウ</t>
    </rPh>
    <rPh sb="435" eb="437">
      <t>カツドウ</t>
    </rPh>
    <rPh sb="438" eb="440">
      <t>コベツ</t>
    </rPh>
    <rPh sb="440" eb="442">
      <t>ホウモン</t>
    </rPh>
    <rPh sb="444" eb="446">
      <t>ソウキ</t>
    </rPh>
    <rPh sb="450" eb="452">
      <t>フキュウ</t>
    </rPh>
    <rPh sb="452" eb="454">
      <t>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</si>
</sst>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E0-49CF-A592-52A67BF85232}"/>
            </c:ext>
          </c:extLst>
        </c:ser>
        <c:dLbls>
          <c:showLegendKey val="0"/>
          <c:showVal val="0"/>
          <c:showCatName val="0"/>
          <c:showSerName val="0"/>
          <c:showPercent val="0"/>
          <c:showBubbleSize val="0"/>
        </c:dLbls>
        <c:gapWidth val="150"/>
        <c:axId val="408436608"/>
        <c:axId val="4084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30E0-49CF-A592-52A67BF85232}"/>
            </c:ext>
          </c:extLst>
        </c:ser>
        <c:dLbls>
          <c:showLegendKey val="0"/>
          <c:showVal val="0"/>
          <c:showCatName val="0"/>
          <c:showSerName val="0"/>
          <c:showPercent val="0"/>
          <c:showBubbleSize val="0"/>
        </c:dLbls>
        <c:marker val="1"/>
        <c:smooth val="0"/>
        <c:axId val="408436608"/>
        <c:axId val="408436992"/>
      </c:lineChart>
      <c:dateAx>
        <c:axId val="408436608"/>
        <c:scaling>
          <c:orientation val="minMax"/>
        </c:scaling>
        <c:delete val="1"/>
        <c:axPos val="b"/>
        <c:numFmt formatCode="&quot;H&quot;yy" sourceLinked="1"/>
        <c:majorTickMark val="none"/>
        <c:minorTickMark val="none"/>
        <c:tickLblPos val="none"/>
        <c:crossAx val="408436992"/>
        <c:crosses val="autoZero"/>
        <c:auto val="1"/>
        <c:lblOffset val="100"/>
        <c:baseTimeUnit val="years"/>
      </c:dateAx>
      <c:valAx>
        <c:axId val="4084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18-45BC-83BC-091A1FE64D18}"/>
            </c:ext>
          </c:extLst>
        </c:ser>
        <c:dLbls>
          <c:showLegendKey val="0"/>
          <c:showVal val="0"/>
          <c:showCatName val="0"/>
          <c:showSerName val="0"/>
          <c:showPercent val="0"/>
          <c:showBubbleSize val="0"/>
        </c:dLbls>
        <c:gapWidth val="150"/>
        <c:axId val="409180208"/>
        <c:axId val="40918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47.32</c:v>
                </c:pt>
              </c:numCache>
            </c:numRef>
          </c:val>
          <c:smooth val="0"/>
          <c:extLst>
            <c:ext xmlns:c16="http://schemas.microsoft.com/office/drawing/2014/chart" uri="{C3380CC4-5D6E-409C-BE32-E72D297353CC}">
              <c16:uniqueId val="{00000001-5B18-45BC-83BC-091A1FE64D18}"/>
            </c:ext>
          </c:extLst>
        </c:ser>
        <c:dLbls>
          <c:showLegendKey val="0"/>
          <c:showVal val="0"/>
          <c:showCatName val="0"/>
          <c:showSerName val="0"/>
          <c:showPercent val="0"/>
          <c:showBubbleSize val="0"/>
        </c:dLbls>
        <c:marker val="1"/>
        <c:smooth val="0"/>
        <c:axId val="409180208"/>
        <c:axId val="409184128"/>
      </c:lineChart>
      <c:dateAx>
        <c:axId val="409180208"/>
        <c:scaling>
          <c:orientation val="minMax"/>
        </c:scaling>
        <c:delete val="1"/>
        <c:axPos val="b"/>
        <c:numFmt formatCode="&quot;H&quot;yy" sourceLinked="1"/>
        <c:majorTickMark val="none"/>
        <c:minorTickMark val="none"/>
        <c:tickLblPos val="none"/>
        <c:crossAx val="409184128"/>
        <c:crosses val="autoZero"/>
        <c:auto val="1"/>
        <c:lblOffset val="100"/>
        <c:baseTimeUnit val="years"/>
      </c:dateAx>
      <c:valAx>
        <c:axId val="4091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8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80.260000000000005</c:v>
                </c:pt>
              </c:numCache>
            </c:numRef>
          </c:val>
          <c:extLst>
            <c:ext xmlns:c16="http://schemas.microsoft.com/office/drawing/2014/chart" uri="{C3380CC4-5D6E-409C-BE32-E72D297353CC}">
              <c16:uniqueId val="{00000000-A6DF-4739-B625-53714B4B27EA}"/>
            </c:ext>
          </c:extLst>
        </c:ser>
        <c:dLbls>
          <c:showLegendKey val="0"/>
          <c:showVal val="0"/>
          <c:showCatName val="0"/>
          <c:showSerName val="0"/>
          <c:showPercent val="0"/>
          <c:showBubbleSize val="0"/>
        </c:dLbls>
        <c:gapWidth val="150"/>
        <c:axId val="409179032"/>
        <c:axId val="40918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81.33</c:v>
                </c:pt>
              </c:numCache>
            </c:numRef>
          </c:val>
          <c:smooth val="0"/>
          <c:extLst>
            <c:ext xmlns:c16="http://schemas.microsoft.com/office/drawing/2014/chart" uri="{C3380CC4-5D6E-409C-BE32-E72D297353CC}">
              <c16:uniqueId val="{00000001-A6DF-4739-B625-53714B4B27EA}"/>
            </c:ext>
          </c:extLst>
        </c:ser>
        <c:dLbls>
          <c:showLegendKey val="0"/>
          <c:showVal val="0"/>
          <c:showCatName val="0"/>
          <c:showSerName val="0"/>
          <c:showPercent val="0"/>
          <c:showBubbleSize val="0"/>
        </c:dLbls>
        <c:marker val="1"/>
        <c:smooth val="0"/>
        <c:axId val="409179032"/>
        <c:axId val="409182952"/>
      </c:lineChart>
      <c:dateAx>
        <c:axId val="409179032"/>
        <c:scaling>
          <c:orientation val="minMax"/>
        </c:scaling>
        <c:delete val="1"/>
        <c:axPos val="b"/>
        <c:numFmt formatCode="&quot;H&quot;yy" sourceLinked="1"/>
        <c:majorTickMark val="none"/>
        <c:minorTickMark val="none"/>
        <c:tickLblPos val="none"/>
        <c:crossAx val="409182952"/>
        <c:crosses val="autoZero"/>
        <c:auto val="1"/>
        <c:lblOffset val="100"/>
        <c:baseTimeUnit val="years"/>
      </c:dateAx>
      <c:valAx>
        <c:axId val="40918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7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107.94</c:v>
                </c:pt>
              </c:numCache>
            </c:numRef>
          </c:val>
          <c:extLst>
            <c:ext xmlns:c16="http://schemas.microsoft.com/office/drawing/2014/chart" uri="{C3380CC4-5D6E-409C-BE32-E72D297353CC}">
              <c16:uniqueId val="{00000000-6B2C-40F3-84DC-D7B830E426C4}"/>
            </c:ext>
          </c:extLst>
        </c:ser>
        <c:dLbls>
          <c:showLegendKey val="0"/>
          <c:showVal val="0"/>
          <c:showCatName val="0"/>
          <c:showSerName val="0"/>
          <c:showPercent val="0"/>
          <c:showBubbleSize val="0"/>
        </c:dLbls>
        <c:gapWidth val="150"/>
        <c:axId val="408490824"/>
        <c:axId val="40849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107.19</c:v>
                </c:pt>
              </c:numCache>
            </c:numRef>
          </c:val>
          <c:smooth val="0"/>
          <c:extLst>
            <c:ext xmlns:c16="http://schemas.microsoft.com/office/drawing/2014/chart" uri="{C3380CC4-5D6E-409C-BE32-E72D297353CC}">
              <c16:uniqueId val="{00000001-6B2C-40F3-84DC-D7B830E426C4}"/>
            </c:ext>
          </c:extLst>
        </c:ser>
        <c:dLbls>
          <c:showLegendKey val="0"/>
          <c:showVal val="0"/>
          <c:showCatName val="0"/>
          <c:showSerName val="0"/>
          <c:showPercent val="0"/>
          <c:showBubbleSize val="0"/>
        </c:dLbls>
        <c:marker val="1"/>
        <c:smooth val="0"/>
        <c:axId val="408490824"/>
        <c:axId val="408495312"/>
      </c:lineChart>
      <c:dateAx>
        <c:axId val="408490824"/>
        <c:scaling>
          <c:orientation val="minMax"/>
        </c:scaling>
        <c:delete val="1"/>
        <c:axPos val="b"/>
        <c:numFmt formatCode="&quot;H&quot;yy" sourceLinked="1"/>
        <c:majorTickMark val="none"/>
        <c:minorTickMark val="none"/>
        <c:tickLblPos val="none"/>
        <c:crossAx val="408495312"/>
        <c:crosses val="autoZero"/>
        <c:auto val="1"/>
        <c:lblOffset val="100"/>
        <c:baseTimeUnit val="years"/>
      </c:dateAx>
      <c:valAx>
        <c:axId val="40849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9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2.82</c:v>
                </c:pt>
              </c:numCache>
            </c:numRef>
          </c:val>
          <c:extLst>
            <c:ext xmlns:c16="http://schemas.microsoft.com/office/drawing/2014/chart" uri="{C3380CC4-5D6E-409C-BE32-E72D297353CC}">
              <c16:uniqueId val="{00000000-4A36-405D-9B99-F41049CF2F46}"/>
            </c:ext>
          </c:extLst>
        </c:ser>
        <c:dLbls>
          <c:showLegendKey val="0"/>
          <c:showVal val="0"/>
          <c:showCatName val="0"/>
          <c:showSerName val="0"/>
          <c:showPercent val="0"/>
          <c:showBubbleSize val="0"/>
        </c:dLbls>
        <c:gapWidth val="150"/>
        <c:axId val="409127464"/>
        <c:axId val="40912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22.89</c:v>
                </c:pt>
              </c:numCache>
            </c:numRef>
          </c:val>
          <c:smooth val="0"/>
          <c:extLst>
            <c:ext xmlns:c16="http://schemas.microsoft.com/office/drawing/2014/chart" uri="{C3380CC4-5D6E-409C-BE32-E72D297353CC}">
              <c16:uniqueId val="{00000001-4A36-405D-9B99-F41049CF2F46}"/>
            </c:ext>
          </c:extLst>
        </c:ser>
        <c:dLbls>
          <c:showLegendKey val="0"/>
          <c:showVal val="0"/>
          <c:showCatName val="0"/>
          <c:showSerName val="0"/>
          <c:showPercent val="0"/>
          <c:showBubbleSize val="0"/>
        </c:dLbls>
        <c:marker val="1"/>
        <c:smooth val="0"/>
        <c:axId val="409127464"/>
        <c:axId val="409127848"/>
      </c:lineChart>
      <c:dateAx>
        <c:axId val="409127464"/>
        <c:scaling>
          <c:orientation val="minMax"/>
        </c:scaling>
        <c:delete val="1"/>
        <c:axPos val="b"/>
        <c:numFmt formatCode="&quot;H&quot;yy" sourceLinked="1"/>
        <c:majorTickMark val="none"/>
        <c:minorTickMark val="none"/>
        <c:tickLblPos val="none"/>
        <c:crossAx val="409127848"/>
        <c:crosses val="autoZero"/>
        <c:auto val="1"/>
        <c:lblOffset val="100"/>
        <c:baseTimeUnit val="years"/>
      </c:dateAx>
      <c:valAx>
        <c:axId val="40912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2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C9B-4A3D-8A52-9E9619DFE3DF}"/>
            </c:ext>
          </c:extLst>
        </c:ser>
        <c:dLbls>
          <c:showLegendKey val="0"/>
          <c:showVal val="0"/>
          <c:showCatName val="0"/>
          <c:showSerName val="0"/>
          <c:showPercent val="0"/>
          <c:showBubbleSize val="0"/>
        </c:dLbls>
        <c:gapWidth val="150"/>
        <c:axId val="408993656"/>
        <c:axId val="40899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C9B-4A3D-8A52-9E9619DFE3DF}"/>
            </c:ext>
          </c:extLst>
        </c:ser>
        <c:dLbls>
          <c:showLegendKey val="0"/>
          <c:showVal val="0"/>
          <c:showCatName val="0"/>
          <c:showSerName val="0"/>
          <c:showPercent val="0"/>
          <c:showBubbleSize val="0"/>
        </c:dLbls>
        <c:marker val="1"/>
        <c:smooth val="0"/>
        <c:axId val="408993656"/>
        <c:axId val="408994440"/>
      </c:lineChart>
      <c:dateAx>
        <c:axId val="408993656"/>
        <c:scaling>
          <c:orientation val="minMax"/>
        </c:scaling>
        <c:delete val="1"/>
        <c:axPos val="b"/>
        <c:numFmt formatCode="&quot;H&quot;yy" sourceLinked="1"/>
        <c:majorTickMark val="none"/>
        <c:minorTickMark val="none"/>
        <c:tickLblPos val="none"/>
        <c:crossAx val="408994440"/>
        <c:crosses val="autoZero"/>
        <c:auto val="1"/>
        <c:lblOffset val="100"/>
        <c:baseTimeUnit val="years"/>
      </c:dateAx>
      <c:valAx>
        <c:axId val="40899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9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F75-45E4-8921-98DC050A3E70}"/>
            </c:ext>
          </c:extLst>
        </c:ser>
        <c:dLbls>
          <c:showLegendKey val="0"/>
          <c:showVal val="0"/>
          <c:showCatName val="0"/>
          <c:showSerName val="0"/>
          <c:showPercent val="0"/>
          <c:showBubbleSize val="0"/>
        </c:dLbls>
        <c:gapWidth val="150"/>
        <c:axId val="408995224"/>
        <c:axId val="40899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31.07</c:v>
                </c:pt>
              </c:numCache>
            </c:numRef>
          </c:val>
          <c:smooth val="0"/>
          <c:extLst>
            <c:ext xmlns:c16="http://schemas.microsoft.com/office/drawing/2014/chart" uri="{C3380CC4-5D6E-409C-BE32-E72D297353CC}">
              <c16:uniqueId val="{00000001-4F75-45E4-8921-98DC050A3E70}"/>
            </c:ext>
          </c:extLst>
        </c:ser>
        <c:dLbls>
          <c:showLegendKey val="0"/>
          <c:showVal val="0"/>
          <c:showCatName val="0"/>
          <c:showSerName val="0"/>
          <c:showPercent val="0"/>
          <c:showBubbleSize val="0"/>
        </c:dLbls>
        <c:marker val="1"/>
        <c:smooth val="0"/>
        <c:axId val="408995224"/>
        <c:axId val="408993264"/>
      </c:lineChart>
      <c:dateAx>
        <c:axId val="408995224"/>
        <c:scaling>
          <c:orientation val="minMax"/>
        </c:scaling>
        <c:delete val="1"/>
        <c:axPos val="b"/>
        <c:numFmt formatCode="&quot;H&quot;yy" sourceLinked="1"/>
        <c:majorTickMark val="none"/>
        <c:minorTickMark val="none"/>
        <c:tickLblPos val="none"/>
        <c:crossAx val="408993264"/>
        <c:crosses val="autoZero"/>
        <c:auto val="1"/>
        <c:lblOffset val="100"/>
        <c:baseTimeUnit val="years"/>
      </c:dateAx>
      <c:valAx>
        <c:axId val="40899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9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58.06</c:v>
                </c:pt>
              </c:numCache>
            </c:numRef>
          </c:val>
          <c:extLst>
            <c:ext xmlns:c16="http://schemas.microsoft.com/office/drawing/2014/chart" uri="{C3380CC4-5D6E-409C-BE32-E72D297353CC}">
              <c16:uniqueId val="{00000000-3E31-451C-9AEB-AE9D939FEAED}"/>
            </c:ext>
          </c:extLst>
        </c:ser>
        <c:dLbls>
          <c:showLegendKey val="0"/>
          <c:showVal val="0"/>
          <c:showCatName val="0"/>
          <c:showSerName val="0"/>
          <c:showPercent val="0"/>
          <c:showBubbleSize val="0"/>
        </c:dLbls>
        <c:gapWidth val="150"/>
        <c:axId val="408996792"/>
        <c:axId val="40899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51.09</c:v>
                </c:pt>
              </c:numCache>
            </c:numRef>
          </c:val>
          <c:smooth val="0"/>
          <c:extLst>
            <c:ext xmlns:c16="http://schemas.microsoft.com/office/drawing/2014/chart" uri="{C3380CC4-5D6E-409C-BE32-E72D297353CC}">
              <c16:uniqueId val="{00000001-3E31-451C-9AEB-AE9D939FEAED}"/>
            </c:ext>
          </c:extLst>
        </c:ser>
        <c:dLbls>
          <c:showLegendKey val="0"/>
          <c:showVal val="0"/>
          <c:showCatName val="0"/>
          <c:showSerName val="0"/>
          <c:showPercent val="0"/>
          <c:showBubbleSize val="0"/>
        </c:dLbls>
        <c:marker val="1"/>
        <c:smooth val="0"/>
        <c:axId val="408996792"/>
        <c:axId val="408996008"/>
      </c:lineChart>
      <c:dateAx>
        <c:axId val="408996792"/>
        <c:scaling>
          <c:orientation val="minMax"/>
        </c:scaling>
        <c:delete val="1"/>
        <c:axPos val="b"/>
        <c:numFmt formatCode="&quot;H&quot;yy" sourceLinked="1"/>
        <c:majorTickMark val="none"/>
        <c:minorTickMark val="none"/>
        <c:tickLblPos val="none"/>
        <c:crossAx val="408996008"/>
        <c:crosses val="autoZero"/>
        <c:auto val="1"/>
        <c:lblOffset val="100"/>
        <c:baseTimeUnit val="years"/>
      </c:dateAx>
      <c:valAx>
        <c:axId val="40899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9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5.88</c:v>
                </c:pt>
              </c:numCache>
            </c:numRef>
          </c:val>
          <c:extLst>
            <c:ext xmlns:c16="http://schemas.microsoft.com/office/drawing/2014/chart" uri="{C3380CC4-5D6E-409C-BE32-E72D297353CC}">
              <c16:uniqueId val="{00000000-7BE2-4C76-9073-D0BD4C270E03}"/>
            </c:ext>
          </c:extLst>
        </c:ser>
        <c:dLbls>
          <c:showLegendKey val="0"/>
          <c:showVal val="0"/>
          <c:showCatName val="0"/>
          <c:showSerName val="0"/>
          <c:showPercent val="0"/>
          <c:showBubbleSize val="0"/>
        </c:dLbls>
        <c:gapWidth val="150"/>
        <c:axId val="408994832"/>
        <c:axId val="4089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1194.56</c:v>
                </c:pt>
              </c:numCache>
            </c:numRef>
          </c:val>
          <c:smooth val="0"/>
          <c:extLst>
            <c:ext xmlns:c16="http://schemas.microsoft.com/office/drawing/2014/chart" uri="{C3380CC4-5D6E-409C-BE32-E72D297353CC}">
              <c16:uniqueId val="{00000001-7BE2-4C76-9073-D0BD4C270E03}"/>
            </c:ext>
          </c:extLst>
        </c:ser>
        <c:dLbls>
          <c:showLegendKey val="0"/>
          <c:showVal val="0"/>
          <c:showCatName val="0"/>
          <c:showSerName val="0"/>
          <c:showPercent val="0"/>
          <c:showBubbleSize val="0"/>
        </c:dLbls>
        <c:marker val="1"/>
        <c:smooth val="0"/>
        <c:axId val="408994832"/>
        <c:axId val="408995616"/>
      </c:lineChart>
      <c:dateAx>
        <c:axId val="408994832"/>
        <c:scaling>
          <c:orientation val="minMax"/>
        </c:scaling>
        <c:delete val="1"/>
        <c:axPos val="b"/>
        <c:numFmt formatCode="&quot;H&quot;yy" sourceLinked="1"/>
        <c:majorTickMark val="none"/>
        <c:minorTickMark val="none"/>
        <c:tickLblPos val="none"/>
        <c:crossAx val="408995616"/>
        <c:crosses val="autoZero"/>
        <c:auto val="1"/>
        <c:lblOffset val="100"/>
        <c:baseTimeUnit val="years"/>
      </c:dateAx>
      <c:valAx>
        <c:axId val="4089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9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96.48</c:v>
                </c:pt>
              </c:numCache>
            </c:numRef>
          </c:val>
          <c:extLst>
            <c:ext xmlns:c16="http://schemas.microsoft.com/office/drawing/2014/chart" uri="{C3380CC4-5D6E-409C-BE32-E72D297353CC}">
              <c16:uniqueId val="{00000000-9E73-4172-B4A9-968C0FF0F1DF}"/>
            </c:ext>
          </c:extLst>
        </c:ser>
        <c:dLbls>
          <c:showLegendKey val="0"/>
          <c:showVal val="0"/>
          <c:showCatName val="0"/>
          <c:showSerName val="0"/>
          <c:showPercent val="0"/>
          <c:showBubbleSize val="0"/>
        </c:dLbls>
        <c:gapWidth val="150"/>
        <c:axId val="408998360"/>
        <c:axId val="40899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76.78</c:v>
                </c:pt>
              </c:numCache>
            </c:numRef>
          </c:val>
          <c:smooth val="0"/>
          <c:extLst>
            <c:ext xmlns:c16="http://schemas.microsoft.com/office/drawing/2014/chart" uri="{C3380CC4-5D6E-409C-BE32-E72D297353CC}">
              <c16:uniqueId val="{00000001-9E73-4172-B4A9-968C0FF0F1DF}"/>
            </c:ext>
          </c:extLst>
        </c:ser>
        <c:dLbls>
          <c:showLegendKey val="0"/>
          <c:showVal val="0"/>
          <c:showCatName val="0"/>
          <c:showSerName val="0"/>
          <c:showPercent val="0"/>
          <c:showBubbleSize val="0"/>
        </c:dLbls>
        <c:marker val="1"/>
        <c:smooth val="0"/>
        <c:axId val="408998360"/>
        <c:axId val="408999144"/>
      </c:lineChart>
      <c:dateAx>
        <c:axId val="408998360"/>
        <c:scaling>
          <c:orientation val="minMax"/>
        </c:scaling>
        <c:delete val="1"/>
        <c:axPos val="b"/>
        <c:numFmt formatCode="&quot;H&quot;yy" sourceLinked="1"/>
        <c:majorTickMark val="none"/>
        <c:minorTickMark val="none"/>
        <c:tickLblPos val="none"/>
        <c:crossAx val="408999144"/>
        <c:crosses val="autoZero"/>
        <c:auto val="1"/>
        <c:lblOffset val="100"/>
        <c:baseTimeUnit val="years"/>
      </c:dateAx>
      <c:valAx>
        <c:axId val="40899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9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154.34</c:v>
                </c:pt>
              </c:numCache>
            </c:numRef>
          </c:val>
          <c:extLst>
            <c:ext xmlns:c16="http://schemas.microsoft.com/office/drawing/2014/chart" uri="{C3380CC4-5D6E-409C-BE32-E72D297353CC}">
              <c16:uniqueId val="{00000000-87C6-4821-87DB-49BC754F2877}"/>
            </c:ext>
          </c:extLst>
        </c:ser>
        <c:dLbls>
          <c:showLegendKey val="0"/>
          <c:showVal val="0"/>
          <c:showCatName val="0"/>
          <c:showSerName val="0"/>
          <c:showPercent val="0"/>
          <c:showBubbleSize val="0"/>
        </c:dLbls>
        <c:gapWidth val="150"/>
        <c:axId val="409179816"/>
        <c:axId val="40918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224.31</c:v>
                </c:pt>
              </c:numCache>
            </c:numRef>
          </c:val>
          <c:smooth val="0"/>
          <c:extLst>
            <c:ext xmlns:c16="http://schemas.microsoft.com/office/drawing/2014/chart" uri="{C3380CC4-5D6E-409C-BE32-E72D297353CC}">
              <c16:uniqueId val="{00000001-87C6-4821-87DB-49BC754F2877}"/>
            </c:ext>
          </c:extLst>
        </c:ser>
        <c:dLbls>
          <c:showLegendKey val="0"/>
          <c:showVal val="0"/>
          <c:showCatName val="0"/>
          <c:showSerName val="0"/>
          <c:showPercent val="0"/>
          <c:showBubbleSize val="0"/>
        </c:dLbls>
        <c:marker val="1"/>
        <c:smooth val="0"/>
        <c:axId val="409179816"/>
        <c:axId val="409185304"/>
      </c:lineChart>
      <c:dateAx>
        <c:axId val="409179816"/>
        <c:scaling>
          <c:orientation val="minMax"/>
        </c:scaling>
        <c:delete val="1"/>
        <c:axPos val="b"/>
        <c:numFmt formatCode="&quot;H&quot;yy" sourceLinked="1"/>
        <c:majorTickMark val="none"/>
        <c:minorTickMark val="none"/>
        <c:tickLblPos val="none"/>
        <c:crossAx val="409185304"/>
        <c:crosses val="autoZero"/>
        <c:auto val="1"/>
        <c:lblOffset val="100"/>
        <c:baseTimeUnit val="years"/>
      </c:dateAx>
      <c:valAx>
        <c:axId val="40918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17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城里町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18379</v>
      </c>
      <c r="AM8" s="37"/>
      <c r="AN8" s="37"/>
      <c r="AO8" s="37"/>
      <c r="AP8" s="37"/>
      <c r="AQ8" s="37"/>
      <c r="AR8" s="37"/>
      <c r="AS8" s="37"/>
      <c r="AT8" s="38">
        <f>データ!T6</f>
        <v>161.80000000000001</v>
      </c>
      <c r="AU8" s="38"/>
      <c r="AV8" s="38"/>
      <c r="AW8" s="38"/>
      <c r="AX8" s="38"/>
      <c r="AY8" s="38"/>
      <c r="AZ8" s="38"/>
      <c r="BA8" s="38"/>
      <c r="BB8" s="38">
        <f>データ!U6</f>
        <v>113.59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62.13</v>
      </c>
      <c r="J10" s="38"/>
      <c r="K10" s="38"/>
      <c r="L10" s="38"/>
      <c r="M10" s="38"/>
      <c r="N10" s="38"/>
      <c r="O10" s="38"/>
      <c r="P10" s="38">
        <f>データ!P6</f>
        <v>42.29</v>
      </c>
      <c r="Q10" s="38"/>
      <c r="R10" s="38"/>
      <c r="S10" s="38"/>
      <c r="T10" s="38"/>
      <c r="U10" s="38"/>
      <c r="V10" s="38"/>
      <c r="W10" s="38">
        <f>データ!Q6</f>
        <v>96.66</v>
      </c>
      <c r="X10" s="38"/>
      <c r="Y10" s="38"/>
      <c r="Z10" s="38"/>
      <c r="AA10" s="38"/>
      <c r="AB10" s="38"/>
      <c r="AC10" s="38"/>
      <c r="AD10" s="37">
        <f>データ!R6</f>
        <v>2970</v>
      </c>
      <c r="AE10" s="37"/>
      <c r="AF10" s="37"/>
      <c r="AG10" s="37"/>
      <c r="AH10" s="37"/>
      <c r="AI10" s="37"/>
      <c r="AJ10" s="37"/>
      <c r="AK10" s="2"/>
      <c r="AL10" s="37">
        <f>データ!V6</f>
        <v>7720</v>
      </c>
      <c r="AM10" s="37"/>
      <c r="AN10" s="37"/>
      <c r="AO10" s="37"/>
      <c r="AP10" s="37"/>
      <c r="AQ10" s="37"/>
      <c r="AR10" s="37"/>
      <c r="AS10" s="37"/>
      <c r="AT10" s="38">
        <f>データ!W6</f>
        <v>4.1900000000000004</v>
      </c>
      <c r="AU10" s="38"/>
      <c r="AV10" s="38"/>
      <c r="AW10" s="38"/>
      <c r="AX10" s="38"/>
      <c r="AY10" s="38"/>
      <c r="AZ10" s="38"/>
      <c r="BA10" s="38"/>
      <c r="BB10" s="38">
        <f>データ!X6</f>
        <v>1842.48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3vXWqe50RtgCBIXLW55DcdsvqwGgpbMelFJN2nVEo4iDJq/zfk+0LcVbm3ENUuwiRM1pGcwSFQgg9e5nLRdQMQ==" saltValue="n/9ie/tcmReZO3lvzXfx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83101</v>
      </c>
      <c r="D6" s="19">
        <f t="shared" si="3"/>
        <v>46</v>
      </c>
      <c r="E6" s="19">
        <f t="shared" si="3"/>
        <v>17</v>
      </c>
      <c r="F6" s="19">
        <f t="shared" si="3"/>
        <v>1</v>
      </c>
      <c r="G6" s="19">
        <f t="shared" si="3"/>
        <v>0</v>
      </c>
      <c r="H6" s="19" t="str">
        <f t="shared" si="3"/>
        <v>茨城県　城里町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62.13</v>
      </c>
      <c r="P6" s="20">
        <f t="shared" si="3"/>
        <v>42.29</v>
      </c>
      <c r="Q6" s="20">
        <f t="shared" si="3"/>
        <v>96.66</v>
      </c>
      <c r="R6" s="20">
        <f t="shared" si="3"/>
        <v>2970</v>
      </c>
      <c r="S6" s="20">
        <f t="shared" si="3"/>
        <v>18379</v>
      </c>
      <c r="T6" s="20">
        <f t="shared" si="3"/>
        <v>161.80000000000001</v>
      </c>
      <c r="U6" s="20">
        <f t="shared" si="3"/>
        <v>113.59</v>
      </c>
      <c r="V6" s="20">
        <f t="shared" si="3"/>
        <v>7720</v>
      </c>
      <c r="W6" s="20">
        <f t="shared" si="3"/>
        <v>4.1900000000000004</v>
      </c>
      <c r="X6" s="20">
        <f t="shared" si="3"/>
        <v>1842.48</v>
      </c>
      <c r="Y6" s="21" t="str">
        <f>IF(Y7="",NA(),Y7)</f>
        <v>-</v>
      </c>
      <c r="Z6" s="21" t="str">
        <f t="shared" ref="Z6:AH6" si="4">IF(Z7="",NA(),Z7)</f>
        <v>-</v>
      </c>
      <c r="AA6" s="21" t="str">
        <f t="shared" si="4"/>
        <v>-</v>
      </c>
      <c r="AB6" s="21" t="str">
        <f t="shared" si="4"/>
        <v>-</v>
      </c>
      <c r="AC6" s="21">
        <f t="shared" si="4"/>
        <v>107.94</v>
      </c>
      <c r="AD6" s="21" t="str">
        <f t="shared" si="4"/>
        <v>-</v>
      </c>
      <c r="AE6" s="21" t="str">
        <f t="shared" si="4"/>
        <v>-</v>
      </c>
      <c r="AF6" s="21" t="str">
        <f t="shared" si="4"/>
        <v>-</v>
      </c>
      <c r="AG6" s="21" t="str">
        <f t="shared" si="4"/>
        <v>-</v>
      </c>
      <c r="AH6" s="21">
        <f t="shared" si="4"/>
        <v>107.19</v>
      </c>
      <c r="AI6" s="20" t="str">
        <f>IF(AI7="","",IF(AI7="-","【-】","【"&amp;SUBSTITUTE(TEXT(AI7,"#,##0.00"),"-","△")&amp;"】"))</f>
        <v>【106.11】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31.07</v>
      </c>
      <c r="AT6" s="20" t="str">
        <f>IF(AT7="","",IF(AT7="-","【-】","【"&amp;SUBSTITUTE(TEXT(AT7,"#,##0.00"),"-","△")&amp;"】"))</f>
        <v>【3.15】</v>
      </c>
      <c r="AU6" s="21" t="str">
        <f>IF(AU7="",NA(),AU7)</f>
        <v>-</v>
      </c>
      <c r="AV6" s="21" t="str">
        <f t="shared" ref="AV6:BD6" si="6">IF(AV7="",NA(),AV7)</f>
        <v>-</v>
      </c>
      <c r="AW6" s="21" t="str">
        <f t="shared" si="6"/>
        <v>-</v>
      </c>
      <c r="AX6" s="21" t="str">
        <f t="shared" si="6"/>
        <v>-</v>
      </c>
      <c r="AY6" s="21">
        <f t="shared" si="6"/>
        <v>58.06</v>
      </c>
      <c r="AZ6" s="21" t="str">
        <f t="shared" si="6"/>
        <v>-</v>
      </c>
      <c r="BA6" s="21" t="str">
        <f t="shared" si="6"/>
        <v>-</v>
      </c>
      <c r="BB6" s="21" t="str">
        <f t="shared" si="6"/>
        <v>-</v>
      </c>
      <c r="BC6" s="21" t="str">
        <f t="shared" si="6"/>
        <v>-</v>
      </c>
      <c r="BD6" s="21">
        <f t="shared" si="6"/>
        <v>51.09</v>
      </c>
      <c r="BE6" s="20" t="str">
        <f>IF(BE7="","",IF(BE7="-","【-】","【"&amp;SUBSTITUTE(TEXT(BE7,"#,##0.00"),"-","△")&amp;"】"))</f>
        <v>【73.44】</v>
      </c>
      <c r="BF6" s="21" t="str">
        <f>IF(BF7="",NA(),BF7)</f>
        <v>-</v>
      </c>
      <c r="BG6" s="21" t="str">
        <f t="shared" ref="BG6:BO6" si="7">IF(BG7="",NA(),BG7)</f>
        <v>-</v>
      </c>
      <c r="BH6" s="21" t="str">
        <f t="shared" si="7"/>
        <v>-</v>
      </c>
      <c r="BI6" s="21" t="str">
        <f t="shared" si="7"/>
        <v>-</v>
      </c>
      <c r="BJ6" s="21">
        <f t="shared" si="7"/>
        <v>5.88</v>
      </c>
      <c r="BK6" s="21" t="str">
        <f t="shared" si="7"/>
        <v>-</v>
      </c>
      <c r="BL6" s="21" t="str">
        <f t="shared" si="7"/>
        <v>-</v>
      </c>
      <c r="BM6" s="21" t="str">
        <f t="shared" si="7"/>
        <v>-</v>
      </c>
      <c r="BN6" s="21" t="str">
        <f t="shared" si="7"/>
        <v>-</v>
      </c>
      <c r="BO6" s="21">
        <f t="shared" si="7"/>
        <v>1194.56</v>
      </c>
      <c r="BP6" s="20" t="str">
        <f>IF(BP7="","",IF(BP7="-","【-】","【"&amp;SUBSTITUTE(TEXT(BP7,"#,##0.00"),"-","△")&amp;"】"))</f>
        <v>【652.82】</v>
      </c>
      <c r="BQ6" s="21" t="str">
        <f>IF(BQ7="",NA(),BQ7)</f>
        <v>-</v>
      </c>
      <c r="BR6" s="21" t="str">
        <f t="shared" ref="BR6:BZ6" si="8">IF(BR7="",NA(),BR7)</f>
        <v>-</v>
      </c>
      <c r="BS6" s="21" t="str">
        <f t="shared" si="8"/>
        <v>-</v>
      </c>
      <c r="BT6" s="21" t="str">
        <f t="shared" si="8"/>
        <v>-</v>
      </c>
      <c r="BU6" s="21">
        <f t="shared" si="8"/>
        <v>96.48</v>
      </c>
      <c r="BV6" s="21" t="str">
        <f t="shared" si="8"/>
        <v>-</v>
      </c>
      <c r="BW6" s="21" t="str">
        <f t="shared" si="8"/>
        <v>-</v>
      </c>
      <c r="BX6" s="21" t="str">
        <f t="shared" si="8"/>
        <v>-</v>
      </c>
      <c r="BY6" s="21" t="str">
        <f t="shared" si="8"/>
        <v>-</v>
      </c>
      <c r="BZ6" s="21">
        <f t="shared" si="8"/>
        <v>76.78</v>
      </c>
      <c r="CA6" s="20" t="str">
        <f>IF(CA7="","",IF(CA7="-","【-】","【"&amp;SUBSTITUTE(TEXT(CA7,"#,##0.00"),"-","△")&amp;"】"))</f>
        <v>【97.61】</v>
      </c>
      <c r="CB6" s="21" t="str">
        <f>IF(CB7="",NA(),CB7)</f>
        <v>-</v>
      </c>
      <c r="CC6" s="21" t="str">
        <f t="shared" ref="CC6:CK6" si="9">IF(CC7="",NA(),CC7)</f>
        <v>-</v>
      </c>
      <c r="CD6" s="21" t="str">
        <f t="shared" si="9"/>
        <v>-</v>
      </c>
      <c r="CE6" s="21" t="str">
        <f t="shared" si="9"/>
        <v>-</v>
      </c>
      <c r="CF6" s="21">
        <f t="shared" si="9"/>
        <v>154.34</v>
      </c>
      <c r="CG6" s="21" t="str">
        <f t="shared" si="9"/>
        <v>-</v>
      </c>
      <c r="CH6" s="21" t="str">
        <f t="shared" si="9"/>
        <v>-</v>
      </c>
      <c r="CI6" s="21" t="str">
        <f t="shared" si="9"/>
        <v>-</v>
      </c>
      <c r="CJ6" s="21" t="str">
        <f t="shared" si="9"/>
        <v>-</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47.32</v>
      </c>
      <c r="CW6" s="20" t="str">
        <f>IF(CW7="","",IF(CW7="-","【-】","【"&amp;SUBSTITUTE(TEXT(CW7,"#,##0.00"),"-","△")&amp;"】"))</f>
        <v>【59.10】</v>
      </c>
      <c r="CX6" s="21" t="str">
        <f>IF(CX7="",NA(),CX7)</f>
        <v>-</v>
      </c>
      <c r="CY6" s="21" t="str">
        <f t="shared" ref="CY6:DG6" si="11">IF(CY7="",NA(),CY7)</f>
        <v>-</v>
      </c>
      <c r="CZ6" s="21" t="str">
        <f t="shared" si="11"/>
        <v>-</v>
      </c>
      <c r="DA6" s="21" t="str">
        <f t="shared" si="11"/>
        <v>-</v>
      </c>
      <c r="DB6" s="21">
        <f t="shared" si="11"/>
        <v>80.260000000000005</v>
      </c>
      <c r="DC6" s="21" t="str">
        <f t="shared" si="11"/>
        <v>-</v>
      </c>
      <c r="DD6" s="21" t="str">
        <f t="shared" si="11"/>
        <v>-</v>
      </c>
      <c r="DE6" s="21" t="str">
        <f t="shared" si="11"/>
        <v>-</v>
      </c>
      <c r="DF6" s="21" t="str">
        <f t="shared" si="11"/>
        <v>-</v>
      </c>
      <c r="DG6" s="21">
        <f t="shared" si="11"/>
        <v>81.33</v>
      </c>
      <c r="DH6" s="20" t="str">
        <f>IF(DH7="","",IF(DH7="-","【-】","【"&amp;SUBSTITUTE(TEXT(DH7,"#,##0.00"),"-","△")&amp;"】"))</f>
        <v>【95.82】</v>
      </c>
      <c r="DI6" s="21" t="str">
        <f>IF(DI7="",NA(),DI7)</f>
        <v>-</v>
      </c>
      <c r="DJ6" s="21" t="str">
        <f t="shared" ref="DJ6:DR6" si="12">IF(DJ7="",NA(),DJ7)</f>
        <v>-</v>
      </c>
      <c r="DK6" s="21" t="str">
        <f t="shared" si="12"/>
        <v>-</v>
      </c>
      <c r="DL6" s="21" t="str">
        <f t="shared" si="12"/>
        <v>-</v>
      </c>
      <c r="DM6" s="21">
        <f t="shared" si="12"/>
        <v>2.82</v>
      </c>
      <c r="DN6" s="21" t="str">
        <f t="shared" si="12"/>
        <v>-</v>
      </c>
      <c r="DO6" s="21" t="str">
        <f t="shared" si="12"/>
        <v>-</v>
      </c>
      <c r="DP6" s="21" t="str">
        <f t="shared" si="12"/>
        <v>-</v>
      </c>
      <c r="DQ6" s="21" t="str">
        <f t="shared" si="12"/>
        <v>-</v>
      </c>
      <c r="DR6" s="21">
        <f t="shared" si="12"/>
        <v>22.89</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【7.62】</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0.09</v>
      </c>
      <c r="EO6" s="20" t="str">
        <f>IF(EO7="","",IF(EO7="-","【-】","【"&amp;SUBSTITUTE(TEXT(EO7,"#,##0.00"),"-","△")&amp;"】"))</f>
        <v>【0.23】</v>
      </c>
    </row>
    <row r="7" spans="1:148" s="22" customFormat="1" x14ac:dyDescent="0.15">
      <c r="A7" s="14"/>
      <c r="B7" s="23">
        <v>2022</v>
      </c>
      <c r="C7" s="23">
        <v>83101</v>
      </c>
      <c r="D7" s="23">
        <v>46</v>
      </c>
      <c r="E7" s="23">
        <v>17</v>
      </c>
      <c r="F7" s="23">
        <v>1</v>
      </c>
      <c r="G7" s="23">
        <v>0</v>
      </c>
      <c r="H7" s="23" t="s">
        <v>96</v>
      </c>
      <c r="I7" s="23" t="s">
        <v>97</v>
      </c>
      <c r="J7" s="23" t="s">
        <v>98</v>
      </c>
      <c r="K7" s="23" t="s">
        <v>99</v>
      </c>
      <c r="L7" s="23" t="s">
        <v>100</v>
      </c>
      <c r="M7" s="23" t="s">
        <v>101</v>
      </c>
      <c r="N7" s="24" t="s">
        <v>102</v>
      </c>
      <c r="O7" s="24">
        <v>62.13</v>
      </c>
      <c r="P7" s="24">
        <v>42.29</v>
      </c>
      <c r="Q7" s="24">
        <v>96.66</v>
      </c>
      <c r="R7" s="24">
        <v>2970</v>
      </c>
      <c r="S7" s="24">
        <v>18379</v>
      </c>
      <c r="T7" s="24">
        <v>161.80000000000001</v>
      </c>
      <c r="U7" s="24">
        <v>113.59</v>
      </c>
      <c r="V7" s="24">
        <v>7720</v>
      </c>
      <c r="W7" s="24">
        <v>4.1900000000000004</v>
      </c>
      <c r="X7" s="24">
        <v>1842.48</v>
      </c>
      <c r="Y7" s="24" t="s">
        <v>102</v>
      </c>
      <c r="Z7" s="24" t="s">
        <v>102</v>
      </c>
      <c r="AA7" s="24" t="s">
        <v>102</v>
      </c>
      <c r="AB7" s="24" t="s">
        <v>102</v>
      </c>
      <c r="AC7" s="24">
        <v>107.94</v>
      </c>
      <c r="AD7" s="24" t="s">
        <v>102</v>
      </c>
      <c r="AE7" s="24" t="s">
        <v>102</v>
      </c>
      <c r="AF7" s="24" t="s">
        <v>102</v>
      </c>
      <c r="AG7" s="24" t="s">
        <v>102</v>
      </c>
      <c r="AH7" s="24">
        <v>107.19</v>
      </c>
      <c r="AI7" s="24">
        <v>106.11</v>
      </c>
      <c r="AJ7" s="24" t="s">
        <v>102</v>
      </c>
      <c r="AK7" s="24" t="s">
        <v>102</v>
      </c>
      <c r="AL7" s="24" t="s">
        <v>102</v>
      </c>
      <c r="AM7" s="24" t="s">
        <v>102</v>
      </c>
      <c r="AN7" s="24">
        <v>0</v>
      </c>
      <c r="AO7" s="24" t="s">
        <v>102</v>
      </c>
      <c r="AP7" s="24" t="s">
        <v>102</v>
      </c>
      <c r="AQ7" s="24" t="s">
        <v>102</v>
      </c>
      <c r="AR7" s="24" t="s">
        <v>102</v>
      </c>
      <c r="AS7" s="24">
        <v>31.07</v>
      </c>
      <c r="AT7" s="24">
        <v>3.15</v>
      </c>
      <c r="AU7" s="24" t="s">
        <v>102</v>
      </c>
      <c r="AV7" s="24" t="s">
        <v>102</v>
      </c>
      <c r="AW7" s="24" t="s">
        <v>102</v>
      </c>
      <c r="AX7" s="24" t="s">
        <v>102</v>
      </c>
      <c r="AY7" s="24">
        <v>58.06</v>
      </c>
      <c r="AZ7" s="24" t="s">
        <v>102</v>
      </c>
      <c r="BA7" s="24" t="s">
        <v>102</v>
      </c>
      <c r="BB7" s="24" t="s">
        <v>102</v>
      </c>
      <c r="BC7" s="24" t="s">
        <v>102</v>
      </c>
      <c r="BD7" s="24">
        <v>51.09</v>
      </c>
      <c r="BE7" s="24">
        <v>73.44</v>
      </c>
      <c r="BF7" s="24" t="s">
        <v>102</v>
      </c>
      <c r="BG7" s="24" t="s">
        <v>102</v>
      </c>
      <c r="BH7" s="24" t="s">
        <v>102</v>
      </c>
      <c r="BI7" s="24" t="s">
        <v>102</v>
      </c>
      <c r="BJ7" s="24">
        <v>5.88</v>
      </c>
      <c r="BK7" s="24" t="s">
        <v>102</v>
      </c>
      <c r="BL7" s="24" t="s">
        <v>102</v>
      </c>
      <c r="BM7" s="24" t="s">
        <v>102</v>
      </c>
      <c r="BN7" s="24" t="s">
        <v>102</v>
      </c>
      <c r="BO7" s="24">
        <v>1194.56</v>
      </c>
      <c r="BP7" s="24">
        <v>652.82000000000005</v>
      </c>
      <c r="BQ7" s="24" t="s">
        <v>102</v>
      </c>
      <c r="BR7" s="24" t="s">
        <v>102</v>
      </c>
      <c r="BS7" s="24" t="s">
        <v>102</v>
      </c>
      <c r="BT7" s="24" t="s">
        <v>102</v>
      </c>
      <c r="BU7" s="24">
        <v>96.48</v>
      </c>
      <c r="BV7" s="24" t="s">
        <v>102</v>
      </c>
      <c r="BW7" s="24" t="s">
        <v>102</v>
      </c>
      <c r="BX7" s="24" t="s">
        <v>102</v>
      </c>
      <c r="BY7" s="24" t="s">
        <v>102</v>
      </c>
      <c r="BZ7" s="24">
        <v>76.78</v>
      </c>
      <c r="CA7" s="24">
        <v>97.61</v>
      </c>
      <c r="CB7" s="24" t="s">
        <v>102</v>
      </c>
      <c r="CC7" s="24" t="s">
        <v>102</v>
      </c>
      <c r="CD7" s="24" t="s">
        <v>102</v>
      </c>
      <c r="CE7" s="24" t="s">
        <v>102</v>
      </c>
      <c r="CF7" s="24">
        <v>154.34</v>
      </c>
      <c r="CG7" s="24" t="s">
        <v>102</v>
      </c>
      <c r="CH7" s="24" t="s">
        <v>102</v>
      </c>
      <c r="CI7" s="24" t="s">
        <v>102</v>
      </c>
      <c r="CJ7" s="24" t="s">
        <v>102</v>
      </c>
      <c r="CK7" s="24">
        <v>224.31</v>
      </c>
      <c r="CL7" s="24">
        <v>138.29</v>
      </c>
      <c r="CM7" s="24" t="s">
        <v>102</v>
      </c>
      <c r="CN7" s="24" t="s">
        <v>102</v>
      </c>
      <c r="CO7" s="24" t="s">
        <v>102</v>
      </c>
      <c r="CP7" s="24" t="s">
        <v>102</v>
      </c>
      <c r="CQ7" s="24" t="s">
        <v>102</v>
      </c>
      <c r="CR7" s="24" t="s">
        <v>102</v>
      </c>
      <c r="CS7" s="24" t="s">
        <v>102</v>
      </c>
      <c r="CT7" s="24" t="s">
        <v>102</v>
      </c>
      <c r="CU7" s="24" t="s">
        <v>102</v>
      </c>
      <c r="CV7" s="24">
        <v>47.32</v>
      </c>
      <c r="CW7" s="24">
        <v>59.1</v>
      </c>
      <c r="CX7" s="24" t="s">
        <v>102</v>
      </c>
      <c r="CY7" s="24" t="s">
        <v>102</v>
      </c>
      <c r="CZ7" s="24" t="s">
        <v>102</v>
      </c>
      <c r="DA7" s="24" t="s">
        <v>102</v>
      </c>
      <c r="DB7" s="24">
        <v>80.260000000000005</v>
      </c>
      <c r="DC7" s="24" t="s">
        <v>102</v>
      </c>
      <c r="DD7" s="24" t="s">
        <v>102</v>
      </c>
      <c r="DE7" s="24" t="s">
        <v>102</v>
      </c>
      <c r="DF7" s="24" t="s">
        <v>102</v>
      </c>
      <c r="DG7" s="24">
        <v>81.33</v>
      </c>
      <c r="DH7" s="24">
        <v>95.82</v>
      </c>
      <c r="DI7" s="24" t="s">
        <v>102</v>
      </c>
      <c r="DJ7" s="24" t="s">
        <v>102</v>
      </c>
      <c r="DK7" s="24" t="s">
        <v>102</v>
      </c>
      <c r="DL7" s="24" t="s">
        <v>102</v>
      </c>
      <c r="DM7" s="24">
        <v>2.82</v>
      </c>
      <c r="DN7" s="24" t="s">
        <v>102</v>
      </c>
      <c r="DO7" s="24" t="s">
        <v>102</v>
      </c>
      <c r="DP7" s="24" t="s">
        <v>102</v>
      </c>
      <c r="DQ7" s="24" t="s">
        <v>102</v>
      </c>
      <c r="DR7" s="24">
        <v>22.89</v>
      </c>
      <c r="DS7" s="24">
        <v>39.74</v>
      </c>
      <c r="DT7" s="24" t="s">
        <v>102</v>
      </c>
      <c r="DU7" s="24" t="s">
        <v>102</v>
      </c>
      <c r="DV7" s="24" t="s">
        <v>102</v>
      </c>
      <c r="DW7" s="24" t="s">
        <v>102</v>
      </c>
      <c r="DX7" s="24">
        <v>0</v>
      </c>
      <c r="DY7" s="24" t="s">
        <v>102</v>
      </c>
      <c r="DZ7" s="24" t="s">
        <v>102</v>
      </c>
      <c r="EA7" s="24" t="s">
        <v>102</v>
      </c>
      <c r="EB7" s="24" t="s">
        <v>102</v>
      </c>
      <c r="EC7" s="24">
        <v>0</v>
      </c>
      <c r="ED7" s="24">
        <v>7.62</v>
      </c>
      <c r="EE7" s="24" t="s">
        <v>102</v>
      </c>
      <c r="EF7" s="24" t="s">
        <v>102</v>
      </c>
      <c r="EG7" s="24" t="s">
        <v>102</v>
      </c>
      <c r="EH7" s="24" t="s">
        <v>102</v>
      </c>
      <c r="EI7" s="24">
        <v>0</v>
      </c>
      <c r="EJ7" s="24" t="s">
        <v>102</v>
      </c>
      <c r="EK7" s="24" t="s">
        <v>102</v>
      </c>
      <c r="EL7" s="24" t="s">
        <v>102</v>
      </c>
      <c r="EM7" s="24" t="s">
        <v>102</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2024-01-19T07:32:52Z</cp:lastPrinted>
  <dcterms:created xsi:type="dcterms:W3CDTF">2023-12-12T00:43:46Z</dcterms:created>
  <dcterms:modified xsi:type="dcterms:W3CDTF">2024-02-21T06:39:32Z</dcterms:modified>
  <cp:category/>
</cp:coreProperties>
</file>