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NWk4s5MoHpjbLkI44hb7be0PHBP5i8/bRy9SBuINaZtmWTqDjPMxdeVQjomGuDVGs0PGtvqXTZiaDt7JqnRuwg==" workbookSaltValue="jr6HmZkA0/Qd+reiVH1AtA=="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<sst xmlns="http://schemas.openxmlformats.org/spreadsheetml/2006/main" count="228" uniqueCount="112">
  <si>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</si>
  <si>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</si>
  <si>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</si>
  <si>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</si>
  <si>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</si>
  <si>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</si>
  <si>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</si>
  <si>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</si>
  <si>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</si>
  <si>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</si>
  <si>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</si>
  <si>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</si>
  <si>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</si>
  <si>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</si>
  <si>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</si>
  <si>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</si>
  <si>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</si>
  <si>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</si>
  <si>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</si>
  <si>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</si>
  <si>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</si>
  <si>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</si>
  <si>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</si>
  <si>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</si>
  <si>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</si>
  <si>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</si>
  <si>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</si>
  <si>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</si>
  <si>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</si>
  <si>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</si>
  <si>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</si>
  <si>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</si>
  <si>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</si>
  <si>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</si>
  <si>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</si>
  <si>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</si>
  <si>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</si>
  <si>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</si>
  <si>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</si>
  <si>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</si>
  <si>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</si>
  <si>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</si>
  <si>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</si>
  <si>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</si>
  <si>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</si>
  <si>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</si>
  <si>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</si>
  <si>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</si>
  <si>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</si>
  <si>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</si>
  <si>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</si>
  <si>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</si>
  <si>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</si>
  <si>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</si>
  <si>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</si>
  <si>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</si>
  <si>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</si>
  <si>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</si>
  <si>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</si>
  <si>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</si>
  <si>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</si>
  <si>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</si>
  <si>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</si>
  <si>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</si>
  <si>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</si>
  <si>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</si>
  <si>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</si>
  <si>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</si>
  <si>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</si>
  <si>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</si>
  <si>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</si>
  <si>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</si>
  <si>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</si>
  <si>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</si>
  <si>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</si>
  <si>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</si>
  <si>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</si>
  <si>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</si>
  <si>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</si>
  <si>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</si>
  <si>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</si>
  <si>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</si>
  <si>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</si>
  <si>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</si>
  <si>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</si>
  <si>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</si>
  <si>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</si>
  <si>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</si>
  <si>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</si>
  <si>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</si>
  <si>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</si>
  <si>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</si>
  <si>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</si>
  <si>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城里町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</si>
  <si>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</si>
  <si>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</si>
  <si>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</si>
  <si>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</si>
  <si>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</si>
  <si>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</si>
  <si>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</si>
  <si>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</si>
  <si>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</si>
  <si>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</si>
  <si>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</si>
  <si>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</si>
  <si>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</si>
  <si>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</si>
  <si>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</si>
  <si>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近年の傾向として人口減少から給水収益が減少していることに加え、⑧有収率も低下しており、経常収益が低下している。また、令和４年度は電気料金の高騰から動力費が増加したことで経常費用が増え、①経常収支比率が１００％を下回った。しかし、②累積欠損金比率は０％で、③流動比率も類似団体平均より低いが100％を大きく上回っており、短期的な支払い能力に問題は無い。
⑤の料金回収率は100％を下回り類似団体平均値の92.17％から20％以上の乖離がある。
⑥の給水原価は類似団体平均を大きく上回っているが、原価を押し上げる要因の一つとして企業債利息の支払いがあり、④の企業債残高対給水収益比率は近年低下傾向にあるものの、類似団体平均値の倍以上の数値となっている。今後、更新工事に際する企業債の発行については計画的に平準化を図る必要がある。また、料金回収率が低く一般会計補助金で賄っていることから、今後、より一層の経常経費抑制と有収率の向上に努め、経営の効率化を図る。
</t>
    <phoneticPr fontId="1"/>
  </si>
  <si>
    <t xml:space="preserve"> 過去の企業債の償還が残るなか、施設の構造的な問題や老朽化から動力費等維持管理コストが高くなり、給水原価が類似団体平均を大きく上回っている。
 一方で人口減少や有収率低下により収益は低下傾向にあることから、料金回収率が低下し、一般会計補助に依存した経営となっている。
 更新需要の高まりも見込まれることから、今後は、先進技術を活用した漏水調査により有収率の向上を図り、アセットマネジメントを導入して更新の平準化・効率化を進め対応する。
 また、主要な施設更新時には、配置の最適化を検討し機械設備の高効率化を図る。あわせて、広域化や官民連携の促進を検討し、戦略的に原価抑制と効率化に取り組み、経営基盤の強化に努める。
</t>
    <rPh sb="11" eb="12">
      <t>ノコ</t>
    </rPh>
    <phoneticPr fontId="1"/>
  </si>
  <si>
    <t>②管路経年化率は、類似団体平均値を下回っているが、法定耐用年数を経過した管路は今後も増加が見込まれる。一方、③管路更新率は低い数値で推移している。更新率を上げるため、安易に更新工事を増加すれば、給水原価を押し上げ料金回収率の低下を招くため、先進技術を活用した漏水調査を実施する等効率的な手法の導入を検討し漏水の解消に努め、有収率の向上を図るとともに効率的な管路の耐震化を進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</si>
</sst>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0.56000000000000005</c:v>
                </c:pt>
                <c:pt idx="2">
                  <c:v>0.12</c:v>
                </c:pt>
                <c:pt idx="3">
                  <c:v>0.96</c:v>
                </c:pt>
                <c:pt idx="4">
                  <c:v>0.45</c:v>
                </c:pt>
              </c:numCache>
            </c:numRef>
          </c:val>
          <c:extLst>
            <c:ext xmlns:c16="http://schemas.microsoft.com/office/drawing/2014/chart" uri="{C3380CC4-5D6E-409C-BE32-E72D297353CC}">
              <c16:uniqueId val="{00000000-3B82-4724-8A29-BFCC3069D195}"/>
            </c:ext>
          </c:extLst>
        </c:ser>
        <c:dLbls>
          <c:showLegendKey val="0"/>
          <c:showVal val="0"/>
          <c:showCatName val="0"/>
          <c:showSerName val="0"/>
          <c:showPercent val="0"/>
          <c:showBubbleSize val="0"/>
        </c:dLbls>
        <c:gapWidth val="150"/>
        <c:axId val="490985720"/>
        <c:axId val="49200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3B82-4724-8A29-BFCC3069D195}"/>
            </c:ext>
          </c:extLst>
        </c:ser>
        <c:dLbls>
          <c:showLegendKey val="0"/>
          <c:showVal val="0"/>
          <c:showCatName val="0"/>
          <c:showSerName val="0"/>
          <c:showPercent val="0"/>
          <c:showBubbleSize val="0"/>
        </c:dLbls>
        <c:marker val="1"/>
        <c:smooth val="0"/>
        <c:axId val="490985720"/>
        <c:axId val="492004776"/>
      </c:lineChart>
      <c:dateAx>
        <c:axId val="490985720"/>
        <c:scaling>
          <c:orientation val="minMax"/>
        </c:scaling>
        <c:delete val="1"/>
        <c:axPos val="b"/>
        <c:numFmt formatCode="&quot;H&quot;yy" sourceLinked="1"/>
        <c:majorTickMark val="none"/>
        <c:minorTickMark val="none"/>
        <c:tickLblPos val="none"/>
        <c:crossAx val="492004776"/>
        <c:crosses val="autoZero"/>
        <c:auto val="1"/>
        <c:lblOffset val="100"/>
        <c:baseTimeUnit val="years"/>
      </c:dateAx>
      <c:valAx>
        <c:axId val="4920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098572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53.15</c:v>
                </c:pt>
                <c:pt idx="1">
                  <c:v>52.26</c:v>
                </c:pt>
                <c:pt idx="2">
                  <c:v>53.19</c:v>
                </c:pt>
                <c:pt idx="3">
                  <c:v>55.31</c:v>
                </c:pt>
                <c:pt idx="4">
                  <c:v>57.47</c:v>
                </c:pt>
              </c:numCache>
            </c:numRef>
          </c:val>
          <c:extLst>
            <c:ext xmlns:c16="http://schemas.microsoft.com/office/drawing/2014/chart" uri="{C3380CC4-5D6E-409C-BE32-E72D297353CC}">
              <c16:uniqueId val="{00000000-5EE0-47D0-B8E8-3EF1E30F85CB}"/>
            </c:ext>
          </c:extLst>
        </c:ser>
        <c:dLbls>
          <c:showLegendKey val="0"/>
          <c:showVal val="0"/>
          <c:showCatName val="0"/>
          <c:showSerName val="0"/>
          <c:showPercent val="0"/>
          <c:showBubbleSize val="0"/>
        </c:dLbls>
        <c:gapWidth val="150"/>
        <c:axId val="492371960"/>
        <c:axId val="4923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EE0-47D0-B8E8-3EF1E30F85CB}"/>
            </c:ext>
          </c:extLst>
        </c:ser>
        <c:dLbls>
          <c:showLegendKey val="0"/>
          <c:showVal val="0"/>
          <c:showCatName val="0"/>
          <c:showSerName val="0"/>
          <c:showPercent val="0"/>
          <c:showBubbleSize val="0"/>
        </c:dLbls>
        <c:marker val="1"/>
        <c:smooth val="0"/>
        <c:axId val="492371960"/>
        <c:axId val="492373528"/>
      </c:lineChart>
      <c:dateAx>
        <c:axId val="492371960"/>
        <c:scaling>
          <c:orientation val="minMax"/>
        </c:scaling>
        <c:delete val="1"/>
        <c:axPos val="b"/>
        <c:numFmt formatCode="&quot;H&quot;yy" sourceLinked="1"/>
        <c:majorTickMark val="none"/>
        <c:minorTickMark val="none"/>
        <c:tickLblPos val="none"/>
        <c:crossAx val="492373528"/>
        <c:crosses val="autoZero"/>
        <c:auto val="1"/>
        <c:lblOffset val="100"/>
        <c:baseTimeUnit val="years"/>
      </c:dateAx>
      <c:valAx>
        <c:axId val="4923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3719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75.7</c:v>
                </c:pt>
                <c:pt idx="1">
                  <c:v>75.84</c:v>
                </c:pt>
                <c:pt idx="2">
                  <c:v>75.08</c:v>
                </c:pt>
                <c:pt idx="3">
                  <c:v>71.19</c:v>
                </c:pt>
                <c:pt idx="4">
                  <c:v>72.34</c:v>
                </c:pt>
              </c:numCache>
            </c:numRef>
          </c:val>
          <c:extLst>
            <c:ext xmlns:c16="http://schemas.microsoft.com/office/drawing/2014/chart" uri="{C3380CC4-5D6E-409C-BE32-E72D297353CC}">
              <c16:uniqueId val="{00000000-5498-42E1-9BCD-0D5DB9407A4B}"/>
            </c:ext>
          </c:extLst>
        </c:ser>
        <c:dLbls>
          <c:showLegendKey val="0"/>
          <c:showVal val="0"/>
          <c:showCatName val="0"/>
          <c:showSerName val="0"/>
          <c:showPercent val="0"/>
          <c:showBubbleSize val="0"/>
        </c:dLbls>
        <c:gapWidth val="150"/>
        <c:axId val="492372352"/>
        <c:axId val="49237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498-42E1-9BCD-0D5DB9407A4B}"/>
            </c:ext>
          </c:extLst>
        </c:ser>
        <c:dLbls>
          <c:showLegendKey val="0"/>
          <c:showVal val="0"/>
          <c:showCatName val="0"/>
          <c:showSerName val="0"/>
          <c:showPercent val="0"/>
          <c:showBubbleSize val="0"/>
        </c:dLbls>
        <c:marker val="1"/>
        <c:smooth val="0"/>
        <c:axId val="492372352"/>
        <c:axId val="492370000"/>
      </c:lineChart>
      <c:dateAx>
        <c:axId val="492372352"/>
        <c:scaling>
          <c:orientation val="minMax"/>
        </c:scaling>
        <c:delete val="1"/>
        <c:axPos val="b"/>
        <c:numFmt formatCode="&quot;H&quot;yy" sourceLinked="1"/>
        <c:majorTickMark val="none"/>
        <c:minorTickMark val="none"/>
        <c:tickLblPos val="none"/>
        <c:crossAx val="492370000"/>
        <c:crosses val="autoZero"/>
        <c:auto val="1"/>
        <c:lblOffset val="100"/>
        <c:baseTimeUnit val="years"/>
      </c:dateAx>
      <c:valAx>
        <c:axId val="49237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37235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105.42</c:v>
                </c:pt>
                <c:pt idx="1">
                  <c:v>101.48</c:v>
                </c:pt>
                <c:pt idx="2">
                  <c:v>105.49</c:v>
                </c:pt>
                <c:pt idx="3">
                  <c:v>100.39</c:v>
                </c:pt>
                <c:pt idx="4">
                  <c:v>99.23</c:v>
                </c:pt>
              </c:numCache>
            </c:numRef>
          </c:val>
          <c:extLst>
            <c:ext xmlns:c16="http://schemas.microsoft.com/office/drawing/2014/chart" uri="{C3380CC4-5D6E-409C-BE32-E72D297353CC}">
              <c16:uniqueId val="{00000000-A2A9-4D56-9D16-540542E69E3E}"/>
            </c:ext>
          </c:extLst>
        </c:ser>
        <c:dLbls>
          <c:showLegendKey val="0"/>
          <c:showVal val="0"/>
          <c:showCatName val="0"/>
          <c:showSerName val="0"/>
          <c:showPercent val="0"/>
          <c:showBubbleSize val="0"/>
        </c:dLbls>
        <c:gapWidth val="150"/>
        <c:axId val="490971568"/>
        <c:axId val="49201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2A9-4D56-9D16-540542E69E3E}"/>
            </c:ext>
          </c:extLst>
        </c:ser>
        <c:dLbls>
          <c:showLegendKey val="0"/>
          <c:showVal val="0"/>
          <c:showCatName val="0"/>
          <c:showSerName val="0"/>
          <c:showPercent val="0"/>
          <c:showBubbleSize val="0"/>
        </c:dLbls>
        <c:marker val="1"/>
        <c:smooth val="0"/>
        <c:axId val="490971568"/>
        <c:axId val="492017616"/>
      </c:lineChart>
      <c:dateAx>
        <c:axId val="490971568"/>
        <c:scaling>
          <c:orientation val="minMax"/>
        </c:scaling>
        <c:delete val="1"/>
        <c:axPos val="b"/>
        <c:numFmt formatCode="&quot;H&quot;yy" sourceLinked="1"/>
        <c:majorTickMark val="none"/>
        <c:minorTickMark val="none"/>
        <c:tickLblPos val="none"/>
        <c:crossAx val="492017616"/>
        <c:crosses val="autoZero"/>
        <c:auto val="1"/>
        <c:lblOffset val="100"/>
        <c:baseTimeUnit val="years"/>
      </c:dateAx>
      <c:valAx>
        <c:axId val="49201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09715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49.56</c:v>
                </c:pt>
                <c:pt idx="1">
                  <c:v>51.91</c:v>
                </c:pt>
                <c:pt idx="2">
                  <c:v>53.28</c:v>
                </c:pt>
                <c:pt idx="3">
                  <c:v>54.57</c:v>
                </c:pt>
                <c:pt idx="4">
                  <c:v>56.45</c:v>
                </c:pt>
              </c:numCache>
            </c:numRef>
          </c:val>
          <c:extLst>
            <c:ext xmlns:c16="http://schemas.microsoft.com/office/drawing/2014/chart" uri="{C3380CC4-5D6E-409C-BE32-E72D297353CC}">
              <c16:uniqueId val="{00000000-E4EA-49A4-833C-DF6FF2FA7AAB}"/>
            </c:ext>
          </c:extLst>
        </c:ser>
        <c:dLbls>
          <c:showLegendKey val="0"/>
          <c:showVal val="0"/>
          <c:showCatName val="0"/>
          <c:showSerName val="0"/>
          <c:showPercent val="0"/>
          <c:showBubbleSize val="0"/>
        </c:dLbls>
        <c:gapWidth val="150"/>
        <c:axId val="492012704"/>
        <c:axId val="49210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E4EA-49A4-833C-DF6FF2FA7AAB}"/>
            </c:ext>
          </c:extLst>
        </c:ser>
        <c:dLbls>
          <c:showLegendKey val="0"/>
          <c:showVal val="0"/>
          <c:showCatName val="0"/>
          <c:showSerName val="0"/>
          <c:showPercent val="0"/>
          <c:showBubbleSize val="0"/>
        </c:dLbls>
        <c:marker val="1"/>
        <c:smooth val="0"/>
        <c:axId val="492012704"/>
        <c:axId val="492106256"/>
      </c:lineChart>
      <c:dateAx>
        <c:axId val="492012704"/>
        <c:scaling>
          <c:orientation val="minMax"/>
        </c:scaling>
        <c:delete val="1"/>
        <c:axPos val="b"/>
        <c:numFmt formatCode="&quot;H&quot;yy" sourceLinked="1"/>
        <c:majorTickMark val="none"/>
        <c:minorTickMark val="none"/>
        <c:tickLblPos val="none"/>
        <c:crossAx val="492106256"/>
        <c:crosses val="autoZero"/>
        <c:auto val="1"/>
        <c:lblOffset val="100"/>
        <c:baseTimeUnit val="years"/>
      </c:dateAx>
      <c:valAx>
        <c:axId val="49210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0127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13.28</c:v>
                </c:pt>
                <c:pt idx="1">
                  <c:v>16.760000000000002</c:v>
                </c:pt>
                <c:pt idx="2">
                  <c:v>17.260000000000002</c:v>
                </c:pt>
                <c:pt idx="3">
                  <c:v>17</c:v>
                </c:pt>
                <c:pt idx="4">
                  <c:v>17.43</c:v>
                </c:pt>
              </c:numCache>
            </c:numRef>
          </c:val>
          <c:extLst>
            <c:ext xmlns:c16="http://schemas.microsoft.com/office/drawing/2014/chart" uri="{C3380CC4-5D6E-409C-BE32-E72D297353CC}">
              <c16:uniqueId val="{00000000-2888-4437-B8A1-ABD28BA2395D}"/>
            </c:ext>
          </c:extLst>
        </c:ser>
        <c:dLbls>
          <c:showLegendKey val="0"/>
          <c:showVal val="0"/>
          <c:showCatName val="0"/>
          <c:showSerName val="0"/>
          <c:showPercent val="0"/>
          <c:showBubbleSize val="0"/>
        </c:dLbls>
        <c:gapWidth val="150"/>
        <c:axId val="160494768"/>
        <c:axId val="16049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888-4437-B8A1-ABD28BA2395D}"/>
            </c:ext>
          </c:extLst>
        </c:ser>
        <c:dLbls>
          <c:showLegendKey val="0"/>
          <c:showVal val="0"/>
          <c:showCatName val="0"/>
          <c:showSerName val="0"/>
          <c:showPercent val="0"/>
          <c:showBubbleSize val="0"/>
        </c:dLbls>
        <c:marker val="1"/>
        <c:smooth val="0"/>
        <c:axId val="160494768"/>
        <c:axId val="160493592"/>
      </c:lineChart>
      <c:dateAx>
        <c:axId val="160494768"/>
        <c:scaling>
          <c:orientation val="minMax"/>
        </c:scaling>
        <c:delete val="1"/>
        <c:axPos val="b"/>
        <c:numFmt formatCode="&quot;H&quot;yy" sourceLinked="1"/>
        <c:majorTickMark val="none"/>
        <c:minorTickMark val="none"/>
        <c:tickLblPos val="none"/>
        <c:crossAx val="160493592"/>
        <c:crosses val="autoZero"/>
        <c:auto val="1"/>
        <c:lblOffset val="100"/>
        <c:baseTimeUnit val="years"/>
      </c:dateAx>
      <c:valAx>
        <c:axId val="16049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604947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8B-4325-A156-AC17EA6C45EE}"/>
            </c:ext>
          </c:extLst>
        </c:ser>
        <c:dLbls>
          <c:showLegendKey val="0"/>
          <c:showVal val="0"/>
          <c:showCatName val="0"/>
          <c:showSerName val="0"/>
          <c:showPercent val="0"/>
          <c:showBubbleSize val="0"/>
        </c:dLbls>
        <c:gapWidth val="150"/>
        <c:axId val="492193904"/>
        <c:axId val="49218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68B-4325-A156-AC17EA6C45EE}"/>
            </c:ext>
          </c:extLst>
        </c:ser>
        <c:dLbls>
          <c:showLegendKey val="0"/>
          <c:showVal val="0"/>
          <c:showCatName val="0"/>
          <c:showSerName val="0"/>
          <c:showPercent val="0"/>
          <c:showBubbleSize val="0"/>
        </c:dLbls>
        <c:marker val="1"/>
        <c:smooth val="0"/>
        <c:axId val="492193904"/>
        <c:axId val="492188024"/>
      </c:lineChart>
      <c:dateAx>
        <c:axId val="492193904"/>
        <c:scaling>
          <c:orientation val="minMax"/>
        </c:scaling>
        <c:delete val="1"/>
        <c:axPos val="b"/>
        <c:numFmt formatCode="&quot;H&quot;yy" sourceLinked="1"/>
        <c:majorTickMark val="none"/>
        <c:minorTickMark val="none"/>
        <c:tickLblPos val="none"/>
        <c:crossAx val="492188024"/>
        <c:crosses val="autoZero"/>
        <c:auto val="1"/>
        <c:lblOffset val="100"/>
        <c:baseTimeUnit val="years"/>
      </c:dateAx>
      <c:valAx>
        <c:axId val="492188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1939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259.14</c:v>
                </c:pt>
                <c:pt idx="1">
                  <c:v>324.68</c:v>
                </c:pt>
                <c:pt idx="2">
                  <c:v>345.22</c:v>
                </c:pt>
                <c:pt idx="3">
                  <c:v>251.27</c:v>
                </c:pt>
                <c:pt idx="4">
                  <c:v>280.29000000000002</c:v>
                </c:pt>
              </c:numCache>
            </c:numRef>
          </c:val>
          <c:extLst>
            <c:ext xmlns:c16="http://schemas.microsoft.com/office/drawing/2014/chart" uri="{C3380CC4-5D6E-409C-BE32-E72D297353CC}">
              <c16:uniqueId val="{00000000-7DDC-4A72-B3BE-CCB561CFC0E2}"/>
            </c:ext>
          </c:extLst>
        </c:ser>
        <c:dLbls>
          <c:showLegendKey val="0"/>
          <c:showVal val="0"/>
          <c:showCatName val="0"/>
          <c:showSerName val="0"/>
          <c:showPercent val="0"/>
          <c:showBubbleSize val="0"/>
        </c:dLbls>
        <c:gapWidth val="150"/>
        <c:axId val="492189984"/>
        <c:axId val="49218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7DDC-4A72-B3BE-CCB561CFC0E2}"/>
            </c:ext>
          </c:extLst>
        </c:ser>
        <c:dLbls>
          <c:showLegendKey val="0"/>
          <c:showVal val="0"/>
          <c:showCatName val="0"/>
          <c:showSerName val="0"/>
          <c:showPercent val="0"/>
          <c:showBubbleSize val="0"/>
        </c:dLbls>
        <c:marker val="1"/>
        <c:smooth val="0"/>
        <c:axId val="492189984"/>
        <c:axId val="492187632"/>
      </c:lineChart>
      <c:dateAx>
        <c:axId val="492189984"/>
        <c:scaling>
          <c:orientation val="minMax"/>
        </c:scaling>
        <c:delete val="1"/>
        <c:axPos val="b"/>
        <c:numFmt formatCode="&quot;H&quot;yy" sourceLinked="1"/>
        <c:majorTickMark val="none"/>
        <c:minorTickMark val="none"/>
        <c:tickLblPos val="none"/>
        <c:crossAx val="492187632"/>
        <c:crosses val="autoZero"/>
        <c:auto val="1"/>
        <c:lblOffset val="100"/>
        <c:baseTimeUnit val="years"/>
      </c:dateAx>
      <c:valAx>
        <c:axId val="49218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18998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914.56</c:v>
                </c:pt>
                <c:pt idx="1">
                  <c:v>862.24</c:v>
                </c:pt>
                <c:pt idx="2">
                  <c:v>859.39</c:v>
                </c:pt>
                <c:pt idx="3">
                  <c:v>849.01</c:v>
                </c:pt>
                <c:pt idx="4">
                  <c:v>828.04</c:v>
                </c:pt>
              </c:numCache>
            </c:numRef>
          </c:val>
          <c:extLst>
            <c:ext xmlns:c16="http://schemas.microsoft.com/office/drawing/2014/chart" uri="{C3380CC4-5D6E-409C-BE32-E72D297353CC}">
              <c16:uniqueId val="{00000000-9CAB-495F-9493-902A98282A7A}"/>
            </c:ext>
          </c:extLst>
        </c:ser>
        <c:dLbls>
          <c:showLegendKey val="0"/>
          <c:showVal val="0"/>
          <c:showCatName val="0"/>
          <c:showSerName val="0"/>
          <c:showPercent val="0"/>
          <c:showBubbleSize val="0"/>
        </c:dLbls>
        <c:gapWidth val="150"/>
        <c:axId val="492191944"/>
        <c:axId val="49219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9CAB-495F-9493-902A98282A7A}"/>
            </c:ext>
          </c:extLst>
        </c:ser>
        <c:dLbls>
          <c:showLegendKey val="0"/>
          <c:showVal val="0"/>
          <c:showCatName val="0"/>
          <c:showSerName val="0"/>
          <c:showPercent val="0"/>
          <c:showBubbleSize val="0"/>
        </c:dLbls>
        <c:marker val="1"/>
        <c:smooth val="0"/>
        <c:axId val="492191944"/>
        <c:axId val="492192336"/>
      </c:lineChart>
      <c:dateAx>
        <c:axId val="492191944"/>
        <c:scaling>
          <c:orientation val="minMax"/>
        </c:scaling>
        <c:delete val="1"/>
        <c:axPos val="b"/>
        <c:numFmt formatCode="&quot;H&quot;yy" sourceLinked="1"/>
        <c:majorTickMark val="none"/>
        <c:minorTickMark val="none"/>
        <c:tickLblPos val="none"/>
        <c:crossAx val="492192336"/>
        <c:crosses val="autoZero"/>
        <c:auto val="1"/>
        <c:lblOffset val="100"/>
        <c:baseTimeUnit val="years"/>
      </c:dateAx>
      <c:valAx>
        <c:axId val="49219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1919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70.92</c:v>
                </c:pt>
                <c:pt idx="1">
                  <c:v>70.53</c:v>
                </c:pt>
                <c:pt idx="2">
                  <c:v>76.209999999999994</c:v>
                </c:pt>
                <c:pt idx="3">
                  <c:v>69.67</c:v>
                </c:pt>
                <c:pt idx="4">
                  <c:v>71.64</c:v>
                </c:pt>
              </c:numCache>
            </c:numRef>
          </c:val>
          <c:extLst>
            <c:ext xmlns:c16="http://schemas.microsoft.com/office/drawing/2014/chart" uri="{C3380CC4-5D6E-409C-BE32-E72D297353CC}">
              <c16:uniqueId val="{00000000-13CC-4554-95BE-901AE1C416DA}"/>
            </c:ext>
          </c:extLst>
        </c:ser>
        <c:dLbls>
          <c:showLegendKey val="0"/>
          <c:showVal val="0"/>
          <c:showCatName val="0"/>
          <c:showSerName val="0"/>
          <c:showPercent val="0"/>
          <c:showBubbleSize val="0"/>
        </c:dLbls>
        <c:gapWidth val="150"/>
        <c:axId val="492191552"/>
        <c:axId val="49219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13CC-4554-95BE-901AE1C416DA}"/>
            </c:ext>
          </c:extLst>
        </c:ser>
        <c:dLbls>
          <c:showLegendKey val="0"/>
          <c:showVal val="0"/>
          <c:showCatName val="0"/>
          <c:showSerName val="0"/>
          <c:showPercent val="0"/>
          <c:showBubbleSize val="0"/>
        </c:dLbls>
        <c:marker val="1"/>
        <c:smooth val="0"/>
        <c:axId val="492191552"/>
        <c:axId val="492193512"/>
      </c:lineChart>
      <c:dateAx>
        <c:axId val="492191552"/>
        <c:scaling>
          <c:orientation val="minMax"/>
        </c:scaling>
        <c:delete val="1"/>
        <c:axPos val="b"/>
        <c:numFmt formatCode="&quot;H&quot;yy" sourceLinked="1"/>
        <c:majorTickMark val="none"/>
        <c:minorTickMark val="none"/>
        <c:tickLblPos val="none"/>
        <c:crossAx val="492193512"/>
        <c:crosses val="autoZero"/>
        <c:auto val="1"/>
        <c:lblOffset val="100"/>
        <c:baseTimeUnit val="years"/>
      </c:dateAx>
      <c:valAx>
        <c:axId val="49219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19155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304.63</c:v>
                </c:pt>
                <c:pt idx="1">
                  <c:v>307.27999999999997</c:v>
                </c:pt>
                <c:pt idx="2">
                  <c:v>283.33999999999997</c:v>
                </c:pt>
                <c:pt idx="3">
                  <c:v>311.14999999999998</c:v>
                </c:pt>
                <c:pt idx="4">
                  <c:v>303.5</c:v>
                </c:pt>
              </c:numCache>
            </c:numRef>
          </c:val>
          <c:extLst>
            <c:ext xmlns:c16="http://schemas.microsoft.com/office/drawing/2014/chart" uri="{C3380CC4-5D6E-409C-BE32-E72D297353CC}">
              <c16:uniqueId val="{00000000-15C2-4867-93F1-82A4A18FE7EC}"/>
            </c:ext>
          </c:extLst>
        </c:ser>
        <c:dLbls>
          <c:showLegendKey val="0"/>
          <c:showVal val="0"/>
          <c:showCatName val="0"/>
          <c:showSerName val="0"/>
          <c:showPercent val="0"/>
          <c:showBubbleSize val="0"/>
        </c:dLbls>
        <c:gapWidth val="150"/>
        <c:axId val="492369608"/>
        <c:axId val="49237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5C2-4867-93F1-82A4A18FE7EC}"/>
            </c:ext>
          </c:extLst>
        </c:ser>
        <c:dLbls>
          <c:showLegendKey val="0"/>
          <c:showVal val="0"/>
          <c:showCatName val="0"/>
          <c:showSerName val="0"/>
          <c:showPercent val="0"/>
          <c:showBubbleSize val="0"/>
        </c:dLbls>
        <c:marker val="1"/>
        <c:smooth val="0"/>
        <c:axId val="492369608"/>
        <c:axId val="492371176"/>
      </c:lineChart>
      <c:dateAx>
        <c:axId val="492369608"/>
        <c:scaling>
          <c:orientation val="minMax"/>
        </c:scaling>
        <c:delete val="1"/>
        <c:axPos val="b"/>
        <c:numFmt formatCode="&quot;H&quot;yy" sourceLinked="1"/>
        <c:majorTickMark val="none"/>
        <c:minorTickMark val="none"/>
        <c:tickLblPos val="none"/>
        <c:crossAx val="492371176"/>
        <c:crosses val="autoZero"/>
        <c:auto val="1"/>
        <c:lblOffset val="100"/>
        <c:baseTimeUnit val="years"/>
      </c:dateAx>
      <c:valAx>
        <c:axId val="4923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49236960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workbookViewId="0">
      <selection activeCell="B2" sqref="B2:BZ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6" t="s">
        <v>6</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row>
    <row r="3" spans="1:78" ht="9.75" customHeight="1" x14ac:dyDescent="0.15">
      <c r="A3" s="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row>
    <row r="4" spans="1:78" ht="9.75" customHeight="1" x14ac:dyDescent="0.15">
      <c r="A4" s="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城里町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9</v>
      </c>
      <c r="AE7" s="36"/>
      <c r="AF7" s="36"/>
      <c r="AG7" s="36"/>
      <c r="AH7" s="36"/>
      <c r="AI7" s="36"/>
      <c r="AJ7" s="36"/>
      <c r="AK7" s="2"/>
      <c r="AL7" s="36" t="s">
        <v>15</v>
      </c>
      <c r="AM7" s="36"/>
      <c r="AN7" s="36"/>
      <c r="AO7" s="36"/>
      <c r="AP7" s="36"/>
      <c r="AQ7" s="36"/>
      <c r="AR7" s="36"/>
      <c r="AS7" s="36"/>
      <c r="AT7" s="33" t="s">
        <v>3</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18379</v>
      </c>
      <c r="AM8" s="44"/>
      <c r="AN8" s="44"/>
      <c r="AO8" s="44"/>
      <c r="AP8" s="44"/>
      <c r="AQ8" s="44"/>
      <c r="AR8" s="44"/>
      <c r="AS8" s="44"/>
      <c r="AT8" s="45">
        <f>データ!$S$6</f>
        <v>161.80000000000001</v>
      </c>
      <c r="AU8" s="46"/>
      <c r="AV8" s="46"/>
      <c r="AW8" s="46"/>
      <c r="AX8" s="46"/>
      <c r="AY8" s="46"/>
      <c r="AZ8" s="46"/>
      <c r="BA8" s="46"/>
      <c r="BB8" s="47">
        <f>データ!$T$6</f>
        <v>113.59</v>
      </c>
      <c r="BC8" s="47"/>
      <c r="BD8" s="47"/>
      <c r="BE8" s="47"/>
      <c r="BF8" s="47"/>
      <c r="BG8" s="47"/>
      <c r="BH8" s="47"/>
      <c r="BI8" s="47"/>
      <c r="BJ8" s="3"/>
      <c r="BK8" s="3"/>
      <c r="BL8" s="48" t="s">
        <v>4</v>
      </c>
      <c r="BM8" s="49"/>
      <c r="BN8" s="50" t="s">
        <v>20</v>
      </c>
      <c r="BO8" s="50"/>
      <c r="BP8" s="50"/>
      <c r="BQ8" s="50"/>
      <c r="BR8" s="50"/>
      <c r="BS8" s="50"/>
      <c r="BT8" s="50"/>
      <c r="BU8" s="50"/>
      <c r="BV8" s="50"/>
      <c r="BW8" s="50"/>
      <c r="BX8" s="50"/>
      <c r="BY8" s="51"/>
    </row>
    <row r="9" spans="1:78" ht="18.75" customHeight="1" x14ac:dyDescent="0.15">
      <c r="A9" s="2"/>
      <c r="B9" s="33" t="s">
        <v>22</v>
      </c>
      <c r="C9" s="34"/>
      <c r="D9" s="34"/>
      <c r="E9" s="34"/>
      <c r="F9" s="34"/>
      <c r="G9" s="34"/>
      <c r="H9" s="34"/>
      <c r="I9" s="33" t="s">
        <v>23</v>
      </c>
      <c r="J9" s="34"/>
      <c r="K9" s="34"/>
      <c r="L9" s="34"/>
      <c r="M9" s="34"/>
      <c r="N9" s="34"/>
      <c r="O9" s="35"/>
      <c r="P9" s="36" t="s">
        <v>25</v>
      </c>
      <c r="Q9" s="36"/>
      <c r="R9" s="36"/>
      <c r="S9" s="36"/>
      <c r="T9" s="36"/>
      <c r="U9" s="36"/>
      <c r="V9" s="36"/>
      <c r="W9" s="36" t="s">
        <v>21</v>
      </c>
      <c r="X9" s="36"/>
      <c r="Y9" s="36"/>
      <c r="Z9" s="36"/>
      <c r="AA9" s="36"/>
      <c r="AB9" s="36"/>
      <c r="AC9" s="36"/>
      <c r="AD9" s="2"/>
      <c r="AE9" s="2"/>
      <c r="AF9" s="2"/>
      <c r="AG9" s="2"/>
      <c r="AH9" s="2"/>
      <c r="AI9" s="2"/>
      <c r="AJ9" s="2"/>
      <c r="AK9" s="2"/>
      <c r="AL9" s="36" t="s">
        <v>28</v>
      </c>
      <c r="AM9" s="36"/>
      <c r="AN9" s="36"/>
      <c r="AO9" s="36"/>
      <c r="AP9" s="36"/>
      <c r="AQ9" s="36"/>
      <c r="AR9" s="36"/>
      <c r="AS9" s="36"/>
      <c r="AT9" s="33" t="s">
        <v>30</v>
      </c>
      <c r="AU9" s="34"/>
      <c r="AV9" s="34"/>
      <c r="AW9" s="34"/>
      <c r="AX9" s="34"/>
      <c r="AY9" s="34"/>
      <c r="AZ9" s="34"/>
      <c r="BA9" s="34"/>
      <c r="BB9" s="36" t="s">
        <v>14</v>
      </c>
      <c r="BC9" s="36"/>
      <c r="BD9" s="36"/>
      <c r="BE9" s="36"/>
      <c r="BF9" s="36"/>
      <c r="BG9" s="36"/>
      <c r="BH9" s="36"/>
      <c r="BI9" s="36"/>
      <c r="BJ9" s="3"/>
      <c r="BK9" s="3"/>
      <c r="BL9" s="71" t="s">
        <v>31</v>
      </c>
      <c r="BM9" s="72"/>
      <c r="BN9" s="73" t="s">
        <v>33</v>
      </c>
      <c r="BO9" s="73"/>
      <c r="BP9" s="73"/>
      <c r="BQ9" s="73"/>
      <c r="BR9" s="73"/>
      <c r="BS9" s="73"/>
      <c r="BT9" s="73"/>
      <c r="BU9" s="73"/>
      <c r="BV9" s="73"/>
      <c r="BW9" s="73"/>
      <c r="BX9" s="73"/>
      <c r="BY9" s="74"/>
    </row>
    <row r="10" spans="1:78" ht="18.75" customHeight="1" x14ac:dyDescent="0.15">
      <c r="A10" s="2"/>
      <c r="B10" s="45" t="str">
        <f>データ!$N$6</f>
        <v>-</v>
      </c>
      <c r="C10" s="46"/>
      <c r="D10" s="46"/>
      <c r="E10" s="46"/>
      <c r="F10" s="46"/>
      <c r="G10" s="46"/>
      <c r="H10" s="46"/>
      <c r="I10" s="45">
        <f>データ!$O$6</f>
        <v>52.02</v>
      </c>
      <c r="J10" s="46"/>
      <c r="K10" s="46"/>
      <c r="L10" s="46"/>
      <c r="M10" s="46"/>
      <c r="N10" s="46"/>
      <c r="O10" s="75"/>
      <c r="P10" s="47">
        <f>データ!$P$6</f>
        <v>99.18</v>
      </c>
      <c r="Q10" s="47"/>
      <c r="R10" s="47"/>
      <c r="S10" s="47"/>
      <c r="T10" s="47"/>
      <c r="U10" s="47"/>
      <c r="V10" s="47"/>
      <c r="W10" s="44">
        <f>データ!$Q$6</f>
        <v>4180</v>
      </c>
      <c r="X10" s="44"/>
      <c r="Y10" s="44"/>
      <c r="Z10" s="44"/>
      <c r="AA10" s="44"/>
      <c r="AB10" s="44"/>
      <c r="AC10" s="44"/>
      <c r="AD10" s="2"/>
      <c r="AE10" s="2"/>
      <c r="AF10" s="2"/>
      <c r="AG10" s="2"/>
      <c r="AH10" s="2"/>
      <c r="AI10" s="2"/>
      <c r="AJ10" s="2"/>
      <c r="AK10" s="2"/>
      <c r="AL10" s="44">
        <f>データ!$U$6</f>
        <v>18104</v>
      </c>
      <c r="AM10" s="44"/>
      <c r="AN10" s="44"/>
      <c r="AO10" s="44"/>
      <c r="AP10" s="44"/>
      <c r="AQ10" s="44"/>
      <c r="AR10" s="44"/>
      <c r="AS10" s="44"/>
      <c r="AT10" s="45">
        <f>データ!$V$6</f>
        <v>171.63</v>
      </c>
      <c r="AU10" s="46"/>
      <c r="AV10" s="46"/>
      <c r="AW10" s="46"/>
      <c r="AX10" s="46"/>
      <c r="AY10" s="46"/>
      <c r="AZ10" s="46"/>
      <c r="BA10" s="46"/>
      <c r="BB10" s="47">
        <f>データ!$W$6</f>
        <v>105.48</v>
      </c>
      <c r="BC10" s="47"/>
      <c r="BD10" s="47"/>
      <c r="BE10" s="47"/>
      <c r="BF10" s="47"/>
      <c r="BG10" s="47"/>
      <c r="BH10" s="47"/>
      <c r="BI10" s="47"/>
      <c r="BJ10" s="2"/>
      <c r="BK10" s="2"/>
      <c r="BL10" s="52" t="s">
        <v>35</v>
      </c>
      <c r="BM10" s="53"/>
      <c r="BN10" s="54" t="s">
        <v>16</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36</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38</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39</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109</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5" t="s">
        <v>41</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111</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2" t="s">
        <v>2</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6"/>
      <c r="BM60" s="77"/>
      <c r="BN60" s="77"/>
      <c r="BO60" s="77"/>
      <c r="BP60" s="77"/>
      <c r="BQ60" s="77"/>
      <c r="BR60" s="77"/>
      <c r="BS60" s="77"/>
      <c r="BT60" s="77"/>
      <c r="BU60" s="77"/>
      <c r="BV60" s="77"/>
      <c r="BW60" s="77"/>
      <c r="BX60" s="77"/>
      <c r="BY60" s="77"/>
      <c r="BZ60" s="7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5" t="s">
        <v>1</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44</v>
      </c>
      <c r="F84" s="6" t="s">
        <v>46</v>
      </c>
      <c r="G84" s="6" t="s">
        <v>47</v>
      </c>
      <c r="H84" s="6" t="s">
        <v>40</v>
      </c>
      <c r="I84" s="6" t="s">
        <v>0</v>
      </c>
      <c r="J84" s="6" t="s">
        <v>26</v>
      </c>
      <c r="K84" s="6" t="s">
        <v>48</v>
      </c>
      <c r="L84" s="6" t="s">
        <v>50</v>
      </c>
      <c r="M84" s="6" t="s">
        <v>32</v>
      </c>
      <c r="N84" s="6" t="s">
        <v>52</v>
      </c>
      <c r="O84" s="6" t="s">
        <v>54</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JSJz0N5byolnB9g2GPSb2jdOZtotqnNlWFuQlTLJMP2pDdVbFcg0H5rH/LZ9b2V87Uqz3GQZKosZK2+Uba1+7w==" saltValue="oDEpXthScCpotGh06pUKZ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49</v>
      </c>
      <c r="C3" s="17" t="s">
        <v>57</v>
      </c>
      <c r="D3" s="17" t="s">
        <v>58</v>
      </c>
      <c r="E3" s="17" t="s">
        <v>8</v>
      </c>
      <c r="F3" s="17" t="s">
        <v>7</v>
      </c>
      <c r="G3" s="17" t="s">
        <v>24</v>
      </c>
      <c r="H3" s="82" t="s">
        <v>29</v>
      </c>
      <c r="I3" s="83"/>
      <c r="J3" s="83"/>
      <c r="K3" s="83"/>
      <c r="L3" s="83"/>
      <c r="M3" s="83"/>
      <c r="N3" s="83"/>
      <c r="O3" s="83"/>
      <c r="P3" s="83"/>
      <c r="Q3" s="83"/>
      <c r="R3" s="83"/>
      <c r="S3" s="83"/>
      <c r="T3" s="83"/>
      <c r="U3" s="83"/>
      <c r="V3" s="83"/>
      <c r="W3" s="84"/>
      <c r="X3" s="88" t="s">
        <v>53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59</v>
      </c>
      <c r="B4" s="18"/>
      <c r="C4" s="18"/>
      <c r="D4" s="18"/>
      <c r="E4" s="18"/>
      <c r="F4" s="18"/>
      <c r="G4" s="18"/>
      <c r="H4" s="85"/>
      <c r="I4" s="86"/>
      <c r="J4" s="86"/>
      <c r="K4" s="86"/>
      <c r="L4" s="86"/>
      <c r="M4" s="86"/>
      <c r="N4" s="86"/>
      <c r="O4" s="86"/>
      <c r="P4" s="86"/>
      <c r="Q4" s="86"/>
      <c r="R4" s="86"/>
      <c r="S4" s="86"/>
      <c r="T4" s="86"/>
      <c r="U4" s="86"/>
      <c r="V4" s="86"/>
      <c r="W4" s="87"/>
      <c r="X4" s="89" t="s">
        <v>51</v>
      </c>
      <c r="Y4" s="89"/>
      <c r="Z4" s="89"/>
      <c r="AA4" s="89"/>
      <c r="AB4" s="89"/>
      <c r="AC4" s="89"/>
      <c r="AD4" s="89"/>
      <c r="AE4" s="89"/>
      <c r="AF4" s="89"/>
      <c r="AG4" s="89"/>
      <c r="AH4" s="89"/>
      <c r="AI4" s="89" t="s">
        <v>43</v>
      </c>
      <c r="AJ4" s="89"/>
      <c r="AK4" s="89"/>
      <c r="AL4" s="89"/>
      <c r="AM4" s="89"/>
      <c r="AN4" s="89"/>
      <c r="AO4" s="89"/>
      <c r="AP4" s="89"/>
      <c r="AQ4" s="89"/>
      <c r="AR4" s="89"/>
      <c r="AS4" s="89"/>
      <c r="AT4" s="89" t="s">
        <v>37</v>
      </c>
      <c r="AU4" s="89"/>
      <c r="AV4" s="89"/>
      <c r="AW4" s="89"/>
      <c r="AX4" s="89"/>
      <c r="AY4" s="89"/>
      <c r="AZ4" s="89"/>
      <c r="BA4" s="89"/>
      <c r="BB4" s="89"/>
      <c r="BC4" s="89"/>
      <c r="BD4" s="89"/>
      <c r="BE4" s="89" t="s">
        <v>61</v>
      </c>
      <c r="BF4" s="89"/>
      <c r="BG4" s="89"/>
      <c r="BH4" s="89"/>
      <c r="BI4" s="89"/>
      <c r="BJ4" s="89"/>
      <c r="BK4" s="89"/>
      <c r="BL4" s="89"/>
      <c r="BM4" s="89"/>
      <c r="BN4" s="89"/>
      <c r="BO4" s="89"/>
      <c r="BP4" s="89" t="s">
        <v>34</v>
      </c>
      <c r="BQ4" s="89"/>
      <c r="BR4" s="89"/>
      <c r="BS4" s="89"/>
      <c r="BT4" s="89"/>
      <c r="BU4" s="89"/>
      <c r="BV4" s="89"/>
      <c r="BW4" s="89"/>
      <c r="BX4" s="89"/>
      <c r="BY4" s="89"/>
      <c r="BZ4" s="89"/>
      <c r="CA4" s="89" t="s">
        <v>62</v>
      </c>
      <c r="CB4" s="89"/>
      <c r="CC4" s="89"/>
      <c r="CD4" s="89"/>
      <c r="CE4" s="89"/>
      <c r="CF4" s="89"/>
      <c r="CG4" s="89"/>
      <c r="CH4" s="89"/>
      <c r="CI4" s="89"/>
      <c r="CJ4" s="89"/>
      <c r="CK4" s="89"/>
      <c r="CL4" s="89" t="s">
        <v>64</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60</v>
      </c>
      <c r="DT4" s="89"/>
      <c r="DU4" s="89"/>
      <c r="DV4" s="89"/>
      <c r="DW4" s="89"/>
      <c r="DX4" s="89"/>
      <c r="DY4" s="89"/>
      <c r="DZ4" s="89"/>
      <c r="EA4" s="89"/>
      <c r="EB4" s="89"/>
      <c r="EC4" s="89"/>
      <c r="ED4" s="89" t="s">
        <v>67</v>
      </c>
      <c r="EE4" s="89"/>
      <c r="EF4" s="89"/>
      <c r="EG4" s="89"/>
      <c r="EH4" s="89"/>
      <c r="EI4" s="89"/>
      <c r="EJ4" s="89"/>
      <c r="EK4" s="89"/>
      <c r="EL4" s="89"/>
      <c r="EM4" s="89"/>
      <c r="EN4" s="89"/>
    </row>
    <row r="5" spans="1:144" x14ac:dyDescent="0.15">
      <c r="A5" s="15" t="s">
        <v>27</v>
      </c>
      <c r="B5" s="19"/>
      <c r="C5" s="19"/>
      <c r="D5" s="19"/>
      <c r="E5" s="19"/>
      <c r="F5" s="19"/>
      <c r="G5" s="19"/>
      <c r="H5" s="25" t="s">
        <v>56</v>
      </c>
      <c r="I5" s="25" t="s">
        <v>68</v>
      </c>
      <c r="J5" s="25" t="s">
        <v>69</v>
      </c>
      <c r="K5" s="25" t="s">
        <v>70</v>
      </c>
      <c r="L5" s="25" t="s">
        <v>71</v>
      </c>
      <c r="M5" s="25" t="s">
        <v>9</v>
      </c>
      <c r="N5" s="25" t="s">
        <v>72</v>
      </c>
      <c r="O5" s="25" t="s">
        <v>73</v>
      </c>
      <c r="P5" s="25" t="s">
        <v>74</v>
      </c>
      <c r="Q5" s="25" t="s">
        <v>75</v>
      </c>
      <c r="R5" s="25" t="s">
        <v>76</v>
      </c>
      <c r="S5" s="25" t="s">
        <v>77</v>
      </c>
      <c r="T5" s="25" t="s">
        <v>63</v>
      </c>
      <c r="U5" s="25" t="s">
        <v>78</v>
      </c>
      <c r="V5" s="25" t="s">
        <v>79</v>
      </c>
      <c r="W5" s="25" t="s">
        <v>80</v>
      </c>
      <c r="X5" s="25" t="s">
        <v>81</v>
      </c>
      <c r="Y5" s="25" t="s">
        <v>82</v>
      </c>
      <c r="Z5" s="25" t="s">
        <v>83</v>
      </c>
      <c r="AA5" s="25" t="s">
        <v>84</v>
      </c>
      <c r="AB5" s="25" t="s">
        <v>85</v>
      </c>
      <c r="AC5" s="25" t="s">
        <v>87</v>
      </c>
      <c r="AD5" s="25" t="s">
        <v>88</v>
      </c>
      <c r="AE5" s="25" t="s">
        <v>89</v>
      </c>
      <c r="AF5" s="25" t="s">
        <v>90</v>
      </c>
      <c r="AG5" s="25" t="s">
        <v>91</v>
      </c>
      <c r="AH5" s="25" t="s">
        <v>42</v>
      </c>
      <c r="AI5" s="25" t="s">
        <v>81</v>
      </c>
      <c r="AJ5" s="25" t="s">
        <v>82</v>
      </c>
      <c r="AK5" s="25" t="s">
        <v>83</v>
      </c>
      <c r="AL5" s="25" t="s">
        <v>84</v>
      </c>
      <c r="AM5" s="25" t="s">
        <v>85</v>
      </c>
      <c r="AN5" s="25" t="s">
        <v>87</v>
      </c>
      <c r="AO5" s="25" t="s">
        <v>88</v>
      </c>
      <c r="AP5" s="25" t="s">
        <v>89</v>
      </c>
      <c r="AQ5" s="25" t="s">
        <v>90</v>
      </c>
      <c r="AR5" s="25" t="s">
        <v>91</v>
      </c>
      <c r="AS5" s="25" t="s">
        <v>86</v>
      </c>
      <c r="AT5" s="25" t="s">
        <v>81</v>
      </c>
      <c r="AU5" s="25" t="s">
        <v>82</v>
      </c>
      <c r="AV5" s="25" t="s">
        <v>83</v>
      </c>
      <c r="AW5" s="25" t="s">
        <v>84</v>
      </c>
      <c r="AX5" s="25" t="s">
        <v>85</v>
      </c>
      <c r="AY5" s="25" t="s">
        <v>87</v>
      </c>
      <c r="AZ5" s="25" t="s">
        <v>88</v>
      </c>
      <c r="BA5" s="25" t="s">
        <v>89</v>
      </c>
      <c r="BB5" s="25" t="s">
        <v>90</v>
      </c>
      <c r="BC5" s="25" t="s">
        <v>91</v>
      </c>
      <c r="BD5" s="25" t="s">
        <v>86</v>
      </c>
      <c r="BE5" s="25" t="s">
        <v>81</v>
      </c>
      <c r="BF5" s="25" t="s">
        <v>82</v>
      </c>
      <c r="BG5" s="25" t="s">
        <v>83</v>
      </c>
      <c r="BH5" s="25" t="s">
        <v>84</v>
      </c>
      <c r="BI5" s="25" t="s">
        <v>85</v>
      </c>
      <c r="BJ5" s="25" t="s">
        <v>87</v>
      </c>
      <c r="BK5" s="25" t="s">
        <v>88</v>
      </c>
      <c r="BL5" s="25" t="s">
        <v>89</v>
      </c>
      <c r="BM5" s="25" t="s">
        <v>90</v>
      </c>
      <c r="BN5" s="25" t="s">
        <v>91</v>
      </c>
      <c r="BO5" s="25" t="s">
        <v>86</v>
      </c>
      <c r="BP5" s="25" t="s">
        <v>81</v>
      </c>
      <c r="BQ5" s="25" t="s">
        <v>82</v>
      </c>
      <c r="BR5" s="25" t="s">
        <v>83</v>
      </c>
      <c r="BS5" s="25" t="s">
        <v>84</v>
      </c>
      <c r="BT5" s="25" t="s">
        <v>85</v>
      </c>
      <c r="BU5" s="25" t="s">
        <v>87</v>
      </c>
      <c r="BV5" s="25" t="s">
        <v>88</v>
      </c>
      <c r="BW5" s="25" t="s">
        <v>89</v>
      </c>
      <c r="BX5" s="25" t="s">
        <v>90</v>
      </c>
      <c r="BY5" s="25" t="s">
        <v>91</v>
      </c>
      <c r="BZ5" s="25" t="s">
        <v>86</v>
      </c>
      <c r="CA5" s="25" t="s">
        <v>81</v>
      </c>
      <c r="CB5" s="25" t="s">
        <v>82</v>
      </c>
      <c r="CC5" s="25" t="s">
        <v>83</v>
      </c>
      <c r="CD5" s="25" t="s">
        <v>84</v>
      </c>
      <c r="CE5" s="25" t="s">
        <v>85</v>
      </c>
      <c r="CF5" s="25" t="s">
        <v>87</v>
      </c>
      <c r="CG5" s="25" t="s">
        <v>88</v>
      </c>
      <c r="CH5" s="25" t="s">
        <v>89</v>
      </c>
      <c r="CI5" s="25" t="s">
        <v>90</v>
      </c>
      <c r="CJ5" s="25" t="s">
        <v>91</v>
      </c>
      <c r="CK5" s="25" t="s">
        <v>86</v>
      </c>
      <c r="CL5" s="25" t="s">
        <v>81</v>
      </c>
      <c r="CM5" s="25" t="s">
        <v>82</v>
      </c>
      <c r="CN5" s="25" t="s">
        <v>83</v>
      </c>
      <c r="CO5" s="25" t="s">
        <v>84</v>
      </c>
      <c r="CP5" s="25" t="s">
        <v>85</v>
      </c>
      <c r="CQ5" s="25" t="s">
        <v>87</v>
      </c>
      <c r="CR5" s="25" t="s">
        <v>88</v>
      </c>
      <c r="CS5" s="25" t="s">
        <v>89</v>
      </c>
      <c r="CT5" s="25" t="s">
        <v>90</v>
      </c>
      <c r="CU5" s="25" t="s">
        <v>91</v>
      </c>
      <c r="CV5" s="25" t="s">
        <v>86</v>
      </c>
      <c r="CW5" s="25" t="s">
        <v>81</v>
      </c>
      <c r="CX5" s="25" t="s">
        <v>82</v>
      </c>
      <c r="CY5" s="25" t="s">
        <v>83</v>
      </c>
      <c r="CZ5" s="25" t="s">
        <v>84</v>
      </c>
      <c r="DA5" s="25" t="s">
        <v>85</v>
      </c>
      <c r="DB5" s="25" t="s">
        <v>87</v>
      </c>
      <c r="DC5" s="25" t="s">
        <v>88</v>
      </c>
      <c r="DD5" s="25" t="s">
        <v>89</v>
      </c>
      <c r="DE5" s="25" t="s">
        <v>90</v>
      </c>
      <c r="DF5" s="25" t="s">
        <v>91</v>
      </c>
      <c r="DG5" s="25" t="s">
        <v>86</v>
      </c>
      <c r="DH5" s="25" t="s">
        <v>81</v>
      </c>
      <c r="DI5" s="25" t="s">
        <v>82</v>
      </c>
      <c r="DJ5" s="25" t="s">
        <v>83</v>
      </c>
      <c r="DK5" s="25" t="s">
        <v>84</v>
      </c>
      <c r="DL5" s="25" t="s">
        <v>85</v>
      </c>
      <c r="DM5" s="25" t="s">
        <v>87</v>
      </c>
      <c r="DN5" s="25" t="s">
        <v>88</v>
      </c>
      <c r="DO5" s="25" t="s">
        <v>89</v>
      </c>
      <c r="DP5" s="25" t="s">
        <v>90</v>
      </c>
      <c r="DQ5" s="25" t="s">
        <v>91</v>
      </c>
      <c r="DR5" s="25" t="s">
        <v>86</v>
      </c>
      <c r="DS5" s="25" t="s">
        <v>81</v>
      </c>
      <c r="DT5" s="25" t="s">
        <v>82</v>
      </c>
      <c r="DU5" s="25" t="s">
        <v>83</v>
      </c>
      <c r="DV5" s="25" t="s">
        <v>84</v>
      </c>
      <c r="DW5" s="25" t="s">
        <v>85</v>
      </c>
      <c r="DX5" s="25" t="s">
        <v>87</v>
      </c>
      <c r="DY5" s="25" t="s">
        <v>88</v>
      </c>
      <c r="DZ5" s="25" t="s">
        <v>89</v>
      </c>
      <c r="EA5" s="25" t="s">
        <v>90</v>
      </c>
      <c r="EB5" s="25" t="s">
        <v>91</v>
      </c>
      <c r="EC5" s="25" t="s">
        <v>86</v>
      </c>
      <c r="ED5" s="25" t="s">
        <v>81</v>
      </c>
      <c r="EE5" s="25" t="s">
        <v>82</v>
      </c>
      <c r="EF5" s="25" t="s">
        <v>83</v>
      </c>
      <c r="EG5" s="25" t="s">
        <v>84</v>
      </c>
      <c r="EH5" s="25" t="s">
        <v>85</v>
      </c>
      <c r="EI5" s="25" t="s">
        <v>87</v>
      </c>
      <c r="EJ5" s="25" t="s">
        <v>88</v>
      </c>
      <c r="EK5" s="25" t="s">
        <v>89</v>
      </c>
      <c r="EL5" s="25" t="s">
        <v>90</v>
      </c>
      <c r="EM5" s="25" t="s">
        <v>91</v>
      </c>
      <c r="EN5" s="25" t="s">
        <v>86</v>
      </c>
    </row>
    <row r="6" spans="1:144" s="14" customFormat="1" x14ac:dyDescent="0.15">
      <c r="A6" s="15" t="s">
        <v>92</v>
      </c>
      <c r="B6" s="20">
        <f t="shared" ref="B6:W6" si="1">B7</f>
        <v>2022</v>
      </c>
      <c r="C6" s="20">
        <f t="shared" si="1"/>
        <v>83101</v>
      </c>
      <c r="D6" s="20">
        <f t="shared" si="1"/>
        <v>46</v>
      </c>
      <c r="E6" s="20">
        <f t="shared" si="1"/>
        <v>1</v>
      </c>
      <c r="F6" s="20">
        <f t="shared" si="1"/>
        <v>0</v>
      </c>
      <c r="G6" s="20">
        <f t="shared" si="1"/>
        <v>1</v>
      </c>
      <c r="H6" s="20" t="str">
        <f t="shared" si="1"/>
        <v>茨城県　城里町</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52.02</v>
      </c>
      <c r="P6" s="26">
        <f t="shared" si="1"/>
        <v>99.18</v>
      </c>
      <c r="Q6" s="26">
        <f t="shared" si="1"/>
        <v>4180</v>
      </c>
      <c r="R6" s="26">
        <f t="shared" si="1"/>
        <v>18379</v>
      </c>
      <c r="S6" s="26">
        <f t="shared" si="1"/>
        <v>161.80000000000001</v>
      </c>
      <c r="T6" s="26">
        <f t="shared" si="1"/>
        <v>113.59</v>
      </c>
      <c r="U6" s="26">
        <f t="shared" si="1"/>
        <v>18104</v>
      </c>
      <c r="V6" s="26">
        <f t="shared" si="1"/>
        <v>171.63</v>
      </c>
      <c r="W6" s="26">
        <f t="shared" si="1"/>
        <v>105.48</v>
      </c>
      <c r="X6" s="28">
        <f t="shared" ref="X6:AG6" si="2">IF(X7="",NA(),X7)</f>
        <v>105.42</v>
      </c>
      <c r="Y6" s="28">
        <f t="shared" si="2"/>
        <v>101.48</v>
      </c>
      <c r="Z6" s="28">
        <f t="shared" si="2"/>
        <v>105.49</v>
      </c>
      <c r="AA6" s="28">
        <f t="shared" si="2"/>
        <v>100.39</v>
      </c>
      <c r="AB6" s="28">
        <f t="shared" si="2"/>
        <v>99.23</v>
      </c>
      <c r="AC6" s="28">
        <f t="shared" si="2"/>
        <v>108.87</v>
      </c>
      <c r="AD6" s="28">
        <f t="shared" si="2"/>
        <v>108.61</v>
      </c>
      <c r="AE6" s="28">
        <f t="shared" si="2"/>
        <v>108.35</v>
      </c>
      <c r="AF6" s="28">
        <f t="shared" si="2"/>
        <v>108.84</v>
      </c>
      <c r="AG6" s="28">
        <f t="shared" si="2"/>
        <v>105.92</v>
      </c>
      <c r="AH6" s="26" t="str">
        <f>IF(AH7="","",IF(AH7="-","【-】","【"&amp;SUBSTITUTE(TEXT(AH7,"#,##0.00"),"-","△")&amp;"】"))</f>
        <v>【108.70】</v>
      </c>
      <c r="AI6" s="26">
        <f t="shared" ref="AI6:AR6" si="3">IF(AI7="",NA(),AI7)</f>
        <v>0</v>
      </c>
      <c r="AJ6" s="26">
        <f t="shared" si="3"/>
        <v>0</v>
      </c>
      <c r="AK6" s="26">
        <f t="shared" si="3"/>
        <v>0</v>
      </c>
      <c r="AL6" s="26">
        <f t="shared" si="3"/>
        <v>0</v>
      </c>
      <c r="AM6" s="26">
        <f t="shared" si="3"/>
        <v>0</v>
      </c>
      <c r="AN6" s="28">
        <f t="shared" si="3"/>
        <v>3.16</v>
      </c>
      <c r="AO6" s="28">
        <f t="shared" si="3"/>
        <v>3.59</v>
      </c>
      <c r="AP6" s="28">
        <f t="shared" si="3"/>
        <v>3.98</v>
      </c>
      <c r="AQ6" s="28">
        <f t="shared" si="3"/>
        <v>6.02</v>
      </c>
      <c r="AR6" s="28">
        <f t="shared" si="3"/>
        <v>7.78</v>
      </c>
      <c r="AS6" s="26" t="str">
        <f>IF(AS7="","",IF(AS7="-","【-】","【"&amp;SUBSTITUTE(TEXT(AS7,"#,##0.00"),"-","△")&amp;"】"))</f>
        <v>【1.34】</v>
      </c>
      <c r="AT6" s="28">
        <f t="shared" ref="AT6:BC6" si="4">IF(AT7="",NA(),AT7)</f>
        <v>259.14</v>
      </c>
      <c r="AU6" s="28">
        <f t="shared" si="4"/>
        <v>324.68</v>
      </c>
      <c r="AV6" s="28">
        <f t="shared" si="4"/>
        <v>345.22</v>
      </c>
      <c r="AW6" s="28">
        <f t="shared" si="4"/>
        <v>251.27</v>
      </c>
      <c r="AX6" s="28">
        <f t="shared" si="4"/>
        <v>280.29000000000002</v>
      </c>
      <c r="AY6" s="28">
        <f t="shared" si="4"/>
        <v>369.69</v>
      </c>
      <c r="AZ6" s="28">
        <f t="shared" si="4"/>
        <v>379.08</v>
      </c>
      <c r="BA6" s="28">
        <f t="shared" si="4"/>
        <v>367.55</v>
      </c>
      <c r="BB6" s="28">
        <f t="shared" si="4"/>
        <v>378.56</v>
      </c>
      <c r="BC6" s="28">
        <f t="shared" si="4"/>
        <v>364.46</v>
      </c>
      <c r="BD6" s="26" t="str">
        <f>IF(BD7="","",IF(BD7="-","【-】","【"&amp;SUBSTITUTE(TEXT(BD7,"#,##0.00"),"-","△")&amp;"】"))</f>
        <v>【252.29】</v>
      </c>
      <c r="BE6" s="28">
        <f t="shared" ref="BE6:BN6" si="5">IF(BE7="",NA(),BE7)</f>
        <v>914.56</v>
      </c>
      <c r="BF6" s="28">
        <f t="shared" si="5"/>
        <v>862.24</v>
      </c>
      <c r="BG6" s="28">
        <f t="shared" si="5"/>
        <v>859.39</v>
      </c>
      <c r="BH6" s="28">
        <f t="shared" si="5"/>
        <v>849.01</v>
      </c>
      <c r="BI6" s="28">
        <f t="shared" si="5"/>
        <v>828.04</v>
      </c>
      <c r="BJ6" s="28">
        <f t="shared" si="5"/>
        <v>402.99</v>
      </c>
      <c r="BK6" s="28">
        <f t="shared" si="5"/>
        <v>398.98</v>
      </c>
      <c r="BL6" s="28">
        <f t="shared" si="5"/>
        <v>418.68</v>
      </c>
      <c r="BM6" s="28">
        <f t="shared" si="5"/>
        <v>395.68</v>
      </c>
      <c r="BN6" s="28">
        <f t="shared" si="5"/>
        <v>403.72</v>
      </c>
      <c r="BO6" s="26" t="str">
        <f>IF(BO7="","",IF(BO7="-","【-】","【"&amp;SUBSTITUTE(TEXT(BO7,"#,##0.00"),"-","△")&amp;"】"))</f>
        <v>【268.07】</v>
      </c>
      <c r="BP6" s="28">
        <f t="shared" ref="BP6:BY6" si="6">IF(BP7="",NA(),BP7)</f>
        <v>70.92</v>
      </c>
      <c r="BQ6" s="28">
        <f t="shared" si="6"/>
        <v>70.53</v>
      </c>
      <c r="BR6" s="28">
        <f t="shared" si="6"/>
        <v>76.209999999999994</v>
      </c>
      <c r="BS6" s="28">
        <f t="shared" si="6"/>
        <v>69.67</v>
      </c>
      <c r="BT6" s="28">
        <f t="shared" si="6"/>
        <v>71.64</v>
      </c>
      <c r="BU6" s="28">
        <f t="shared" si="6"/>
        <v>98.66</v>
      </c>
      <c r="BV6" s="28">
        <f t="shared" si="6"/>
        <v>98.64</v>
      </c>
      <c r="BW6" s="28">
        <f t="shared" si="6"/>
        <v>94.78</v>
      </c>
      <c r="BX6" s="28">
        <f t="shared" si="6"/>
        <v>97.59</v>
      </c>
      <c r="BY6" s="28">
        <f t="shared" si="6"/>
        <v>92.17</v>
      </c>
      <c r="BZ6" s="26" t="str">
        <f>IF(BZ7="","",IF(BZ7="-","【-】","【"&amp;SUBSTITUTE(TEXT(BZ7,"#,##0.00"),"-","△")&amp;"】"))</f>
        <v>【97.47】</v>
      </c>
      <c r="CA6" s="28">
        <f t="shared" ref="CA6:CJ6" si="7">IF(CA7="",NA(),CA7)</f>
        <v>304.63</v>
      </c>
      <c r="CB6" s="28">
        <f t="shared" si="7"/>
        <v>307.27999999999997</v>
      </c>
      <c r="CC6" s="28">
        <f t="shared" si="7"/>
        <v>283.33999999999997</v>
      </c>
      <c r="CD6" s="28">
        <f t="shared" si="7"/>
        <v>311.14999999999998</v>
      </c>
      <c r="CE6" s="28">
        <f t="shared" si="7"/>
        <v>303.5</v>
      </c>
      <c r="CF6" s="28">
        <f t="shared" si="7"/>
        <v>178.59</v>
      </c>
      <c r="CG6" s="28">
        <f t="shared" si="7"/>
        <v>178.92</v>
      </c>
      <c r="CH6" s="28">
        <f t="shared" si="7"/>
        <v>181.3</v>
      </c>
      <c r="CI6" s="28">
        <f t="shared" si="7"/>
        <v>181.71</v>
      </c>
      <c r="CJ6" s="28">
        <f t="shared" si="7"/>
        <v>188.51</v>
      </c>
      <c r="CK6" s="26" t="str">
        <f>IF(CK7="","",IF(CK7="-","【-】","【"&amp;SUBSTITUTE(TEXT(CK7,"#,##0.00"),"-","△")&amp;"】"))</f>
        <v>【174.75】</v>
      </c>
      <c r="CL6" s="28">
        <f t="shared" ref="CL6:CU6" si="8">IF(CL7="",NA(),CL7)</f>
        <v>53.15</v>
      </c>
      <c r="CM6" s="28">
        <f t="shared" si="8"/>
        <v>52.26</v>
      </c>
      <c r="CN6" s="28">
        <f t="shared" si="8"/>
        <v>53.19</v>
      </c>
      <c r="CO6" s="28">
        <f t="shared" si="8"/>
        <v>55.31</v>
      </c>
      <c r="CP6" s="28">
        <f t="shared" si="8"/>
        <v>57.47</v>
      </c>
      <c r="CQ6" s="28">
        <f t="shared" si="8"/>
        <v>55.03</v>
      </c>
      <c r="CR6" s="28">
        <f t="shared" si="8"/>
        <v>55.14</v>
      </c>
      <c r="CS6" s="28">
        <f t="shared" si="8"/>
        <v>55.89</v>
      </c>
      <c r="CT6" s="28">
        <f t="shared" si="8"/>
        <v>55.72</v>
      </c>
      <c r="CU6" s="28">
        <f t="shared" si="8"/>
        <v>55.31</v>
      </c>
      <c r="CV6" s="26" t="str">
        <f>IF(CV7="","",IF(CV7="-","【-】","【"&amp;SUBSTITUTE(TEXT(CV7,"#,##0.00"),"-","△")&amp;"】"))</f>
        <v>【59.97】</v>
      </c>
      <c r="CW6" s="28">
        <f t="shared" ref="CW6:DF6" si="9">IF(CW7="",NA(),CW7)</f>
        <v>75.7</v>
      </c>
      <c r="CX6" s="28">
        <f t="shared" si="9"/>
        <v>75.84</v>
      </c>
      <c r="CY6" s="28">
        <f t="shared" si="9"/>
        <v>75.08</v>
      </c>
      <c r="CZ6" s="28">
        <f t="shared" si="9"/>
        <v>71.19</v>
      </c>
      <c r="DA6" s="28">
        <f t="shared" si="9"/>
        <v>72.34</v>
      </c>
      <c r="DB6" s="28">
        <f t="shared" si="9"/>
        <v>81.900000000000006</v>
      </c>
      <c r="DC6" s="28">
        <f t="shared" si="9"/>
        <v>81.39</v>
      </c>
      <c r="DD6" s="28">
        <f t="shared" si="9"/>
        <v>81.27</v>
      </c>
      <c r="DE6" s="28">
        <f t="shared" si="9"/>
        <v>81.260000000000005</v>
      </c>
      <c r="DF6" s="28">
        <f t="shared" si="9"/>
        <v>80.36</v>
      </c>
      <c r="DG6" s="26" t="str">
        <f>IF(DG7="","",IF(DG7="-","【-】","【"&amp;SUBSTITUTE(TEXT(DG7,"#,##0.00"),"-","△")&amp;"】"))</f>
        <v>【89.76】</v>
      </c>
      <c r="DH6" s="28">
        <f t="shared" ref="DH6:DQ6" si="10">IF(DH7="",NA(),DH7)</f>
        <v>49.56</v>
      </c>
      <c r="DI6" s="28">
        <f t="shared" si="10"/>
        <v>51.91</v>
      </c>
      <c r="DJ6" s="28">
        <f t="shared" si="10"/>
        <v>53.28</v>
      </c>
      <c r="DK6" s="28">
        <f t="shared" si="10"/>
        <v>54.57</v>
      </c>
      <c r="DL6" s="28">
        <f t="shared" si="10"/>
        <v>56.45</v>
      </c>
      <c r="DM6" s="28">
        <f t="shared" si="10"/>
        <v>48.87</v>
      </c>
      <c r="DN6" s="28">
        <f t="shared" si="10"/>
        <v>49.92</v>
      </c>
      <c r="DO6" s="28">
        <f t="shared" si="10"/>
        <v>50.63</v>
      </c>
      <c r="DP6" s="28">
        <f t="shared" si="10"/>
        <v>51.29</v>
      </c>
      <c r="DQ6" s="28">
        <f t="shared" si="10"/>
        <v>52.2</v>
      </c>
      <c r="DR6" s="26" t="str">
        <f>IF(DR7="","",IF(DR7="-","【-】","【"&amp;SUBSTITUTE(TEXT(DR7,"#,##0.00"),"-","△")&amp;"】"))</f>
        <v>【51.51】</v>
      </c>
      <c r="DS6" s="28">
        <f t="shared" ref="DS6:EB6" si="11">IF(DS7="",NA(),DS7)</f>
        <v>13.28</v>
      </c>
      <c r="DT6" s="28">
        <f t="shared" si="11"/>
        <v>16.760000000000002</v>
      </c>
      <c r="DU6" s="28">
        <f t="shared" si="11"/>
        <v>17.260000000000002</v>
      </c>
      <c r="DV6" s="28">
        <f t="shared" si="11"/>
        <v>17</v>
      </c>
      <c r="DW6" s="28">
        <f t="shared" si="11"/>
        <v>17.43</v>
      </c>
      <c r="DX6" s="28">
        <f t="shared" si="11"/>
        <v>14.85</v>
      </c>
      <c r="DY6" s="28">
        <f t="shared" si="11"/>
        <v>16.88</v>
      </c>
      <c r="DZ6" s="28">
        <f t="shared" si="11"/>
        <v>18.28</v>
      </c>
      <c r="EA6" s="28">
        <f t="shared" si="11"/>
        <v>19.61</v>
      </c>
      <c r="EB6" s="28">
        <f t="shared" si="11"/>
        <v>20.73</v>
      </c>
      <c r="EC6" s="26" t="str">
        <f>IF(EC7="","",IF(EC7="-","【-】","【"&amp;SUBSTITUTE(TEXT(EC7,"#,##0.00"),"-","△")&amp;"】"))</f>
        <v>【23.75】</v>
      </c>
      <c r="ED6" s="28">
        <f t="shared" ref="ED6:EM6" si="12">IF(ED7="",NA(),ED7)</f>
        <v>0.22</v>
      </c>
      <c r="EE6" s="28">
        <f t="shared" si="12"/>
        <v>0.56000000000000005</v>
      </c>
      <c r="EF6" s="28">
        <f t="shared" si="12"/>
        <v>0.12</v>
      </c>
      <c r="EG6" s="28">
        <f t="shared" si="12"/>
        <v>0.96</v>
      </c>
      <c r="EH6" s="28">
        <f t="shared" si="12"/>
        <v>0.45</v>
      </c>
      <c r="EI6" s="28">
        <f t="shared" si="12"/>
        <v>0.5</v>
      </c>
      <c r="EJ6" s="28">
        <f t="shared" si="12"/>
        <v>0.52</v>
      </c>
      <c r="EK6" s="28">
        <f t="shared" si="12"/>
        <v>0.53</v>
      </c>
      <c r="EL6" s="28">
        <f t="shared" si="12"/>
        <v>0.48</v>
      </c>
      <c r="EM6" s="28">
        <f t="shared" si="12"/>
        <v>0.5</v>
      </c>
      <c r="EN6" s="26" t="str">
        <f>IF(EN7="","",IF(EN7="-","【-】","【"&amp;SUBSTITUTE(TEXT(EN7,"#,##0.00"),"-","△")&amp;"】"))</f>
        <v>【0.67】</v>
      </c>
    </row>
    <row r="7" spans="1:144" s="14" customFormat="1" x14ac:dyDescent="0.15">
      <c r="A7" s="15"/>
      <c r="B7" s="21">
        <v>2022</v>
      </c>
      <c r="C7" s="21">
        <v>83101</v>
      </c>
      <c r="D7" s="21">
        <v>46</v>
      </c>
      <c r="E7" s="21">
        <v>1</v>
      </c>
      <c r="F7" s="21">
        <v>0</v>
      </c>
      <c r="G7" s="21">
        <v>1</v>
      </c>
      <c r="H7" s="21" t="s">
        <v>93</v>
      </c>
      <c r="I7" s="21" t="s">
        <v>94</v>
      </c>
      <c r="J7" s="21" t="s">
        <v>95</v>
      </c>
      <c r="K7" s="21" t="s">
        <v>96</v>
      </c>
      <c r="L7" s="21" t="s">
        <v>97</v>
      </c>
      <c r="M7" s="21" t="s">
        <v>13</v>
      </c>
      <c r="N7" s="27" t="s">
        <v>98</v>
      </c>
      <c r="O7" s="27">
        <v>52.02</v>
      </c>
      <c r="P7" s="27">
        <v>99.18</v>
      </c>
      <c r="Q7" s="27">
        <v>4180</v>
      </c>
      <c r="R7" s="27">
        <v>18379</v>
      </c>
      <c r="S7" s="27">
        <v>161.80000000000001</v>
      </c>
      <c r="T7" s="27">
        <v>113.59</v>
      </c>
      <c r="U7" s="27">
        <v>18104</v>
      </c>
      <c r="V7" s="27">
        <v>171.63</v>
      </c>
      <c r="W7" s="27">
        <v>105.48</v>
      </c>
      <c r="X7" s="27">
        <v>105.42</v>
      </c>
      <c r="Y7" s="27">
        <v>101.48</v>
      </c>
      <c r="Z7" s="27">
        <v>105.49</v>
      </c>
      <c r="AA7" s="27">
        <v>100.39</v>
      </c>
      <c r="AB7" s="27">
        <v>99.23</v>
      </c>
      <c r="AC7" s="27">
        <v>108.87</v>
      </c>
      <c r="AD7" s="27">
        <v>108.61</v>
      </c>
      <c r="AE7" s="27">
        <v>108.35</v>
      </c>
      <c r="AF7" s="27">
        <v>108.84</v>
      </c>
      <c r="AG7" s="27">
        <v>105.92</v>
      </c>
      <c r="AH7" s="27">
        <v>108.7</v>
      </c>
      <c r="AI7" s="27">
        <v>0</v>
      </c>
      <c r="AJ7" s="27">
        <v>0</v>
      </c>
      <c r="AK7" s="27">
        <v>0</v>
      </c>
      <c r="AL7" s="27">
        <v>0</v>
      </c>
      <c r="AM7" s="27">
        <v>0</v>
      </c>
      <c r="AN7" s="27">
        <v>3.16</v>
      </c>
      <c r="AO7" s="27">
        <v>3.59</v>
      </c>
      <c r="AP7" s="27">
        <v>3.98</v>
      </c>
      <c r="AQ7" s="27">
        <v>6.02</v>
      </c>
      <c r="AR7" s="27">
        <v>7.78</v>
      </c>
      <c r="AS7" s="27">
        <v>1.34</v>
      </c>
      <c r="AT7" s="27">
        <v>259.14</v>
      </c>
      <c r="AU7" s="27">
        <v>324.68</v>
      </c>
      <c r="AV7" s="27">
        <v>345.22</v>
      </c>
      <c r="AW7" s="27">
        <v>251.27</v>
      </c>
      <c r="AX7" s="27">
        <v>280.29000000000002</v>
      </c>
      <c r="AY7" s="27">
        <v>369.69</v>
      </c>
      <c r="AZ7" s="27">
        <v>379.08</v>
      </c>
      <c r="BA7" s="27">
        <v>367.55</v>
      </c>
      <c r="BB7" s="27">
        <v>378.56</v>
      </c>
      <c r="BC7" s="27">
        <v>364.46</v>
      </c>
      <c r="BD7" s="27">
        <v>252.29</v>
      </c>
      <c r="BE7" s="27">
        <v>914.56</v>
      </c>
      <c r="BF7" s="27">
        <v>862.24</v>
      </c>
      <c r="BG7" s="27">
        <v>859.39</v>
      </c>
      <c r="BH7" s="27">
        <v>849.01</v>
      </c>
      <c r="BI7" s="27">
        <v>828.04</v>
      </c>
      <c r="BJ7" s="27">
        <v>402.99</v>
      </c>
      <c r="BK7" s="27">
        <v>398.98</v>
      </c>
      <c r="BL7" s="27">
        <v>418.68</v>
      </c>
      <c r="BM7" s="27">
        <v>395.68</v>
      </c>
      <c r="BN7" s="27">
        <v>403.72</v>
      </c>
      <c r="BO7" s="27">
        <v>268.07</v>
      </c>
      <c r="BP7" s="27">
        <v>70.92</v>
      </c>
      <c r="BQ7" s="27">
        <v>70.53</v>
      </c>
      <c r="BR7" s="27">
        <v>76.209999999999994</v>
      </c>
      <c r="BS7" s="27">
        <v>69.67</v>
      </c>
      <c r="BT7" s="27">
        <v>71.64</v>
      </c>
      <c r="BU7" s="27">
        <v>98.66</v>
      </c>
      <c r="BV7" s="27">
        <v>98.64</v>
      </c>
      <c r="BW7" s="27">
        <v>94.78</v>
      </c>
      <c r="BX7" s="27">
        <v>97.59</v>
      </c>
      <c r="BY7" s="27">
        <v>92.17</v>
      </c>
      <c r="BZ7" s="27">
        <v>97.47</v>
      </c>
      <c r="CA7" s="27">
        <v>304.63</v>
      </c>
      <c r="CB7" s="27">
        <v>307.27999999999997</v>
      </c>
      <c r="CC7" s="27">
        <v>283.33999999999997</v>
      </c>
      <c r="CD7" s="27">
        <v>311.14999999999998</v>
      </c>
      <c r="CE7" s="27">
        <v>303.5</v>
      </c>
      <c r="CF7" s="27">
        <v>178.59</v>
      </c>
      <c r="CG7" s="27">
        <v>178.92</v>
      </c>
      <c r="CH7" s="27">
        <v>181.3</v>
      </c>
      <c r="CI7" s="27">
        <v>181.71</v>
      </c>
      <c r="CJ7" s="27">
        <v>188.51</v>
      </c>
      <c r="CK7" s="27">
        <v>174.75</v>
      </c>
      <c r="CL7" s="27">
        <v>53.15</v>
      </c>
      <c r="CM7" s="27">
        <v>52.26</v>
      </c>
      <c r="CN7" s="27">
        <v>53.19</v>
      </c>
      <c r="CO7" s="27">
        <v>55.31</v>
      </c>
      <c r="CP7" s="27">
        <v>57.47</v>
      </c>
      <c r="CQ7" s="27">
        <v>55.03</v>
      </c>
      <c r="CR7" s="27">
        <v>55.14</v>
      </c>
      <c r="CS7" s="27">
        <v>55.89</v>
      </c>
      <c r="CT7" s="27">
        <v>55.72</v>
      </c>
      <c r="CU7" s="27">
        <v>55.31</v>
      </c>
      <c r="CV7" s="27">
        <v>59.97</v>
      </c>
      <c r="CW7" s="27">
        <v>75.7</v>
      </c>
      <c r="CX7" s="27">
        <v>75.84</v>
      </c>
      <c r="CY7" s="27">
        <v>75.08</v>
      </c>
      <c r="CZ7" s="27">
        <v>71.19</v>
      </c>
      <c r="DA7" s="27">
        <v>72.34</v>
      </c>
      <c r="DB7" s="27">
        <v>81.900000000000006</v>
      </c>
      <c r="DC7" s="27">
        <v>81.39</v>
      </c>
      <c r="DD7" s="27">
        <v>81.27</v>
      </c>
      <c r="DE7" s="27">
        <v>81.260000000000005</v>
      </c>
      <c r="DF7" s="27">
        <v>80.36</v>
      </c>
      <c r="DG7" s="27">
        <v>89.76</v>
      </c>
      <c r="DH7" s="27">
        <v>49.56</v>
      </c>
      <c r="DI7" s="27">
        <v>51.91</v>
      </c>
      <c r="DJ7" s="27">
        <v>53.28</v>
      </c>
      <c r="DK7" s="27">
        <v>54.57</v>
      </c>
      <c r="DL7" s="27">
        <v>56.45</v>
      </c>
      <c r="DM7" s="27">
        <v>48.87</v>
      </c>
      <c r="DN7" s="27">
        <v>49.92</v>
      </c>
      <c r="DO7" s="27">
        <v>50.63</v>
      </c>
      <c r="DP7" s="27">
        <v>51.29</v>
      </c>
      <c r="DQ7" s="27">
        <v>52.2</v>
      </c>
      <c r="DR7" s="27">
        <v>51.51</v>
      </c>
      <c r="DS7" s="27">
        <v>13.28</v>
      </c>
      <c r="DT7" s="27">
        <v>16.760000000000002</v>
      </c>
      <c r="DU7" s="27">
        <v>17.260000000000002</v>
      </c>
      <c r="DV7" s="27">
        <v>17</v>
      </c>
      <c r="DW7" s="27">
        <v>17.43</v>
      </c>
      <c r="DX7" s="27">
        <v>14.85</v>
      </c>
      <c r="DY7" s="27">
        <v>16.88</v>
      </c>
      <c r="DZ7" s="27">
        <v>18.28</v>
      </c>
      <c r="EA7" s="27">
        <v>19.61</v>
      </c>
      <c r="EB7" s="27">
        <v>20.73</v>
      </c>
      <c r="EC7" s="27">
        <v>23.75</v>
      </c>
      <c r="ED7" s="27">
        <v>0.22</v>
      </c>
      <c r="EE7" s="27">
        <v>0.56000000000000005</v>
      </c>
      <c r="EF7" s="27">
        <v>0.12</v>
      </c>
      <c r="EG7" s="27">
        <v>0.96</v>
      </c>
      <c r="EH7" s="27">
        <v>0.45</v>
      </c>
      <c r="EI7" s="27">
        <v>0.5</v>
      </c>
      <c r="EJ7" s="27">
        <v>0.52</v>
      </c>
      <c r="EK7" s="27">
        <v>0.53</v>
      </c>
      <c r="EL7" s="27">
        <v>0.48</v>
      </c>
      <c r="EM7" s="27">
        <v>0.5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49</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2024-02-05T02:41:08Z</cp:lastPrinted>
  <dcterms:created xsi:type="dcterms:W3CDTF">2023-12-05T00:50:16Z</dcterms:created>
  <dcterms:modified xsi:type="dcterms:W3CDTF">2024-02-21T06:38:45Z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2024-01-24T04:21:25Z</vt:filetime>
  </property>
</Properties>
</file>