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1 業務係\決算統計\2023(R5)決算統計（R4年度分）\経営比較分析\32_小美玉市\"/>
    </mc:Choice>
  </mc:AlternateContent>
  <workbookProtection workbookAlgorithmName="SHA-512" workbookHashValue="WERi77kH9rUqx6sM9xxggHCkBbB9vFa7FmhP6WmruiWQn5sX1lIcsg9YzGQOcPf2QIv25AKwKkRES01f3spIMw==" workbookSaltValue="k5mHL2finpVyEkDz/P6F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<sst xmlns="http://schemas.openxmlformats.org/spreadsheetml/2006/main" count="278" uniqueCount="116">
  <si>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</si>
  <si>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</si>
  <si>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</si>
  <si>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</si>
  <si>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</si>
  <si>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</si>
  <si>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</si>
  <si>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</si>
  <si>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</si>
  <si>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</si>
  <si>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</si>
  <si>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</si>
  <si>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</si>
  <si>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</si>
  <si>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</si>
  <si>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</si>
  <si>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</si>
  <si>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</si>
  <si>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</si>
  <si>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</si>
  <si>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</si>
  <si>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</si>
  <si>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</si>
  <si>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</si>
  <si>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</si>
  <si>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</si>
  <si>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</si>
  <si>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</si>
  <si>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</si>
  <si>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</si>
  <si>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</si>
  <si>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</si>
  <si>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</si>
  <si>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</si>
  <si>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</si>
  <si>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</si>
  <si>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</si>
  <si>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</si>
  <si>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</si>
  <si>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</si>
  <si>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</si>
  <si>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</si>
  <si>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</si>
  <si>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</si>
  <si>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</si>
  <si>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</si>
  <si>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</si>
  <si>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</si>
  <si>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</si>
  <si>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</si>
  <si>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</si>
  <si>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</si>
  <si>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</si>
  <si>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</si>
  <si>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</si>
  <si>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</si>
  <si>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</si>
  <si>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</si>
  <si>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</si>
  <si>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</si>
  <si>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</si>
  <si>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</si>
  <si>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</si>
  <si>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</si>
  <si>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</si>
  <si>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</si>
  <si>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</si>
  <si>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</si>
  <si>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</si>
  <si>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</si>
  <si>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</si>
  <si>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</si>
  <si>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</si>
  <si>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</si>
  <si>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</si>
  <si>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</si>
  <si>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</si>
  <si>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</si>
  <si>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</si>
  <si>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</si>
  <si>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</si>
  <si>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</si>
  <si>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</si>
  <si>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</si>
  <si>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</si>
  <si>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</si>
  <si>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</si>
  <si>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</si>
  <si>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</si>
  <si>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</si>
  <si>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</si>
  <si>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</si>
  <si>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</si>
  <si>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</si>
  <si>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</si>
  <si>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</si>
  <si>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</si>
  <si>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</si>
  <si>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</si>
  <si>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</si>
  <si>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</si>
  <si>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</si>
  <si>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</si>
  <si>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</si>
  <si>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</si>
  <si>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</si>
  <si>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</si>
  <si>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</si>
  <si>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</si>
  <si>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</si>
  <si>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</si>
  <si>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</si>
  <si>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</si>
  <si>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継続して新設管渠工事を実施しているため類似団体平均値より下回っているが、今後は将来的な管渠や中継ポンプ場等の老朽化を見据え、長寿命化計画、さらに現在策定中であるストックマネジメント計画等に基づき、計画的かつ効率的な維持管理に取り組む必要がある。
③管渠の改善は、修繕計画に基づき、計画的かつ効率的に取り組む必要がある。</t>
    <rPh sb="1" eb="3">
      <t>ユウケイ</t>
    </rPh>
    <rPh sb="3" eb="5">
      <t>コテイ</t>
    </rPh>
    <rPh sb="5" eb="7">
      <t>シサン</t>
    </rPh>
    <rPh sb="7" eb="9">
      <t>ゲンカ</t>
    </rPh>
    <rPh sb="9" eb="11">
      <t>ショウキャク</t>
    </rPh>
    <rPh sb="11" eb="12">
      <t>リツ</t>
    </rPh>
    <rPh sb="13" eb="15">
      <t>ケイゾク</t>
    </rPh>
    <rPh sb="17" eb="19">
      <t>シンセツ</t>
    </rPh>
    <rPh sb="19" eb="21">
      <t>カンキョ</t>
    </rPh>
    <rPh sb="21" eb="23">
      <t>コウジ</t>
    </rPh>
    <rPh sb="24" eb="26">
      <t>ジッシ</t>
    </rPh>
    <rPh sb="32" eb="34">
      <t>ルイジ</t>
    </rPh>
    <rPh sb="34" eb="36">
      <t>ダンタイ</t>
    </rPh>
    <rPh sb="36" eb="39">
      <t>ヘイキンチ</t>
    </rPh>
    <rPh sb="41" eb="43">
      <t>シタマワ</t>
    </rPh>
    <rPh sb="49" eb="51">
      <t>コンゴ</t>
    </rPh>
    <rPh sb="52" eb="55">
      <t>ショウライテキ</t>
    </rPh>
    <rPh sb="56" eb="58">
      <t>カンキョ</t>
    </rPh>
    <rPh sb="59" eb="61">
      <t>チュウケイ</t>
    </rPh>
    <rPh sb="64" eb="65">
      <t>バ</t>
    </rPh>
    <rPh sb="65" eb="66">
      <t>トウ</t>
    </rPh>
    <rPh sb="67" eb="70">
      <t>ロウキュウカ</t>
    </rPh>
    <rPh sb="71" eb="73">
      <t>ミス</t>
    </rPh>
    <rPh sb="75" eb="76">
      <t>チョウ</t>
    </rPh>
    <rPh sb="76" eb="79">
      <t>ジュミョウカ</t>
    </rPh>
    <rPh sb="79" eb="81">
      <t>ケイカク</t>
    </rPh>
    <rPh sb="85" eb="87">
      <t>ゲンザイ</t>
    </rPh>
    <rPh sb="87" eb="90">
      <t>サクテイチュウ</t>
    </rPh>
    <rPh sb="103" eb="105">
      <t>ケイカク</t>
    </rPh>
    <rPh sb="105" eb="106">
      <t>トウ</t>
    </rPh>
    <rPh sb="107" eb="108">
      <t>モト</t>
    </rPh>
    <rPh sb="111" eb="114">
      <t>ケイカクテキ</t>
    </rPh>
    <rPh sb="116" eb="119">
      <t>コウリツテキ</t>
    </rPh>
    <rPh sb="120" eb="122">
      <t>イジ</t>
    </rPh>
    <rPh sb="122" eb="124">
      <t>カンリ</t>
    </rPh>
    <rPh sb="125" eb="126">
      <t>ト</t>
    </rPh>
    <rPh sb="127" eb="128">
      <t>ク</t>
    </rPh>
    <rPh sb="129" eb="131">
      <t>ヒツヨウ</t>
    </rPh>
    <rPh sb="137" eb="139">
      <t>カンキョ</t>
    </rPh>
    <rPh sb="140" eb="142">
      <t>カイゼン</t>
    </rPh>
    <rPh sb="144" eb="146">
      <t>シュウゼン</t>
    </rPh>
    <rPh sb="146" eb="148">
      <t>ケイカク</t>
    </rPh>
    <rPh sb="149" eb="150">
      <t>モト</t>
    </rPh>
    <rPh sb="153" eb="156">
      <t>ケイカクテキ</t>
    </rPh>
    <rPh sb="158" eb="161">
      <t>コウリツテキ</t>
    </rPh>
    <rPh sb="162" eb="163">
      <t>ト</t>
    </rPh>
    <rPh sb="164" eb="165">
      <t>ク</t>
    </rPh>
    <rPh sb="166" eb="168">
      <t>ヒツヨウ</t>
    </rPh>
    <phoneticPr fontId="4"/>
  </si>
  <si>
    <t>　今後は、新設工事と併せて老朽化に伴う管渠や中継ポンプ場等の改修等の維持管理費の増加が見込まれるため、適切な財源確保が重要になってくる。そのためには、維持管理等におけるコスト削減や流域下水道事業との広域化・共同化、使用料収入の収益増に向けた積極的な接続促進を図るなどの取組が必要である。</t>
    <rPh sb="1" eb="3">
      <t>コンゴ</t>
    </rPh>
    <rPh sb="5" eb="7">
      <t>シンセツ</t>
    </rPh>
    <rPh sb="7" eb="9">
      <t>コウジ</t>
    </rPh>
    <rPh sb="10" eb="11">
      <t>アワ</t>
    </rPh>
    <rPh sb="13" eb="16">
      <t>ロウキュウカ</t>
    </rPh>
    <rPh sb="17" eb="18">
      <t>トモナ</t>
    </rPh>
    <rPh sb="19" eb="21">
      <t>カンキョ</t>
    </rPh>
    <rPh sb="22" eb="24">
      <t>チュウケイ</t>
    </rPh>
    <rPh sb="27" eb="28">
      <t>バ</t>
    </rPh>
    <rPh sb="28" eb="29">
      <t>トウ</t>
    </rPh>
    <rPh sb="30" eb="32">
      <t>カイシュウ</t>
    </rPh>
    <rPh sb="32" eb="33">
      <t>トウ</t>
    </rPh>
    <rPh sb="34" eb="36">
      <t>イジ</t>
    </rPh>
    <rPh sb="36" eb="38">
      <t>カンリ</t>
    </rPh>
    <rPh sb="38" eb="39">
      <t>ヒ</t>
    </rPh>
    <rPh sb="40" eb="42">
      <t>ゾウカ</t>
    </rPh>
    <rPh sb="43" eb="45">
      <t>ミコ</t>
    </rPh>
    <rPh sb="51" eb="53">
      <t>テキセツ</t>
    </rPh>
    <rPh sb="54" eb="56">
      <t>ザイゲン</t>
    </rPh>
    <rPh sb="56" eb="58">
      <t>カクホ</t>
    </rPh>
    <rPh sb="59" eb="61">
      <t>ジュウヨウ</t>
    </rPh>
    <rPh sb="75" eb="77">
      <t>イジ</t>
    </rPh>
    <rPh sb="77" eb="79">
      <t>カンリ</t>
    </rPh>
    <rPh sb="79" eb="80">
      <t>トウ</t>
    </rPh>
    <rPh sb="90" eb="92">
      <t>リュウイキ</t>
    </rPh>
    <rPh sb="92" eb="95">
      <t>ゲスイドウ</t>
    </rPh>
    <rPh sb="95" eb="97">
      <t>ジギョウ</t>
    </rPh>
    <rPh sb="99" eb="102">
      <t>コウイキカ</t>
    </rPh>
    <rPh sb="103" eb="106">
      <t>キョウドウカ</t>
    </rPh>
    <rPh sb="107" eb="109">
      <t>シヨウ</t>
    </rPh>
    <rPh sb="109" eb="110">
      <t>リョウ</t>
    </rPh>
    <rPh sb="110" eb="112">
      <t>シュウニュウ</t>
    </rPh>
    <rPh sb="113" eb="115">
      <t>シュウエキ</t>
    </rPh>
    <rPh sb="115" eb="116">
      <t>ゾウ</t>
    </rPh>
    <rPh sb="117" eb="118">
      <t>ム</t>
    </rPh>
    <rPh sb="134" eb="136">
      <t>トリクミ</t>
    </rPh>
    <rPh sb="137" eb="139">
      <t>ヒツヨウ</t>
    </rPh>
    <phoneticPr fontId="4"/>
  </si>
  <si>
    <t>①経常収支比率が100％を上回っているが、経常収益について一般会計からの繰入金が大きな割合を占めている。毎年供用開始区域が拡大しており、引き続き普及率の向上を図り、使用料収入の収益を増加する必要がある。
③流動比率が昨年度より増加している要因として、建設事業に対する他会計出資金が増加したことにより、現金が増加したことによるものである。
④企業債の償還については、一般会計からの繰入金に依存していることから、使用料収入の更なる収益増を図る必要があるため、コスト縮減や接続促進に取り組む必要がある。
⑤経費回収率は類似団体平均値を上回っている。今後も引き続き積極的な接続促進を図ることで、さらなる使用料収入の確保、さらに汚水処理費のコスト削減に努める必要がある。
⑥汚水処理原価は類似団体平均値を下回っているが、引き続き積極的な接続促進を図るとともに、さらに汚水処理費のコスト削減に努める必要がある。
⑧水洗化率は類似団体平均値を下回っている。今後も引き続き、早期における積極的な接続促進を図る必要がある。</t>
    <rPh sb="1" eb="3">
      <t>ケイジョウ</t>
    </rPh>
    <rPh sb="3" eb="5">
      <t>シュウシ</t>
    </rPh>
    <rPh sb="5" eb="7">
      <t>ヒリツ</t>
    </rPh>
    <rPh sb="21" eb="23">
      <t>ケイジョウ</t>
    </rPh>
    <rPh sb="23" eb="25">
      <t>シュウエキ</t>
    </rPh>
    <rPh sb="29" eb="31">
      <t>イッパン</t>
    </rPh>
    <rPh sb="31" eb="33">
      <t>カイケイ</t>
    </rPh>
    <rPh sb="36" eb="38">
      <t>クリイレ</t>
    </rPh>
    <rPh sb="38" eb="39">
      <t>キン</t>
    </rPh>
    <rPh sb="40" eb="41">
      <t>オオ</t>
    </rPh>
    <rPh sb="43" eb="45">
      <t>ワリアイ</t>
    </rPh>
    <rPh sb="46" eb="47">
      <t>シ</t>
    </rPh>
    <rPh sb="52" eb="54">
      <t>マイトシ</t>
    </rPh>
    <rPh sb="54" eb="56">
      <t>キョウヨウ</t>
    </rPh>
    <rPh sb="56" eb="58">
      <t>カイシ</t>
    </rPh>
    <rPh sb="58" eb="60">
      <t>クイキ</t>
    </rPh>
    <rPh sb="61" eb="63">
      <t>カクダイ</t>
    </rPh>
    <rPh sb="68" eb="69">
      <t>ヒ</t>
    </rPh>
    <rPh sb="70" eb="71">
      <t>ツヅ</t>
    </rPh>
    <rPh sb="72" eb="74">
      <t>フキュウ</t>
    </rPh>
    <rPh sb="74" eb="75">
      <t>リツ</t>
    </rPh>
    <rPh sb="76" eb="78">
      <t>コウジョウ</t>
    </rPh>
    <rPh sb="79" eb="80">
      <t>ハカ</t>
    </rPh>
    <rPh sb="88" eb="90">
      <t>シュウエキ</t>
    </rPh>
    <rPh sb="91" eb="93">
      <t>ゾウカ</t>
    </rPh>
    <rPh sb="95" eb="97">
      <t>ヒツヨウ</t>
    </rPh>
    <rPh sb="103" eb="105">
      <t>リュウドウ</t>
    </rPh>
    <rPh sb="105" eb="107">
      <t>ヒリツ</t>
    </rPh>
    <rPh sb="108" eb="111">
      <t>サクネンド</t>
    </rPh>
    <rPh sb="113" eb="115">
      <t>ゾウカ</t>
    </rPh>
    <rPh sb="119" eb="121">
      <t>ヨウイン</t>
    </rPh>
    <rPh sb="125" eb="127">
      <t>ケンセツ</t>
    </rPh>
    <rPh sb="127" eb="129">
      <t>ジギョウ</t>
    </rPh>
    <rPh sb="130" eb="131">
      <t>タイ</t>
    </rPh>
    <rPh sb="133" eb="134">
      <t>タ</t>
    </rPh>
    <rPh sb="134" eb="136">
      <t>カイケイ</t>
    </rPh>
    <rPh sb="136" eb="139">
      <t>シュッシキン</t>
    </rPh>
    <rPh sb="140" eb="142">
      <t>ゾウカ</t>
    </rPh>
    <rPh sb="150" eb="152">
      <t>ゲンキン</t>
    </rPh>
    <rPh sb="153" eb="155">
      <t>ゾウカ</t>
    </rPh>
    <rPh sb="170" eb="172">
      <t>キギョウ</t>
    </rPh>
    <rPh sb="172" eb="173">
      <t>サイ</t>
    </rPh>
    <rPh sb="174" eb="176">
      <t>ショウカン</t>
    </rPh>
    <rPh sb="182" eb="184">
      <t>イッパン</t>
    </rPh>
    <rPh sb="184" eb="186">
      <t>カイケイ</t>
    </rPh>
    <rPh sb="189" eb="191">
      <t>クリイレ</t>
    </rPh>
    <rPh sb="191" eb="192">
      <t>キン</t>
    </rPh>
    <rPh sb="193" eb="195">
      <t>イゾン</t>
    </rPh>
    <rPh sb="204" eb="207">
      <t>シヨウリョウ</t>
    </rPh>
    <rPh sb="207" eb="209">
      <t>シュウニュウ</t>
    </rPh>
    <rPh sb="210" eb="211">
      <t>サラ</t>
    </rPh>
    <rPh sb="213" eb="215">
      <t>シュウエキ</t>
    </rPh>
    <rPh sb="215" eb="216">
      <t>ゾウ</t>
    </rPh>
    <rPh sb="217" eb="218">
      <t>ハカ</t>
    </rPh>
    <rPh sb="219" eb="221">
      <t>ヒツヨウ</t>
    </rPh>
    <rPh sb="230" eb="232">
      <t>シュクゲン</t>
    </rPh>
    <rPh sb="233" eb="235">
      <t>セツゾク</t>
    </rPh>
    <rPh sb="235" eb="237">
      <t>ソクシン</t>
    </rPh>
    <rPh sb="238" eb="239">
      <t>ト</t>
    </rPh>
    <rPh sb="240" eb="241">
      <t>ク</t>
    </rPh>
    <rPh sb="242" eb="244">
      <t>ヒツヨウ</t>
    </rPh>
    <rPh sb="256" eb="258">
      <t>ルイジ</t>
    </rPh>
    <rPh sb="258" eb="260">
      <t>ダンタイ</t>
    </rPh>
    <rPh sb="274" eb="275">
      <t>ヒ</t>
    </rPh>
    <rPh sb="276" eb="277">
      <t>ツヅ</t>
    </rPh>
    <rPh sb="278" eb="281">
      <t>セッキョクテキ</t>
    </rPh>
    <rPh sb="282" eb="284">
      <t>セツゾク</t>
    </rPh>
    <rPh sb="284" eb="286">
      <t>ソクシン</t>
    </rPh>
    <rPh sb="287" eb="288">
      <t>ハカ</t>
    </rPh>
    <rPh sb="339" eb="343">
      <t>ルイジダンタイ</t>
    </rPh>
    <rPh sb="347" eb="348">
      <t>シタ</t>
    </rPh>
    <rPh sb="368" eb="369">
      <t>ハカ</t>
    </rPh>
    <rPh sb="406" eb="408">
      <t>ルイジ</t>
    </rPh>
    <rPh sb="408" eb="410">
      <t>ダンタイ</t>
    </rPh>
    <rPh sb="414" eb="415">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</si>
</sst>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3.06</c:v>
                </c:pt>
                <c:pt idx="3">
                  <c:v>2.31</c:v>
                </c:pt>
                <c:pt idx="4">
                  <c:v>1.24</c:v>
                </c:pt>
              </c:numCache>
            </c:numRef>
          </c:val>
          <c:extLst>
            <c:ext xmlns:c16="http://schemas.microsoft.com/office/drawing/2014/chart" uri="{C3380CC4-5D6E-409C-BE32-E72D297353CC}">
              <c16:uniqueId val="{00000000-6E74-476E-9FAB-B1D13529AA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6E74-476E-9FAB-B1D13529AA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3-4A0B-8F95-4325211504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4333-4A0B-8F95-4325211504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51.77</c:v>
                </c:pt>
                <c:pt idx="3">
                  <c:v>53.16</c:v>
                </c:pt>
                <c:pt idx="4">
                  <c:v>55.46</c:v>
                </c:pt>
              </c:numCache>
            </c:numRef>
          </c:val>
          <c:extLst>
            <c:ext xmlns:c16="http://schemas.microsoft.com/office/drawing/2014/chart" uri="{C3380CC4-5D6E-409C-BE32-E72D297353CC}">
              <c16:uniqueId val="{00000000-2EFE-45EE-A597-8C02DDD101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2EFE-45EE-A597-8C02DDD101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122.53</c:v>
                </c:pt>
                <c:pt idx="3">
                  <c:v>122.91</c:v>
                </c:pt>
                <c:pt idx="4">
                  <c:v>114.39</c:v>
                </c:pt>
              </c:numCache>
            </c:numRef>
          </c:val>
          <c:extLst>
            <c:ext xmlns:c16="http://schemas.microsoft.com/office/drawing/2014/chart" uri="{C3380CC4-5D6E-409C-BE32-E72D297353CC}">
              <c16:uniqueId val="{00000000-63D2-4DAB-8C63-99CA67BEA9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63D2-4DAB-8C63-99CA67BEA9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2.41</c:v>
                </c:pt>
                <c:pt idx="3">
                  <c:v>4.7300000000000004</c:v>
                </c:pt>
                <c:pt idx="4">
                  <c:v>6.99</c:v>
                </c:pt>
              </c:numCache>
            </c:numRef>
          </c:val>
          <c:extLst>
            <c:ext xmlns:c16="http://schemas.microsoft.com/office/drawing/2014/chart" uri="{C3380CC4-5D6E-409C-BE32-E72D297353CC}">
              <c16:uniqueId val="{00000000-84BC-4164-BC5D-9AE4A48354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84BC-4164-BC5D-9AE4A48354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B0-4137-8B4D-41010D7F81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EDB0-4137-8B4D-41010D7F81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14-4618-82FE-56D94B22F8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4314-4618-82FE-56D94B22F8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19.920000000000002</c:v>
                </c:pt>
                <c:pt idx="3">
                  <c:v>73</c:v>
                </c:pt>
                <c:pt idx="4">
                  <c:v>112.61</c:v>
                </c:pt>
              </c:numCache>
            </c:numRef>
          </c:val>
          <c:extLst>
            <c:ext xmlns:c16="http://schemas.microsoft.com/office/drawing/2014/chart" uri="{C3380CC4-5D6E-409C-BE32-E72D297353CC}">
              <c16:uniqueId val="{00000000-F19A-4703-988D-DE6ABB45E3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F19A-4703-988D-DE6ABB45E3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C3-4AD8-949E-1A07704E46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B6C3-4AD8-949E-1A07704E46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104.94</c:v>
                </c:pt>
                <c:pt idx="3">
                  <c:v>100</c:v>
                </c:pt>
                <c:pt idx="4">
                  <c:v>100</c:v>
                </c:pt>
              </c:numCache>
            </c:numRef>
          </c:val>
          <c:extLst>
            <c:ext xmlns:c16="http://schemas.microsoft.com/office/drawing/2014/chart" uri="{C3380CC4-5D6E-409C-BE32-E72D297353CC}">
              <c16:uniqueId val="{00000000-F093-4105-91A5-6CB3FD46DE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F093-4105-91A5-6CB3FD46DE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206.18</c:v>
                </c:pt>
                <c:pt idx="3">
                  <c:v>231.71</c:v>
                </c:pt>
                <c:pt idx="4">
                  <c:v>235.18</c:v>
                </c:pt>
              </c:numCache>
            </c:numRef>
          </c:val>
          <c:extLst>
            <c:ext xmlns:c16="http://schemas.microsoft.com/office/drawing/2014/chart" uri="{C3380CC4-5D6E-409C-BE32-E72D297353CC}">
              <c16:uniqueId val="{00000000-AFF3-4024-9376-CB78E9D39D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AFF3-4024-9376-CB78E9D39D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1" sqref="B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小美玉市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49224</v>
      </c>
      <c r="AM8" s="45"/>
      <c r="AN8" s="45"/>
      <c r="AO8" s="45"/>
      <c r="AP8" s="45"/>
      <c r="AQ8" s="45"/>
      <c r="AR8" s="45"/>
      <c r="AS8" s="45"/>
      <c r="AT8" s="46">
        <f>データ!T6</f>
        <v>144.74</v>
      </c>
      <c r="AU8" s="46"/>
      <c r="AV8" s="46"/>
      <c r="AW8" s="46"/>
      <c r="AX8" s="46"/>
      <c r="AY8" s="46"/>
      <c r="AZ8" s="46"/>
      <c r="BA8" s="46"/>
      <c r="BB8" s="46">
        <f>データ!U6</f>
        <v>340.09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52.57</v>
      </c>
      <c r="J10" s="46"/>
      <c r="K10" s="46"/>
      <c r="L10" s="46"/>
      <c r="M10" s="46"/>
      <c r="N10" s="46"/>
      <c r="O10" s="46"/>
      <c r="P10" s="46">
        <f>データ!P6</f>
        <v>11.24</v>
      </c>
      <c r="Q10" s="46"/>
      <c r="R10" s="46"/>
      <c r="S10" s="46"/>
      <c r="T10" s="46"/>
      <c r="U10" s="46"/>
      <c r="V10" s="46"/>
      <c r="W10" s="46">
        <f>データ!Q6</f>
        <v>100</v>
      </c>
      <c r="X10" s="46"/>
      <c r="Y10" s="46"/>
      <c r="Z10" s="46"/>
      <c r="AA10" s="46"/>
      <c r="AB10" s="46"/>
      <c r="AC10" s="46"/>
      <c r="AD10" s="45">
        <f>データ!R6</f>
        <v>3080</v>
      </c>
      <c r="AE10" s="45"/>
      <c r="AF10" s="45"/>
      <c r="AG10" s="45"/>
      <c r="AH10" s="45"/>
      <c r="AI10" s="45"/>
      <c r="AJ10" s="45"/>
      <c r="AK10" s="2"/>
      <c r="AL10" s="45">
        <f>データ!V6</f>
        <v>5508</v>
      </c>
      <c r="AM10" s="45"/>
      <c r="AN10" s="45"/>
      <c r="AO10" s="45"/>
      <c r="AP10" s="45"/>
      <c r="AQ10" s="45"/>
      <c r="AR10" s="45"/>
      <c r="AS10" s="45"/>
      <c r="AT10" s="46">
        <f>データ!W6</f>
        <v>2.58</v>
      </c>
      <c r="AU10" s="46"/>
      <c r="AV10" s="46"/>
      <c r="AW10" s="46"/>
      <c r="AX10" s="46"/>
      <c r="AY10" s="46"/>
      <c r="AZ10" s="46"/>
      <c r="BA10" s="46"/>
      <c r="BB10" s="46">
        <f>データ!X6</f>
        <v>2134.88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EVkNh6ATmXKNSwq3k5mbtdnCSrutsMNGRoQcRShLjzG9HZOjHADwyz8/fwhcnxUgU2E+oiyKjUiSSmqZzex8Bg==" saltValue="+yE8ApelL/Fqh63s+R1X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82368</v>
      </c>
      <c r="D6" s="19">
        <f t="shared" si="3"/>
        <v>46</v>
      </c>
      <c r="E6" s="19">
        <f t="shared" si="3"/>
        <v>17</v>
      </c>
      <c r="F6" s="19">
        <f t="shared" si="3"/>
        <v>4</v>
      </c>
      <c r="G6" s="19">
        <f t="shared" si="3"/>
        <v>0</v>
      </c>
      <c r="H6" s="19" t="str">
        <f t="shared" si="3"/>
        <v>茨城県　小美玉市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52.57</v>
      </c>
      <c r="P6" s="20">
        <f t="shared" si="3"/>
        <v>11.24</v>
      </c>
      <c r="Q6" s="20">
        <f t="shared" si="3"/>
        <v>100</v>
      </c>
      <c r="R6" s="20">
        <f t="shared" si="3"/>
        <v>3080</v>
      </c>
      <c r="S6" s="20">
        <f t="shared" si="3"/>
        <v>49224</v>
      </c>
      <c r="T6" s="20">
        <f t="shared" si="3"/>
        <v>144.74</v>
      </c>
      <c r="U6" s="20">
        <f t="shared" si="3"/>
        <v>340.09</v>
      </c>
      <c r="V6" s="20">
        <f t="shared" si="3"/>
        <v>5508</v>
      </c>
      <c r="W6" s="20">
        <f t="shared" si="3"/>
        <v>2.58</v>
      </c>
      <c r="X6" s="20">
        <f t="shared" si="3"/>
        <v>2134.88</v>
      </c>
      <c r="Y6" s="21" t="str">
        <f>IF(Y7="",NA(),Y7)</f>
        <v>-</v>
      </c>
      <c r="Z6" s="21" t="str">
        <f t="shared" ref="Z6:AH6" si="4">IF(Z7="",NA(),Z7)</f>
        <v>-</v>
      </c>
      <c r="AA6" s="21">
        <f t="shared" si="4"/>
        <v>122.53</v>
      </c>
      <c r="AB6" s="21">
        <f t="shared" si="4"/>
        <v>122.91</v>
      </c>
      <c r="AC6" s="21">
        <f t="shared" si="4"/>
        <v>114.39</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19.920000000000002</v>
      </c>
      <c r="AX6" s="21">
        <f t="shared" si="6"/>
        <v>73</v>
      </c>
      <c r="AY6" s="21">
        <f t="shared" si="6"/>
        <v>112.61</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104.94</v>
      </c>
      <c r="BT6" s="21">
        <f t="shared" si="8"/>
        <v>100</v>
      </c>
      <c r="BU6" s="21">
        <f t="shared" si="8"/>
        <v>100</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206.18</v>
      </c>
      <c r="CE6" s="21">
        <f t="shared" si="9"/>
        <v>231.71</v>
      </c>
      <c r="CF6" s="21">
        <f t="shared" si="9"/>
        <v>235.18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51.77</v>
      </c>
      <c r="DA6" s="21">
        <f t="shared" si="11"/>
        <v>53.16</v>
      </c>
      <c r="DB6" s="21">
        <f t="shared" si="11"/>
        <v>55.46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2.41</v>
      </c>
      <c r="DL6" s="21">
        <f t="shared" si="12"/>
        <v>4.7300000000000004</v>
      </c>
      <c r="DM6" s="21">
        <f t="shared" si="12"/>
        <v>6.99</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1">
        <f t="shared" si="14"/>
        <v>3.06</v>
      </c>
      <c r="EH6" s="21">
        <f t="shared" si="14"/>
        <v>2.31</v>
      </c>
      <c r="EI6" s="21">
        <f t="shared" si="14"/>
        <v>1.24</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82368</v>
      </c>
      <c r="D7" s="23">
        <v>46</v>
      </c>
      <c r="E7" s="23">
        <v>17</v>
      </c>
      <c r="F7" s="23">
        <v>4</v>
      </c>
      <c r="G7" s="23">
        <v>0</v>
      </c>
      <c r="H7" s="23" t="s">
        <v>96</v>
      </c>
      <c r="I7" s="23" t="s">
        <v>97</v>
      </c>
      <c r="J7" s="23" t="s">
        <v>98</v>
      </c>
      <c r="K7" s="23" t="s">
        <v>99</v>
      </c>
      <c r="L7" s="23" t="s">
        <v>100</v>
      </c>
      <c r="M7" s="23" t="s">
        <v>101</v>
      </c>
      <c r="N7" s="24" t="s">
        <v>102</v>
      </c>
      <c r="O7" s="24">
        <v>52.57</v>
      </c>
      <c r="P7" s="24">
        <v>11.24</v>
      </c>
      <c r="Q7" s="24">
        <v>100</v>
      </c>
      <c r="R7" s="24">
        <v>3080</v>
      </c>
      <c r="S7" s="24">
        <v>49224</v>
      </c>
      <c r="T7" s="24">
        <v>144.74</v>
      </c>
      <c r="U7" s="24">
        <v>340.09</v>
      </c>
      <c r="V7" s="24">
        <v>5508</v>
      </c>
      <c r="W7" s="24">
        <v>2.58</v>
      </c>
      <c r="X7" s="24">
        <v>2134.88</v>
      </c>
      <c r="Y7" s="24" t="s">
        <v>102</v>
      </c>
      <c r="Z7" s="24" t="s">
        <v>102</v>
      </c>
      <c r="AA7" s="24">
        <v>122.53</v>
      </c>
      <c r="AB7" s="24">
        <v>122.91</v>
      </c>
      <c r="AC7" s="24">
        <v>114.39</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19.920000000000002</v>
      </c>
      <c r="AX7" s="24">
        <v>73</v>
      </c>
      <c r="AY7" s="24">
        <v>112.61</v>
      </c>
      <c r="AZ7" s="24" t="s">
        <v>102</v>
      </c>
      <c r="BA7" s="24" t="s">
        <v>102</v>
      </c>
      <c r="BB7" s="24">
        <v>44.24</v>
      </c>
      <c r="BC7" s="24">
        <v>43.07</v>
      </c>
      <c r="BD7" s="24">
        <v>45.42</v>
      </c>
      <c r="BE7" s="24">
        <v>44.25</v>
      </c>
      <c r="BF7" s="24" t="s">
        <v>102</v>
      </c>
      <c r="BG7" s="24" t="s">
        <v>102</v>
      </c>
      <c r="BH7" s="24">
        <v>0</v>
      </c>
      <c r="BI7" s="24">
        <v>0</v>
      </c>
      <c r="BJ7" s="24">
        <v>0</v>
      </c>
      <c r="BK7" s="24" t="s">
        <v>102</v>
      </c>
      <c r="BL7" s="24" t="s">
        <v>102</v>
      </c>
      <c r="BM7" s="24">
        <v>1258.43</v>
      </c>
      <c r="BN7" s="24">
        <v>1163.75</v>
      </c>
      <c r="BO7" s="24">
        <v>1195.47</v>
      </c>
      <c r="BP7" s="24">
        <v>1182.1099999999999</v>
      </c>
      <c r="BQ7" s="24" t="s">
        <v>102</v>
      </c>
      <c r="BR7" s="24" t="s">
        <v>102</v>
      </c>
      <c r="BS7" s="24">
        <v>104.94</v>
      </c>
      <c r="BT7" s="24">
        <v>100</v>
      </c>
      <c r="BU7" s="24">
        <v>100</v>
      </c>
      <c r="BV7" s="24" t="s">
        <v>102</v>
      </c>
      <c r="BW7" s="24" t="s">
        <v>102</v>
      </c>
      <c r="BX7" s="24">
        <v>73.36</v>
      </c>
      <c r="BY7" s="24">
        <v>72.599999999999994</v>
      </c>
      <c r="BZ7" s="24">
        <v>69.430000000000007</v>
      </c>
      <c r="CA7" s="24">
        <v>73.78</v>
      </c>
      <c r="CB7" s="24" t="s">
        <v>102</v>
      </c>
      <c r="CC7" s="24" t="s">
        <v>102</v>
      </c>
      <c r="CD7" s="24">
        <v>206.18</v>
      </c>
      <c r="CE7" s="24">
        <v>231.71</v>
      </c>
      <c r="CF7" s="24">
        <v>235.18</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51.77</v>
      </c>
      <c r="DA7" s="24">
        <v>53.16</v>
      </c>
      <c r="DB7" s="24">
        <v>55.46</v>
      </c>
      <c r="DC7" s="24" t="s">
        <v>102</v>
      </c>
      <c r="DD7" s="24" t="s">
        <v>102</v>
      </c>
      <c r="DE7" s="24">
        <v>84.19</v>
      </c>
      <c r="DF7" s="24">
        <v>84.34</v>
      </c>
      <c r="DG7" s="24">
        <v>84.34</v>
      </c>
      <c r="DH7" s="24">
        <v>85.67</v>
      </c>
      <c r="DI7" s="24" t="s">
        <v>102</v>
      </c>
      <c r="DJ7" s="24" t="s">
        <v>102</v>
      </c>
      <c r="DK7" s="24">
        <v>2.41</v>
      </c>
      <c r="DL7" s="24">
        <v>4.7300000000000004</v>
      </c>
      <c r="DM7" s="24">
        <v>6.99</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3.06</v>
      </c>
      <c r="EH7" s="24">
        <v>2.31</v>
      </c>
      <c r="EI7" s="24">
        <v>1.24</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2024-02-05T05:06:26Z</cp:lastPrinted>
  <dcterms:created xsi:type="dcterms:W3CDTF">2023-12-12T00:54:29Z</dcterms:created>
  <dcterms:modified xsi:type="dcterms:W3CDTF">2024-02-05T05:46:17Z</dcterms:modified>
  <cp:category/>
</cp:coreProperties>
</file>