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下水道課\【下水道G】\令和5年度\18予算・決算\決算\5.経営分析（R4決算）\"/>
    </mc:Choice>
  </mc:AlternateContent>
  <workbookProtection workbookAlgorithmName="SHA-512" workbookHashValue="cwN6nPpBzkJO26mrty4C2T7Zoo6qB84J5uzzrMbzU3FuniWtQGNQNjltDv2cc1PVHdLVI4BJ7suI5tyXbv9OyA==" workbookSaltValue="5HV4SocVAN9yUPT3+w83i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<sst xmlns="http://schemas.openxmlformats.org/spreadsheetml/2006/main" count="275" uniqueCount="116">
  <si>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</si>
  <si>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</si>
  <si>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</si>
  <si>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</si>
  <si>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</si>
  <si>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</si>
  <si>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</si>
  <si>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</si>
  <si>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</si>
  <si>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</si>
  <si>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</si>
  <si>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</si>
  <si>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</si>
  <si>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</si>
  <si>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</si>
  <si>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</si>
  <si>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</si>
  <si>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</si>
  <si>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</si>
  <si>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</si>
  <si>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</si>
  <si>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</si>
  <si>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</si>
  <si>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</si>
  <si>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</si>
  <si>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</si>
  <si>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</si>
  <si>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</si>
  <si>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</si>
  <si>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</si>
  <si>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</si>
  <si>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</si>
  <si>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</si>
  <si>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</si>
  <si>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</si>
  <si>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</si>
  <si>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</si>
  <si>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</si>
  <si>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</si>
  <si>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</si>
  <si>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</si>
  <si>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</si>
  <si>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</si>
  <si>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</si>
  <si>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</si>
  <si>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</si>
  <si>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</si>
  <si>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</si>
  <si>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</si>
  <si>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</si>
  <si>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</si>
  <si>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</si>
  <si>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</si>
  <si>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</si>
  <si>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</si>
  <si>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</si>
  <si>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</si>
  <si>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</si>
  <si>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</si>
  <si>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</si>
  <si>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</si>
  <si>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</si>
  <si>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</si>
  <si>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</si>
  <si>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</si>
  <si>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</si>
  <si>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</si>
  <si>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</si>
  <si>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</si>
  <si>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</si>
  <si>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</si>
  <si>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</si>
  <si>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</si>
  <si>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</si>
  <si>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</si>
  <si>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</si>
  <si>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</si>
  <si>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</si>
  <si>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</si>
  <si>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</si>
  <si>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</si>
  <si>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</si>
  <si>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</si>
  <si>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</si>
  <si>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</si>
  <si>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</si>
  <si>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</si>
  <si>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</si>
  <si>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</si>
  <si>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</si>
  <si>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</si>
  <si>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</si>
  <si>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</si>
  <si>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</si>
  <si>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</si>
  <si>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</si>
  <si>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</si>
  <si>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</si>
  <si>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</si>
  <si>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</si>
  <si>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</si>
  <si>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</si>
  <si>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</si>
  <si>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</si>
  <si>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</si>
  <si>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</si>
  <si>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</si>
  <si>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</si>
  <si>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</si>
  <si>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</si>
  <si>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</si>
  <si>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</si>
  <si>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</si>
  <si>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老朽化率は、前年度と同様に0%であり、類似団体と比較しても同様である。その要因としては、管渠の更新・改良の時期に至っていないためである。しかし、将来的には更新・改良の時期を迎えることから、老朽化対策を計画的に進める必要がある。</t>
    <phoneticPr fontId="4"/>
  </si>
  <si>
    <t>農業集落排水事業は、使用者個人の同意を基に進めてきた事業である。安定した経営を維持するためには、使用料の収納率及び水洗化率の向上を図ることで、有収水量を確保し、使用料の増加に繋げる必要がある。
また、維持管理費や汚水処理費等についても見直しを行いながら、効率的な運営をしていく必要がある。</t>
    <phoneticPr fontId="4"/>
  </si>
  <si>
    <t>➀経常収支比率は、前年度より減少しているが、類似団体と同程度の水準となっている。他会計補助金が減少したが使用料の収納率は高く、維持管理費や支払利息等の費用を賄えている。
②累積欠損金比率は、前年度と同様に累積欠損金が発生していないため0％となっている。今後も維持管理費等の費用削減に努める必要がある。
③流動比率は、前年度より減少しているが、類似団体と比較しても高い水準となっている。流動負債には建設改良費等に充てられた企業債等が含まれており、整備された施設について、将来、償還の原資を使用料収入等により得ることが予定されている。
⑤経費回収率は、前年度より増加しており、類似団体と比較しても高い水準となっている。汚水処理費を下げるため、経費の削減に努める必要がある。
⑥汚水処理原価は、前年度と同程度であり、類似団体と比較して低い水準となっている。汚水処理費を下げるため、経費の削減に努める必要がある。
⑦施設利用率は、前年度と同様となっており、類似団体に比較して低い水準となっている。施設の処理能力については前年度から変更はなく、適切な施設規模を維持している。
⑧水洗化率は、前年度より減少しており、類似団体に比較してもやや低い水準となっている。令和４年度に農業集落排水使用者数の算出方法を見直したことから水洗化率が減少となった。水洗化率の低い処理区については、今後も引続き水洗化率の向上に努める必要がある。</t>
    <rPh sb="14" eb="16">
      <t>ゲンショウ</t>
    </rPh>
    <rPh sb="27" eb="30">
      <t>ドウテイド</t>
    </rPh>
    <rPh sb="40" eb="46">
      <t>タカイケイホジョキン</t>
    </rPh>
    <rPh sb="47" eb="49">
      <t>ゲンショウ</t>
    </rPh>
    <rPh sb="163" eb="165">
      <t>ゲンショウ</t>
    </rPh>
    <rPh sb="279" eb="281">
      <t>ゾウカ</t>
    </rPh>
    <rPh sb="348" eb="351">
      <t>ドウテイド</t>
    </rPh>
    <rPh sb="435" eb="437">
      <t>スイジュン</t>
    </rPh>
    <rPh sb="495" eb="497">
      <t>ゲンショウ</t>
    </rPh>
    <rPh sb="516" eb="518">
      <t>スイジュン</t>
    </rPh>
    <rPh sb="525" eb="527">
      <t>レイワ</t>
    </rPh>
    <rPh sb="528" eb="530">
      <t>ネンド</t>
    </rPh>
    <rPh sb="531" eb="537">
      <t>ノウギョウシュウラクハイスイ</t>
    </rPh>
    <rPh sb="537" eb="540">
      <t>シヨウシャ</t>
    </rPh>
    <rPh sb="540" eb="541">
      <t>スウ</t>
    </rPh>
    <rPh sb="542" eb="544">
      <t>サンシュツ</t>
    </rPh>
    <rPh sb="544" eb="546">
      <t>ホウホウ</t>
    </rPh>
    <rPh sb="547" eb="549">
      <t>ミナオ</t>
    </rPh>
    <rPh sb="555" eb="559">
      <t>スイセンカリツ</t>
    </rPh>
    <rPh sb="560" eb="56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</si>
</sst>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AF-4D70-9A26-5423319F51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42AF-4D70-9A26-5423319F51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47.45</c:v>
                </c:pt>
                <c:pt idx="3">
                  <c:v>47.45</c:v>
                </c:pt>
                <c:pt idx="4">
                  <c:v>47.45</c:v>
                </c:pt>
              </c:numCache>
            </c:numRef>
          </c:val>
          <c:extLst>
            <c:ext xmlns:c16="http://schemas.microsoft.com/office/drawing/2014/chart" uri="{C3380CC4-5D6E-409C-BE32-E72D297353CC}">
              <c16:uniqueId val="{00000000-F28D-462B-B3D3-DB8FF2F7FE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F28D-462B-B3D3-DB8FF2F7FE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84.08</c:v>
                </c:pt>
                <c:pt idx="3">
                  <c:v>85.25</c:v>
                </c:pt>
                <c:pt idx="4">
                  <c:v>79.61</c:v>
                </c:pt>
              </c:numCache>
            </c:numRef>
          </c:val>
          <c:extLst>
            <c:ext xmlns:c16="http://schemas.microsoft.com/office/drawing/2014/chart" uri="{C3380CC4-5D6E-409C-BE32-E72D297353CC}">
              <c16:uniqueId val="{00000000-6A94-45CF-AFA1-EBB1E46CF2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6A94-45CF-AFA1-EBB1E46CF2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135.05000000000001</c:v>
                </c:pt>
                <c:pt idx="3">
                  <c:v>129.46</c:v>
                </c:pt>
                <c:pt idx="4">
                  <c:v>108.52</c:v>
                </c:pt>
              </c:numCache>
            </c:numRef>
          </c:val>
          <c:extLst>
            <c:ext xmlns:c16="http://schemas.microsoft.com/office/drawing/2014/chart" uri="{C3380CC4-5D6E-409C-BE32-E72D297353CC}">
              <c16:uniqueId val="{00000000-92E7-4FE5-A1D1-423A6F83FD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92E7-4FE5-A1D1-423A6F83FD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3.57</c:v>
                </c:pt>
                <c:pt idx="3">
                  <c:v>6.56</c:v>
                </c:pt>
                <c:pt idx="4">
                  <c:v>9.49</c:v>
                </c:pt>
              </c:numCache>
            </c:numRef>
          </c:val>
          <c:extLst>
            <c:ext xmlns:c16="http://schemas.microsoft.com/office/drawing/2014/chart" uri="{C3380CC4-5D6E-409C-BE32-E72D297353CC}">
              <c16:uniqueId val="{00000000-A43D-4621-8CEE-5C807AF8EC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A43D-4621-8CEE-5C807AF8EC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86-4E26-85B9-4147234AEA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986-4E26-85B9-4147234AEA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69-4D76-96AD-FB725BD337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3469-4D76-96AD-FB725BD337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56.67</c:v>
                </c:pt>
                <c:pt idx="3">
                  <c:v>55.43</c:v>
                </c:pt>
                <c:pt idx="4">
                  <c:v>48.56</c:v>
                </c:pt>
              </c:numCache>
            </c:numRef>
          </c:val>
          <c:extLst>
            <c:ext xmlns:c16="http://schemas.microsoft.com/office/drawing/2014/chart" uri="{C3380CC4-5D6E-409C-BE32-E72D297353CC}">
              <c16:uniqueId val="{00000000-9F31-4D93-BCB3-AE6B723C92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9F31-4D93-BCB3-AE6B723C92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1DE-470C-9F12-700B58EE6E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F1DE-470C-9F12-700B58EE6E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83.97</c:v>
                </c:pt>
                <c:pt idx="3">
                  <c:v>87.82</c:v>
                </c:pt>
                <c:pt idx="4">
                  <c:v>93.18</c:v>
                </c:pt>
              </c:numCache>
            </c:numRef>
          </c:val>
          <c:extLst>
            <c:ext xmlns:c16="http://schemas.microsoft.com/office/drawing/2014/chart" uri="{C3380CC4-5D6E-409C-BE32-E72D297353CC}">
              <c16:uniqueId val="{00000000-6E26-4720-BE8D-D0AA4E8E37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6E26-4720-BE8D-D0AA4E8E37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186.49</c:v>
                </c:pt>
                <c:pt idx="3">
                  <c:v>208.82</c:v>
                </c:pt>
                <c:pt idx="4">
                  <c:v>209.52</c:v>
                </c:pt>
              </c:numCache>
            </c:numRef>
          </c:val>
          <c:extLst>
            <c:ext xmlns:c16="http://schemas.microsoft.com/office/drawing/2014/chart" uri="{C3380CC4-5D6E-409C-BE32-E72D297353CC}">
              <c16:uniqueId val="{00000000-45F0-47C2-ADD7-DCF8A2D288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45F0-47C2-ADD7-DCF8A2D288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AY36" sqref="AY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茨城県　桜川市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39041</v>
      </c>
      <c r="AM8" s="37"/>
      <c r="AN8" s="37"/>
      <c r="AO8" s="37"/>
      <c r="AP8" s="37"/>
      <c r="AQ8" s="37"/>
      <c r="AR8" s="37"/>
      <c r="AS8" s="37"/>
      <c r="AT8" s="38">
        <f>データ!T6</f>
        <v>180.06</v>
      </c>
      <c r="AU8" s="38"/>
      <c r="AV8" s="38"/>
      <c r="AW8" s="38"/>
      <c r="AX8" s="38"/>
      <c r="AY8" s="38"/>
      <c r="AZ8" s="38"/>
      <c r="BA8" s="38"/>
      <c r="BB8" s="38">
        <f>データ!U6</f>
        <v>216.82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82.99</v>
      </c>
      <c r="J10" s="38"/>
      <c r="K10" s="38"/>
      <c r="L10" s="38"/>
      <c r="M10" s="38"/>
      <c r="N10" s="38"/>
      <c r="O10" s="38"/>
      <c r="P10" s="38">
        <f>データ!P6</f>
        <v>17.63</v>
      </c>
      <c r="Q10" s="38"/>
      <c r="R10" s="38"/>
      <c r="S10" s="38"/>
      <c r="T10" s="38"/>
      <c r="U10" s="38"/>
      <c r="V10" s="38"/>
      <c r="W10" s="38">
        <f>データ!Q6</f>
        <v>100</v>
      </c>
      <c r="X10" s="38"/>
      <c r="Y10" s="38"/>
      <c r="Z10" s="38"/>
      <c r="AA10" s="38"/>
      <c r="AB10" s="38"/>
      <c r="AC10" s="38"/>
      <c r="AD10" s="37">
        <f>データ!R6</f>
        <v>4724</v>
      </c>
      <c r="AE10" s="37"/>
      <c r="AF10" s="37"/>
      <c r="AG10" s="37"/>
      <c r="AH10" s="37"/>
      <c r="AI10" s="37"/>
      <c r="AJ10" s="37"/>
      <c r="AK10" s="2"/>
      <c r="AL10" s="37">
        <f>データ!V6</f>
        <v>6831</v>
      </c>
      <c r="AM10" s="37"/>
      <c r="AN10" s="37"/>
      <c r="AO10" s="37"/>
      <c r="AP10" s="37"/>
      <c r="AQ10" s="37"/>
      <c r="AR10" s="37"/>
      <c r="AS10" s="37"/>
      <c r="AT10" s="38">
        <f>データ!W6</f>
        <v>5.64</v>
      </c>
      <c r="AU10" s="38"/>
      <c r="AV10" s="38"/>
      <c r="AW10" s="38"/>
      <c r="AX10" s="38"/>
      <c r="AY10" s="38"/>
      <c r="AZ10" s="38"/>
      <c r="BA10" s="38"/>
      <c r="BB10" s="38">
        <f>データ!X6</f>
        <v>1211.17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DeZCkOAFRoxaNI1TvwHgLzgj9Q5e/F3ZPiqlYvO/XkYgieP5NBnl+vq/7+DKjI2rXGcQUyH0TUSoViI1SwGDgA==" saltValue="jQoS2IaWSKyiULgbWUU/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82317</v>
      </c>
      <c r="D6" s="19">
        <f t="shared" si="3"/>
        <v>46</v>
      </c>
      <c r="E6" s="19">
        <f t="shared" si="3"/>
        <v>17</v>
      </c>
      <c r="F6" s="19">
        <f t="shared" si="3"/>
        <v>5</v>
      </c>
      <c r="G6" s="19">
        <f t="shared" si="3"/>
        <v>0</v>
      </c>
      <c r="H6" s="19" t="str">
        <f t="shared" si="3"/>
        <v>茨城県　桜川市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82.99</v>
      </c>
      <c r="P6" s="20">
        <f t="shared" si="3"/>
        <v>17.63</v>
      </c>
      <c r="Q6" s="20">
        <f t="shared" si="3"/>
        <v>100</v>
      </c>
      <c r="R6" s="20">
        <f t="shared" si="3"/>
        <v>4724</v>
      </c>
      <c r="S6" s="20">
        <f t="shared" si="3"/>
        <v>39041</v>
      </c>
      <c r="T6" s="20">
        <f t="shared" si="3"/>
        <v>180.06</v>
      </c>
      <c r="U6" s="20">
        <f t="shared" si="3"/>
        <v>216.82</v>
      </c>
      <c r="V6" s="20">
        <f t="shared" si="3"/>
        <v>6831</v>
      </c>
      <c r="W6" s="20">
        <f t="shared" si="3"/>
        <v>5.64</v>
      </c>
      <c r="X6" s="20">
        <f t="shared" si="3"/>
        <v>1211.17</v>
      </c>
      <c r="Y6" s="21" t="str">
        <f>IF(Y7="",NA(),Y7)</f>
        <v>-</v>
      </c>
      <c r="Z6" s="21" t="str">
        <f t="shared" ref="Z6:AH6" si="4">IF(Z7="",NA(),Z7)</f>
        <v>-</v>
      </c>
      <c r="AA6" s="21">
        <f t="shared" si="4"/>
        <v>135.05000000000001</v>
      </c>
      <c r="AB6" s="21">
        <f t="shared" si="4"/>
        <v>129.46</v>
      </c>
      <c r="AC6" s="21">
        <f t="shared" si="4"/>
        <v>108.52</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56.67</v>
      </c>
      <c r="AX6" s="21">
        <f t="shared" si="6"/>
        <v>55.43</v>
      </c>
      <c r="AY6" s="21">
        <f t="shared" si="6"/>
        <v>48.56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83.97</v>
      </c>
      <c r="BT6" s="21">
        <f t="shared" si="8"/>
        <v>87.82</v>
      </c>
      <c r="BU6" s="21">
        <f t="shared" si="8"/>
        <v>93.18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186.49</v>
      </c>
      <c r="CE6" s="21">
        <f t="shared" si="9"/>
        <v>208.82</v>
      </c>
      <c r="CF6" s="21">
        <f t="shared" si="9"/>
        <v>209.52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47.45</v>
      </c>
      <c r="CP6" s="21">
        <f t="shared" si="10"/>
        <v>47.45</v>
      </c>
      <c r="CQ6" s="21">
        <f t="shared" si="10"/>
        <v>47.45</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84.08</v>
      </c>
      <c r="DA6" s="21">
        <f t="shared" si="11"/>
        <v>85.25</v>
      </c>
      <c r="DB6" s="21">
        <f t="shared" si="11"/>
        <v>79.61</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3.57</v>
      </c>
      <c r="DL6" s="21">
        <f t="shared" si="12"/>
        <v>6.56</v>
      </c>
      <c r="DM6" s="21">
        <f t="shared" si="12"/>
        <v>9.49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82317</v>
      </c>
      <c r="D7" s="23">
        <v>46</v>
      </c>
      <c r="E7" s="23">
        <v>17</v>
      </c>
      <c r="F7" s="23">
        <v>5</v>
      </c>
      <c r="G7" s="23">
        <v>0</v>
      </c>
      <c r="H7" s="23" t="s">
        <v>96</v>
      </c>
      <c r="I7" s="23" t="s">
        <v>97</v>
      </c>
      <c r="J7" s="23" t="s">
        <v>98</v>
      </c>
      <c r="K7" s="23" t="s">
        <v>99</v>
      </c>
      <c r="L7" s="23" t="s">
        <v>100</v>
      </c>
      <c r="M7" s="23" t="s">
        <v>101</v>
      </c>
      <c r="N7" s="24" t="s">
        <v>102</v>
      </c>
      <c r="O7" s="24">
        <v>82.99</v>
      </c>
      <c r="P7" s="24">
        <v>17.63</v>
      </c>
      <c r="Q7" s="24">
        <v>100</v>
      </c>
      <c r="R7" s="24">
        <v>4724</v>
      </c>
      <c r="S7" s="24">
        <v>39041</v>
      </c>
      <c r="T7" s="24">
        <v>180.06</v>
      </c>
      <c r="U7" s="24">
        <v>216.82</v>
      </c>
      <c r="V7" s="24">
        <v>6831</v>
      </c>
      <c r="W7" s="24">
        <v>5.64</v>
      </c>
      <c r="X7" s="24">
        <v>1211.17</v>
      </c>
      <c r="Y7" s="24" t="s">
        <v>102</v>
      </c>
      <c r="Z7" s="24" t="s">
        <v>102</v>
      </c>
      <c r="AA7" s="24">
        <v>135.05000000000001</v>
      </c>
      <c r="AB7" s="24">
        <v>129.46</v>
      </c>
      <c r="AC7" s="24">
        <v>108.52</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56.67</v>
      </c>
      <c r="AX7" s="24">
        <v>55.43</v>
      </c>
      <c r="AY7" s="24">
        <v>48.56</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83.97</v>
      </c>
      <c r="BT7" s="24">
        <v>87.82</v>
      </c>
      <c r="BU7" s="24">
        <v>93.18</v>
      </c>
      <c r="BV7" s="24" t="s">
        <v>102</v>
      </c>
      <c r="BW7" s="24" t="s">
        <v>102</v>
      </c>
      <c r="BX7" s="24">
        <v>57.08</v>
      </c>
      <c r="BY7" s="24">
        <v>56.26</v>
      </c>
      <c r="BZ7" s="24">
        <v>52.94</v>
      </c>
      <c r="CA7" s="24">
        <v>57.02</v>
      </c>
      <c r="CB7" s="24" t="s">
        <v>102</v>
      </c>
      <c r="CC7" s="24" t="s">
        <v>102</v>
      </c>
      <c r="CD7" s="24">
        <v>186.49</v>
      </c>
      <c r="CE7" s="24">
        <v>208.82</v>
      </c>
      <c r="CF7" s="24">
        <v>209.52</v>
      </c>
      <c r="CG7" s="24" t="s">
        <v>102</v>
      </c>
      <c r="CH7" s="24" t="s">
        <v>102</v>
      </c>
      <c r="CI7" s="24">
        <v>274.99</v>
      </c>
      <c r="CJ7" s="24">
        <v>282.08999999999997</v>
      </c>
      <c r="CK7" s="24">
        <v>303.27999999999997</v>
      </c>
      <c r="CL7" s="24">
        <v>273.68</v>
      </c>
      <c r="CM7" s="24" t="s">
        <v>102</v>
      </c>
      <c r="CN7" s="24" t="s">
        <v>102</v>
      </c>
      <c r="CO7" s="24">
        <v>47.45</v>
      </c>
      <c r="CP7" s="24">
        <v>47.45</v>
      </c>
      <c r="CQ7" s="24">
        <v>47.45</v>
      </c>
      <c r="CR7" s="24" t="s">
        <v>102</v>
      </c>
      <c r="CS7" s="24" t="s">
        <v>102</v>
      </c>
      <c r="CT7" s="24">
        <v>54.83</v>
      </c>
      <c r="CU7" s="24">
        <v>66.53</v>
      </c>
      <c r="CV7" s="24">
        <v>52.35</v>
      </c>
      <c r="CW7" s="24">
        <v>52.55</v>
      </c>
      <c r="CX7" s="24" t="s">
        <v>102</v>
      </c>
      <c r="CY7" s="24" t="s">
        <v>102</v>
      </c>
      <c r="CZ7" s="24">
        <v>84.08</v>
      </c>
      <c r="DA7" s="24">
        <v>85.25</v>
      </c>
      <c r="DB7" s="24">
        <v>79.61</v>
      </c>
      <c r="DC7" s="24" t="s">
        <v>102</v>
      </c>
      <c r="DD7" s="24" t="s">
        <v>102</v>
      </c>
      <c r="DE7" s="24">
        <v>84.7</v>
      </c>
      <c r="DF7" s="24">
        <v>84.67</v>
      </c>
      <c r="DG7" s="24">
        <v>84.39</v>
      </c>
      <c r="DH7" s="24">
        <v>87.3</v>
      </c>
      <c r="DI7" s="24" t="s">
        <v>102</v>
      </c>
      <c r="DJ7" s="24" t="s">
        <v>102</v>
      </c>
      <c r="DK7" s="24">
        <v>3.57</v>
      </c>
      <c r="DL7" s="24">
        <v>6.56</v>
      </c>
      <c r="DM7" s="24">
        <v>9.49</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2024-01-26T01:06:18Z</cp:lastPrinted>
  <dcterms:created xsi:type="dcterms:W3CDTF">2023-12-12T01:00:38Z</dcterms:created>
  <dcterms:modified xsi:type="dcterms:W3CDTF">2024-01-26T01:06:19Z</dcterms:modified>
  <cp:category/>
</cp:coreProperties>
</file>