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25_土木管理部\02_下水道課\04_業務係\10  調査・報告\R5\20240118_0912Fw：経営比較分析表 【茨城県大容量ファイル交換システム】ファイルがアップロードされました。【ID：0001261～\経営比較分析表\02_各課回答\下水道課\"/>
    </mc:Choice>
  </mc:AlternateContent>
  <xr:revisionPtr revIDLastSave="0" documentId="13_ncr:1_{AC9992FE-D57C-4CCE-ACCB-348A2706B207}" xr6:coauthVersionLast="47" xr6:coauthVersionMax="47" xr10:uidLastSave="{00000000-0000-0000-0000-000000000000}"/>
  <workbookProtection workbookAlgorithmName="SHA-512" workbookHashValue="SXXkwsaxzemMv6swehl/oExo/SWBzhGVhbrsYIzyG9RkhxfHtJGuM/UDnoe3ESJ1D9jxOzNvR9e3/6WTi/fgoA==" workbookSaltValue="rKLofGmhzel+Q+N9akL+dA=="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W10" i="4" s="1"/>
  <c r="P6" i="5"/>
  <c r="O6" i="5"/>
  <c r="N6" i="5"/>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H85" i="4"/>
  <c r="BB10" i="4"/>
  <c r="AT10" i="4"/>
  <c r="P10" i="4"/>
  <c r="I10" i="4"/>
  <c r="B10" i="4"/>
  <c r="AD8" i="4"/>
  <c r="W8" i="4"/>
  <c r="P8" i="4"/>
  <c r="B6" i="4"/>
</calcChain>
</file>

<file path=xl/sharedStrings.xml><?xml version="1.0" encoding="utf-8"?>
<sst xmlns="http://schemas.openxmlformats.org/spreadsheetml/2006/main" count="253" uniqueCount="116">
  <si>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</si>
  <si>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</si>
  <si>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</si>
  <si>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</si>
  <si>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</si>
  <si>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</si>
  <si>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</si>
  <si>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</si>
  <si>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</si>
  <si>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</si>
  <si>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</si>
  <si>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</si>
  <si>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</si>
  <si>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</si>
  <si>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</si>
  <si>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</si>
  <si>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</si>
  <si>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</si>
  <si>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</si>
  <si>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</si>
  <si>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</si>
  <si>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</si>
  <si>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</si>
  <si>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</si>
  <si>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</si>
  <si>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</si>
  <si>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</si>
  <si>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</si>
  <si>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</si>
  <si>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</si>
  <si>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</si>
  <si>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</si>
  <si>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</si>
  <si>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</si>
  <si>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</si>
  <si>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</si>
  <si>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</si>
  <si>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</si>
  <si>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</si>
  <si>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</si>
  <si>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</si>
  <si>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</si>
  <si>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</si>
  <si>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</si>
  <si>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</si>
  <si>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</si>
  <si>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</si>
  <si>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</si>
  <si>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</si>
  <si>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</si>
  <si>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</si>
  <si>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</si>
  <si>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</si>
  <si>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</si>
  <si>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</si>
  <si>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</si>
  <si>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</si>
  <si>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</si>
  <si>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</si>
  <si>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</si>
  <si>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</si>
  <si>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</si>
  <si>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</si>
  <si>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</si>
  <si>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</si>
  <si>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</si>
  <si>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</si>
  <si>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</si>
  <si>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</si>
  <si>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</si>
  <si>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</si>
  <si>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</si>
  <si>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</si>
  <si>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</si>
  <si>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</si>
  <si>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</si>
  <si>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</si>
  <si>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</si>
  <si>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</si>
  <si>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</si>
  <si>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</si>
  <si>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</si>
  <si>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</si>
  <si>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</si>
  <si>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</si>
  <si>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</si>
  <si>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</si>
  <si>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</si>
  <si>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</si>
  <si>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</si>
  <si>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</si>
  <si>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</si>
  <si>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</si>
  <si>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</si>
  <si>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</si>
  <si>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</si>
  <si>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稲敷市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</si>
  <si>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</si>
  <si>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</si>
  <si>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</si>
  <si>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</si>
  <si>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</si>
  <si>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</si>
  <si>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</si>
  <si>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</si>
  <si>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</si>
  <si>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</si>
  <si>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</si>
  <si>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</si>
  <si>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</si>
  <si>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</si>
  <si>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</si>
  <si>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</si>
  <si>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当市は法適用の際に、固定資産取得価額と減価償却累計額を引継ぐ形で帳簿価額としている。法適用の原則的な引継方法は当市の計上方法と別で、資産取得時から減価償却が行われてきたものとして算定した資産の帳簿価額が取得価格として計上される。そのため原則的方法の場合、法適用時には減価償却累計額がゼロで計算される。よって類似団体の数値より高い数値となっている。
　管渠については更新時期は到来していない。処理場内の機械などについては一部、法定耐用年数が経過したものもあるため更新が発生している。今後も法定耐用年数が到来するもの多数あるため、更新財源を確保する必要がある。
②③については管渠の耐用年数が到来しているものがないためゼロとなっている。後々の改築に備え財源の確保を行う必要がある。</t>
    <rPh sb="1" eb="3">
      <t>トウシ</t>
    </rPh>
    <rPh sb="4" eb="5">
      <t>ホウ</t>
    </rPh>
    <rPh sb="5" eb="7">
      <t>テキヨウ</t>
    </rPh>
    <rPh sb="8" eb="9">
      <t>サイ</t>
    </rPh>
    <rPh sb="11" eb="13">
      <t>コテイ</t>
    </rPh>
    <rPh sb="13" eb="15">
      <t>シサン</t>
    </rPh>
    <rPh sb="15" eb="17">
      <t>シュトク</t>
    </rPh>
    <rPh sb="17" eb="19">
      <t>カガク</t>
    </rPh>
    <rPh sb="20" eb="22">
      <t>ゲンカ</t>
    </rPh>
    <rPh sb="22" eb="24">
      <t>ショウキャク</t>
    </rPh>
    <rPh sb="24" eb="27">
      <t>ルイケイガク</t>
    </rPh>
    <rPh sb="28" eb="30">
      <t>ヒキツ</t>
    </rPh>
    <rPh sb="31" eb="32">
      <t>カタチ</t>
    </rPh>
    <rPh sb="43" eb="44">
      <t>ホウ</t>
    </rPh>
    <rPh sb="44" eb="46">
      <t>テキヨウ</t>
    </rPh>
    <rPh sb="47" eb="49">
      <t>ゲンソク</t>
    </rPh>
    <rPh sb="49" eb="50">
      <t>テキ</t>
    </rPh>
    <rPh sb="51" eb="53">
      <t>ヒキツギ</t>
    </rPh>
    <rPh sb="53" eb="55">
      <t>ホウホウ</t>
    </rPh>
    <rPh sb="56" eb="58">
      <t>トウシ</t>
    </rPh>
    <rPh sb="59" eb="61">
      <t>ケイジョウ</t>
    </rPh>
    <rPh sb="61" eb="63">
      <t>ホウホウ</t>
    </rPh>
    <rPh sb="64" eb="65">
      <t>ベツ</t>
    </rPh>
    <rPh sb="67" eb="69">
      <t>シサン</t>
    </rPh>
    <rPh sb="69" eb="71">
      <t>シュトク</t>
    </rPh>
    <rPh sb="71" eb="72">
      <t>ジ</t>
    </rPh>
    <rPh sb="74" eb="76">
      <t>ゲンカ</t>
    </rPh>
    <rPh sb="76" eb="78">
      <t>ショウキャク</t>
    </rPh>
    <rPh sb="79" eb="80">
      <t>オコナ</t>
    </rPh>
    <rPh sb="90" eb="92">
      <t>サンテイ</t>
    </rPh>
    <rPh sb="94" eb="96">
      <t>シサン</t>
    </rPh>
    <rPh sb="97" eb="99">
      <t>チョウボ</t>
    </rPh>
    <rPh sb="99" eb="101">
      <t>カガク</t>
    </rPh>
    <rPh sb="102" eb="104">
      <t>シュトク</t>
    </rPh>
    <rPh sb="104" eb="106">
      <t>カカク</t>
    </rPh>
    <rPh sb="109" eb="111">
      <t>ケイジョウ</t>
    </rPh>
    <rPh sb="119" eb="122">
      <t>ゲンソクテキ</t>
    </rPh>
    <rPh sb="122" eb="124">
      <t>ホウホウ</t>
    </rPh>
    <rPh sb="125" eb="127">
      <t>バアイ</t>
    </rPh>
    <rPh sb="128" eb="129">
      <t>ホウ</t>
    </rPh>
    <rPh sb="129" eb="131">
      <t>テキヨウ</t>
    </rPh>
    <rPh sb="131" eb="132">
      <t>ジ</t>
    </rPh>
    <rPh sb="134" eb="136">
      <t>ゲンカ</t>
    </rPh>
    <rPh sb="136" eb="138">
      <t>ショウキャク</t>
    </rPh>
    <rPh sb="138" eb="140">
      <t>ルイケイ</t>
    </rPh>
    <rPh sb="140" eb="141">
      <t>ガク</t>
    </rPh>
    <rPh sb="145" eb="147">
      <t>ケイサン</t>
    </rPh>
    <rPh sb="154" eb="156">
      <t>ルイジ</t>
    </rPh>
    <rPh sb="156" eb="158">
      <t>ダンタイ</t>
    </rPh>
    <rPh sb="159" eb="161">
      <t>スウチ</t>
    </rPh>
    <rPh sb="163" eb="164">
      <t>タカ</t>
    </rPh>
    <rPh sb="165" eb="167">
      <t>スウチ</t>
    </rPh>
    <rPh sb="176" eb="178">
      <t>カンキョ</t>
    </rPh>
    <rPh sb="183" eb="185">
      <t>コウシン</t>
    </rPh>
    <rPh sb="185" eb="187">
      <t>ジキ</t>
    </rPh>
    <rPh sb="188" eb="190">
      <t>トウライ</t>
    </rPh>
    <rPh sb="196" eb="199">
      <t>ショリジョウ</t>
    </rPh>
    <rPh sb="199" eb="200">
      <t>ナイ</t>
    </rPh>
    <rPh sb="201" eb="203">
      <t>キカイ</t>
    </rPh>
    <rPh sb="210" eb="212">
      <t>イチブ</t>
    </rPh>
    <rPh sb="213" eb="215">
      <t>ホウテイ</t>
    </rPh>
    <rPh sb="215" eb="217">
      <t>タイヨウ</t>
    </rPh>
    <rPh sb="217" eb="219">
      <t>ネンスウ</t>
    </rPh>
    <rPh sb="220" eb="222">
      <t>ケイカ</t>
    </rPh>
    <rPh sb="231" eb="233">
      <t>コウシン</t>
    </rPh>
    <rPh sb="234" eb="236">
      <t>ハッセイ</t>
    </rPh>
    <rPh sb="241" eb="243">
      <t>コンゴ</t>
    </rPh>
    <rPh sb="244" eb="246">
      <t>ホウテイ</t>
    </rPh>
    <rPh sb="246" eb="248">
      <t>タイヨウ</t>
    </rPh>
    <rPh sb="248" eb="250">
      <t>ネンスウ</t>
    </rPh>
    <rPh sb="251" eb="253">
      <t>トウライ</t>
    </rPh>
    <rPh sb="257" eb="259">
      <t>タスウ</t>
    </rPh>
    <rPh sb="264" eb="266">
      <t>コウシン</t>
    </rPh>
    <rPh sb="266" eb="268">
      <t>ザイゲン</t>
    </rPh>
    <rPh sb="269" eb="271">
      <t>カクホ</t>
    </rPh>
    <rPh sb="273" eb="275">
      <t>ヒツヨウ</t>
    </rPh>
    <rPh sb="287" eb="289">
      <t>カンキョ</t>
    </rPh>
    <rPh sb="290" eb="292">
      <t>タイヨウ</t>
    </rPh>
    <rPh sb="292" eb="294">
      <t>ネンスウ</t>
    </rPh>
    <rPh sb="295" eb="297">
      <t>トウライ</t>
    </rPh>
    <rPh sb="317" eb="319">
      <t>ノチノチ</t>
    </rPh>
    <rPh sb="320" eb="322">
      <t>カイチク</t>
    </rPh>
    <rPh sb="323" eb="324">
      <t>ソナ</t>
    </rPh>
    <rPh sb="325" eb="327">
      <t>ザイゲン</t>
    </rPh>
    <rPh sb="328" eb="330">
      <t>カクホ</t>
    </rPh>
    <rPh sb="331" eb="332">
      <t>オコナ</t>
    </rPh>
    <rPh sb="333" eb="335">
      <t>ヒツヨウ</t>
    </rPh>
    <phoneticPr fontId="4"/>
  </si>
  <si>
    <t>1. 経営の健全性・効率性について
下水道事業は、「独立採算制の原則」と「雨水公費・汚水私費の原則」が適用される。しかし当市では指標が表すように、多額の一般会計繰入金が投入されることにより収支を均衡させている。一般会計繰入金に依存した経営を改善する必要がある。
水洗化率が低いため、下水道の接続推進を一層強化し水洗化率を向上させるとともに、今後の維持管理費の費用を考慮し、下水処理施設の統廃合を検討していく必要がある。また、１か月20㎥当たり使用料単価が150円/㎥(税抜)を下回っており、下水道使用料についても見直しを検討する必要がある。
2. 老朽化の状況について
今後ストックマネジメント計画に基づき、管渠を含めた施設全体の改築・更新を計画的に実施する。また、優先順位付けを行い、施設の点検・調査、修繕・改善を実施し、施設管理を最適化していく。</t>
    <rPh sb="47" eb="49">
      <t>ゲンソク</t>
    </rPh>
    <rPh sb="60" eb="62">
      <t>トウシ</t>
    </rPh>
    <rPh sb="64" eb="66">
      <t>シヒョウ</t>
    </rPh>
    <rPh sb="67" eb="68">
      <t>アラワ</t>
    </rPh>
    <rPh sb="73" eb="75">
      <t>タガク</t>
    </rPh>
    <rPh sb="76" eb="78">
      <t>イッパン</t>
    </rPh>
    <rPh sb="78" eb="80">
      <t>カイケイ</t>
    </rPh>
    <rPh sb="80" eb="82">
      <t>クリイレ</t>
    </rPh>
    <rPh sb="82" eb="83">
      <t>キン</t>
    </rPh>
    <rPh sb="84" eb="86">
      <t>トウニュウ</t>
    </rPh>
    <rPh sb="94" eb="96">
      <t>シュウシ</t>
    </rPh>
    <rPh sb="97" eb="99">
      <t>キンコウ</t>
    </rPh>
    <rPh sb="105" eb="107">
      <t>イッパン</t>
    </rPh>
    <rPh sb="107" eb="109">
      <t>カイケイ</t>
    </rPh>
    <rPh sb="109" eb="111">
      <t>クリイレ</t>
    </rPh>
    <rPh sb="111" eb="112">
      <t>キン</t>
    </rPh>
    <rPh sb="113" eb="115">
      <t>イゾン</t>
    </rPh>
    <rPh sb="117" eb="119">
      <t>ケイエイ</t>
    </rPh>
    <rPh sb="120" eb="122">
      <t>カイゼン</t>
    </rPh>
    <rPh sb="124" eb="126">
      <t>ヒツヨウ</t>
    </rPh>
    <rPh sb="131" eb="134">
      <t>スイセンカ</t>
    </rPh>
    <rPh sb="134" eb="135">
      <t>リツ</t>
    </rPh>
    <rPh sb="136" eb="137">
      <t>ヒク</t>
    </rPh>
    <rPh sb="141" eb="144">
      <t>ゲスイドウ</t>
    </rPh>
    <rPh sb="145" eb="147">
      <t>セツゾク</t>
    </rPh>
    <rPh sb="147" eb="149">
      <t>スイシン</t>
    </rPh>
    <rPh sb="150" eb="152">
      <t>イッソウ</t>
    </rPh>
    <rPh sb="152" eb="154">
      <t>キョウカ</t>
    </rPh>
    <rPh sb="155" eb="158">
      <t>スイセンカ</t>
    </rPh>
    <rPh sb="158" eb="159">
      <t>リツ</t>
    </rPh>
    <rPh sb="160" eb="162">
      <t>コウジョウ</t>
    </rPh>
    <rPh sb="170" eb="172">
      <t>コンゴ</t>
    </rPh>
    <rPh sb="173" eb="175">
      <t>イジ</t>
    </rPh>
    <rPh sb="175" eb="177">
      <t>カンリ</t>
    </rPh>
    <rPh sb="177" eb="178">
      <t>ヒ</t>
    </rPh>
    <rPh sb="179" eb="181">
      <t>ヒヨウ</t>
    </rPh>
    <rPh sb="182" eb="184">
      <t>コウリョ</t>
    </rPh>
    <rPh sb="186" eb="188">
      <t>ゲスイ</t>
    </rPh>
    <rPh sb="188" eb="190">
      <t>ショリ</t>
    </rPh>
    <rPh sb="190" eb="192">
      <t>シセツ</t>
    </rPh>
    <rPh sb="193" eb="196">
      <t>トウハイゴウ</t>
    </rPh>
    <rPh sb="197" eb="199">
      <t>ケントウ</t>
    </rPh>
    <rPh sb="203" eb="205">
      <t>ヒツヨウ</t>
    </rPh>
    <rPh sb="285" eb="287">
      <t>コンゴ</t>
    </rPh>
    <rPh sb="297" eb="299">
      <t>ケイカク</t>
    </rPh>
    <rPh sb="300" eb="301">
      <t>モト</t>
    </rPh>
    <rPh sb="304" eb="306">
      <t>カンキョ</t>
    </rPh>
    <rPh sb="307" eb="308">
      <t>フク</t>
    </rPh>
    <rPh sb="310" eb="312">
      <t>シセツ</t>
    </rPh>
    <rPh sb="312" eb="314">
      <t>ゼンタイ</t>
    </rPh>
    <rPh sb="315" eb="317">
      <t>カイチク</t>
    </rPh>
    <rPh sb="318" eb="320">
      <t>コウシン</t>
    </rPh>
    <rPh sb="321" eb="324">
      <t>ケイカクテキ</t>
    </rPh>
    <rPh sb="325" eb="327">
      <t>ジッシ</t>
    </rPh>
    <phoneticPr fontId="4"/>
  </si>
  <si>
    <t>①について100％を上回っているが、主要因は一般会計繰入金による収入である。また費用を収益が上回った部分の大部分が、企業債償還金などの資本的支出の補填財源として利用されているため、内部留保資金が少ない。人口減少による使用料収入の減少や修繕費の増加が見込まれるため改善を行う必要がある。
②0％であるが収支ギャップ部分について一般会計繰入金に依存しているためである。
③①のとおり、利益の大部分が補填財源として使用され流出してしまっている。そのため内部留保資金が少なく、100％を下回っており短期的な支払能力が確保できていない。
④全額一般会計繰入金に依存する形となっているため0%となっている。
⑤⑥について。経費を使用料で賄えていない。賄えていない部分については一般会計繰入金が充当されている。水洗化率を向上させ有収水量を増加、また施設の統廃合などの汚水処理費を減らす方法を検討し、一般会計の依存から脱却する必要がある。
⑦類似団体平均より高い結果となっているが、当市は地下水位が高いエリアが多く、不明水流入が要因。現在、不明水の調査業務を行っているところである。
⑧類似団体平均より高い結果となっているが、伸び率が停滞している。当市は高齢者世帯の割合が大きく、下水道に接続するための宅内配管工事を積極的に行えていないことが考えれる。未接続の方々への普及啓発活動を行うことが必要である。</t>
    <rPh sb="10" eb="12">
      <t>ウワマワ</t>
    </rPh>
    <rPh sb="18" eb="21">
      <t>シュヨウイン</t>
    </rPh>
    <rPh sb="22" eb="24">
      <t>イッパン</t>
    </rPh>
    <rPh sb="24" eb="26">
      <t>カイケイ</t>
    </rPh>
    <rPh sb="26" eb="28">
      <t>クリイレ</t>
    </rPh>
    <rPh sb="28" eb="29">
      <t>キン</t>
    </rPh>
    <rPh sb="32" eb="34">
      <t>シュウニュウ</t>
    </rPh>
    <rPh sb="40" eb="42">
      <t>ヒヨウ</t>
    </rPh>
    <rPh sb="43" eb="45">
      <t>シュウエキ</t>
    </rPh>
    <rPh sb="46" eb="48">
      <t>ウワマワ</t>
    </rPh>
    <rPh sb="50" eb="52">
      <t>ブブン</t>
    </rPh>
    <rPh sb="53" eb="56">
      <t>ダイブブン</t>
    </rPh>
    <rPh sb="58" eb="60">
      <t>キギョウ</t>
    </rPh>
    <rPh sb="60" eb="61">
      <t>サイ</t>
    </rPh>
    <rPh sb="61" eb="63">
      <t>ショウカン</t>
    </rPh>
    <rPh sb="63" eb="64">
      <t>キン</t>
    </rPh>
    <rPh sb="67" eb="70">
      <t>シホンテキ</t>
    </rPh>
    <rPh sb="70" eb="72">
      <t>シシュツ</t>
    </rPh>
    <rPh sb="73" eb="75">
      <t>ホテン</t>
    </rPh>
    <rPh sb="75" eb="77">
      <t>ザイゲン</t>
    </rPh>
    <rPh sb="80" eb="82">
      <t>リヨウ</t>
    </rPh>
    <rPh sb="90" eb="92">
      <t>ナイブ</t>
    </rPh>
    <rPh sb="92" eb="94">
      <t>リュウホ</t>
    </rPh>
    <rPh sb="94" eb="96">
      <t>シキン</t>
    </rPh>
    <rPh sb="97" eb="98">
      <t>スク</t>
    </rPh>
    <rPh sb="101" eb="103">
      <t>ジンコウ</t>
    </rPh>
    <rPh sb="103" eb="105">
      <t>ゲンショウ</t>
    </rPh>
    <rPh sb="108" eb="111">
      <t>シヨウリョウ</t>
    </rPh>
    <rPh sb="111" eb="113">
      <t>シュウニュウ</t>
    </rPh>
    <rPh sb="114" eb="116">
      <t>ゲンショウ</t>
    </rPh>
    <rPh sb="117" eb="119">
      <t>シュウゼン</t>
    </rPh>
    <rPh sb="119" eb="120">
      <t>ヒ</t>
    </rPh>
    <rPh sb="121" eb="123">
      <t>ゾウカ</t>
    </rPh>
    <rPh sb="124" eb="126">
      <t>ミコ</t>
    </rPh>
    <rPh sb="131" eb="133">
      <t>カイゼン</t>
    </rPh>
    <rPh sb="134" eb="135">
      <t>オコナ</t>
    </rPh>
    <rPh sb="136" eb="138">
      <t>ヒツヨウ</t>
    </rPh>
    <rPh sb="150" eb="152">
      <t>シュウシ</t>
    </rPh>
    <rPh sb="156" eb="158">
      <t>ブブン</t>
    </rPh>
    <rPh sb="162" eb="164">
      <t>イッパン</t>
    </rPh>
    <rPh sb="164" eb="166">
      <t>カイケイ</t>
    </rPh>
    <rPh sb="166" eb="168">
      <t>クリイレ</t>
    </rPh>
    <rPh sb="168" eb="169">
      <t>キン</t>
    </rPh>
    <rPh sb="170" eb="172">
      <t>イゾン</t>
    </rPh>
    <rPh sb="190" eb="192">
      <t>リエキ</t>
    </rPh>
    <rPh sb="193" eb="196">
      <t>ダイブブン</t>
    </rPh>
    <rPh sb="204" eb="206">
      <t>シヨウ</t>
    </rPh>
    <rPh sb="223" eb="225">
      <t>ナイブ</t>
    </rPh>
    <rPh sb="225" eb="227">
      <t>リュウホ</t>
    </rPh>
    <rPh sb="227" eb="229">
      <t>シキン</t>
    </rPh>
    <rPh sb="230" eb="231">
      <t>スク</t>
    </rPh>
    <rPh sb="239" eb="241">
      <t>シタマワ</t>
    </rPh>
    <rPh sb="245" eb="248">
      <t>タンキテキ</t>
    </rPh>
    <rPh sb="249" eb="251">
      <t>シハライ</t>
    </rPh>
    <rPh sb="251" eb="253">
      <t>ノウリョク</t>
    </rPh>
    <rPh sb="254" eb="256">
      <t>カクホ</t>
    </rPh>
    <rPh sb="265" eb="267">
      <t>ゼンガク</t>
    </rPh>
    <rPh sb="267" eb="269">
      <t>イッパン</t>
    </rPh>
    <rPh sb="269" eb="271">
      <t>カイケイ</t>
    </rPh>
    <rPh sb="271" eb="273">
      <t>クリイレ</t>
    </rPh>
    <rPh sb="273" eb="274">
      <t>キン</t>
    </rPh>
    <rPh sb="275" eb="277">
      <t>イゾン</t>
    </rPh>
    <rPh sb="279" eb="280">
      <t>カタチ</t>
    </rPh>
    <rPh sb="305" eb="307">
      <t>ケイヒ</t>
    </rPh>
    <rPh sb="308" eb="311">
      <t>シヨウリョウ</t>
    </rPh>
    <rPh sb="312" eb="313">
      <t>マカナ</t>
    </rPh>
    <rPh sb="319" eb="320">
      <t>マカナ</t>
    </rPh>
    <rPh sb="325" eb="327">
      <t>ブブン</t>
    </rPh>
    <rPh sb="332" eb="334">
      <t>イッパン</t>
    </rPh>
    <rPh sb="334" eb="336">
      <t>カイケイ</t>
    </rPh>
    <rPh sb="336" eb="338">
      <t>クリイレ</t>
    </rPh>
    <rPh sb="338" eb="339">
      <t>キン</t>
    </rPh>
    <rPh sb="340" eb="342">
      <t>ジュウトウ</t>
    </rPh>
    <rPh sb="348" eb="351">
      <t>スイセンカ</t>
    </rPh>
    <rPh sb="351" eb="352">
      <t>リツ</t>
    </rPh>
    <rPh sb="353" eb="355">
      <t>コウジョウ</t>
    </rPh>
    <rPh sb="357" eb="359">
      <t>ユウシュウ</t>
    </rPh>
    <rPh sb="359" eb="361">
      <t>スイリョウ</t>
    </rPh>
    <rPh sb="362" eb="364">
      <t>ゾウカ</t>
    </rPh>
    <rPh sb="376" eb="378">
      <t>オスイ</t>
    </rPh>
    <rPh sb="378" eb="380">
      <t>ショリ</t>
    </rPh>
    <rPh sb="380" eb="381">
      <t>ヒ</t>
    </rPh>
    <rPh sb="382" eb="383">
      <t>ヘ</t>
    </rPh>
    <rPh sb="385" eb="387">
      <t>ホウホウ</t>
    </rPh>
    <rPh sb="388" eb="390">
      <t>ケントウ</t>
    </rPh>
    <rPh sb="392" eb="394">
      <t>イッパン</t>
    </rPh>
    <rPh sb="394" eb="396">
      <t>カイケイ</t>
    </rPh>
    <rPh sb="397" eb="399">
      <t>イゾン</t>
    </rPh>
    <rPh sb="401" eb="403">
      <t>ダッキャク</t>
    </rPh>
    <rPh sb="405" eb="407">
      <t>ヒツヨウ</t>
    </rPh>
    <rPh sb="433" eb="435">
      <t>トウシ</t>
    </rPh>
    <rPh sb="436" eb="438">
      <t>チカ</t>
    </rPh>
    <rPh sb="438" eb="440">
      <t>スイイ</t>
    </rPh>
    <rPh sb="441" eb="442">
      <t>タカ</t>
    </rPh>
    <rPh sb="447" eb="448">
      <t>オオ</t>
    </rPh>
    <rPh sb="450" eb="452">
      <t>フメイ</t>
    </rPh>
    <rPh sb="452" eb="453">
      <t>スイ</t>
    </rPh>
    <rPh sb="453" eb="455">
      <t>リュウニュウ</t>
    </rPh>
    <rPh sb="456" eb="458">
      <t>ヨウイン</t>
    </rPh>
    <rPh sb="459" eb="461">
      <t>ゲンザイ</t>
    </rPh>
    <rPh sb="462" eb="464">
      <t>フメイ</t>
    </rPh>
    <rPh sb="464" eb="465">
      <t>スイ</t>
    </rPh>
    <rPh sb="466" eb="468">
      <t>チョウサ</t>
    </rPh>
    <rPh sb="468" eb="470">
      <t>ギョウム</t>
    </rPh>
    <rPh sb="471" eb="472">
      <t>オコナ</t>
    </rPh>
    <rPh sb="485" eb="487">
      <t>ルイジ</t>
    </rPh>
    <rPh sb="487" eb="489">
      <t>ダンタイ</t>
    </rPh>
    <rPh sb="489" eb="491">
      <t>ヘイキン</t>
    </rPh>
    <rPh sb="493" eb="494">
      <t>タカ</t>
    </rPh>
    <rPh sb="495" eb="497">
      <t>ケッカ</t>
    </rPh>
    <rPh sb="505" eb="506">
      <t>ノ</t>
    </rPh>
    <rPh sb="507" eb="508">
      <t>リツ</t>
    </rPh>
    <rPh sb="509" eb="511">
      <t>テイタイ</t>
    </rPh>
    <rPh sb="516" eb="518">
      <t>トウシ</t>
    </rPh>
    <rPh sb="519" eb="522">
      <t>コウレイシャ</t>
    </rPh>
    <rPh sb="522" eb="524">
      <t>セタイ</t>
    </rPh>
    <rPh sb="525" eb="527">
      <t>ワリアイ</t>
    </rPh>
    <rPh sb="528" eb="529">
      <t>オオ</t>
    </rPh>
    <rPh sb="532" eb="535">
      <t>ゲスイドウ</t>
    </rPh>
    <rPh sb="536" eb="538">
      <t>セツゾク</t>
    </rPh>
    <rPh sb="543" eb="544">
      <t>タク</t>
    </rPh>
    <rPh sb="544" eb="545">
      <t>ナイ</t>
    </rPh>
    <rPh sb="545" eb="547">
      <t>ハイカン</t>
    </rPh>
    <rPh sb="547" eb="549">
      <t>コウジ</t>
    </rPh>
    <rPh sb="550" eb="553">
      <t>セッキョクテキ</t>
    </rPh>
    <rPh sb="554" eb="555">
      <t>オコナ</t>
    </rPh>
    <rPh sb="563" eb="564">
      <t>カンガ</t>
    </rPh>
    <rPh sb="568" eb="571">
      <t>ミセツゾク</t>
    </rPh>
    <rPh sb="572" eb="574">
      <t>カタガタ</t>
    </rPh>
    <rPh sb="583" eb="584">
      <t>オコナ</t>
    </rPh>
    <rPh sb="588" eb="59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</si>
</sst>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8F2-4FE6-8533-6C753FB9AE1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0.36</c:v>
                </c:pt>
                <c:pt idx="2">
                  <c:v>0.39</c:v>
                </c:pt>
                <c:pt idx="3">
                  <c:v>0.1</c:v>
                </c:pt>
                <c:pt idx="4">
                  <c:v>0.08</c:v>
                </c:pt>
              </c:numCache>
            </c:numRef>
          </c:val>
          <c:smooth val="0"/>
          <c:extLst>
            <c:ext xmlns:c16="http://schemas.microsoft.com/office/drawing/2014/chart" uri="{C3380CC4-5D6E-409C-BE32-E72D297353CC}">
              <c16:uniqueId val="{00000001-88F2-4FE6-8533-6C753FB9AE1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118.04</c:v>
                </c:pt>
                <c:pt idx="2">
                  <c:v>114.82</c:v>
                </c:pt>
                <c:pt idx="3">
                  <c:v>119.83</c:v>
                </c:pt>
                <c:pt idx="4">
                  <c:v>124.91</c:v>
                </c:pt>
              </c:numCache>
            </c:numRef>
          </c:val>
          <c:extLst>
            <c:ext xmlns:c16="http://schemas.microsoft.com/office/drawing/2014/chart" uri="{C3380CC4-5D6E-409C-BE32-E72D297353CC}">
              <c16:uniqueId val="{00000000-59B3-48C8-BA5D-A0AF7F90B6E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102.73</c:v>
                </c:pt>
                <c:pt idx="2">
                  <c:v>105.78</c:v>
                </c:pt>
                <c:pt idx="3">
                  <c:v>106.09</c:v>
                </c:pt>
                <c:pt idx="4">
                  <c:v>106.44</c:v>
                </c:pt>
              </c:numCache>
            </c:numRef>
          </c:val>
          <c:smooth val="0"/>
          <c:extLst>
            <c:ext xmlns:c16="http://schemas.microsoft.com/office/drawing/2014/chart" uri="{C3380CC4-5D6E-409C-BE32-E72D297353CC}">
              <c16:uniqueId val="{00000001-59B3-48C8-BA5D-A0AF7F90B6E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34.9</c:v>
                </c:pt>
                <c:pt idx="2">
                  <c:v>35.93</c:v>
                </c:pt>
                <c:pt idx="3">
                  <c:v>37.700000000000003</c:v>
                </c:pt>
                <c:pt idx="4">
                  <c:v>39.39</c:v>
                </c:pt>
              </c:numCache>
            </c:numRef>
          </c:val>
          <c:extLst>
            <c:ext xmlns:c16="http://schemas.microsoft.com/office/drawing/2014/chart" uri="{C3380CC4-5D6E-409C-BE32-E72D297353CC}">
              <c16:uniqueId val="{00000000-FF3F-43E8-99B3-B77BE520DF5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24.68</c:v>
                </c:pt>
                <c:pt idx="2">
                  <c:v>21.36</c:v>
                </c:pt>
                <c:pt idx="3">
                  <c:v>22.79</c:v>
                </c:pt>
                <c:pt idx="4">
                  <c:v>24.8</c:v>
                </c:pt>
              </c:numCache>
            </c:numRef>
          </c:val>
          <c:smooth val="0"/>
          <c:extLst>
            <c:ext xmlns:c16="http://schemas.microsoft.com/office/drawing/2014/chart" uri="{C3380CC4-5D6E-409C-BE32-E72D297353CC}">
              <c16:uniqueId val="{00000001-FF3F-43E8-99B3-B77BE520DF5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7CF-4676-A721-C849F9A92D7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8.6199999999999992</c:v>
                </c:pt>
                <c:pt idx="2">
                  <c:v>0.01</c:v>
                </c:pt>
                <c:pt idx="3">
                  <c:v>0.01</c:v>
                </c:pt>
                <c:pt idx="4">
                  <c:v>0.02</c:v>
                </c:pt>
              </c:numCache>
            </c:numRef>
          </c:val>
          <c:smooth val="0"/>
          <c:extLst>
            <c:ext xmlns:c16="http://schemas.microsoft.com/office/drawing/2014/chart" uri="{C3380CC4-5D6E-409C-BE32-E72D297353CC}">
              <c16:uniqueId val="{00000001-47CF-4676-A721-C849F9A92D7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5DE-4200-99CC-AB7939F8DB7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94.97</c:v>
                </c:pt>
                <c:pt idx="2">
                  <c:v>63.96</c:v>
                </c:pt>
                <c:pt idx="3">
                  <c:v>69.42</c:v>
                </c:pt>
                <c:pt idx="4">
                  <c:v>72.86</c:v>
                </c:pt>
              </c:numCache>
            </c:numRef>
          </c:val>
          <c:smooth val="0"/>
          <c:extLst>
            <c:ext xmlns:c16="http://schemas.microsoft.com/office/drawing/2014/chart" uri="{C3380CC4-5D6E-409C-BE32-E72D297353CC}">
              <c16:uniqueId val="{00000001-15DE-4200-99CC-AB7939F8DB7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49.76</c:v>
                </c:pt>
                <c:pt idx="2">
                  <c:v>30.07</c:v>
                </c:pt>
                <c:pt idx="3">
                  <c:v>24.67</c:v>
                </c:pt>
                <c:pt idx="4">
                  <c:v>28.03</c:v>
                </c:pt>
              </c:numCache>
            </c:numRef>
          </c:val>
          <c:extLst>
            <c:ext xmlns:c16="http://schemas.microsoft.com/office/drawing/2014/chart" uri="{C3380CC4-5D6E-409C-BE32-E72D297353CC}">
              <c16:uniqueId val="{00000000-856F-4967-83BE-01C39584007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47.72</c:v>
                </c:pt>
                <c:pt idx="2">
                  <c:v>44.24</c:v>
                </c:pt>
                <c:pt idx="3">
                  <c:v>43.07</c:v>
                </c:pt>
                <c:pt idx="4">
                  <c:v>45.42</c:v>
                </c:pt>
              </c:numCache>
            </c:numRef>
          </c:val>
          <c:smooth val="0"/>
          <c:extLst>
            <c:ext xmlns:c16="http://schemas.microsoft.com/office/drawing/2014/chart" uri="{C3380CC4-5D6E-409C-BE32-E72D297353CC}">
              <c16:uniqueId val="{00000001-856F-4967-83BE-01C39584007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FE6-4A1F-AF9E-6994F998B86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1206.79</c:v>
                </c:pt>
                <c:pt idx="2">
                  <c:v>1258.43</c:v>
                </c:pt>
                <c:pt idx="3">
                  <c:v>1163.75</c:v>
                </c:pt>
                <c:pt idx="4">
                  <c:v>1195.47</c:v>
                </c:pt>
              </c:numCache>
            </c:numRef>
          </c:val>
          <c:smooth val="0"/>
          <c:extLst>
            <c:ext xmlns:c16="http://schemas.microsoft.com/office/drawing/2014/chart" uri="{C3380CC4-5D6E-409C-BE32-E72D297353CC}">
              <c16:uniqueId val="{00000001-CFE6-4A1F-AF9E-6994F998B86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65.16</c:v>
                </c:pt>
                <c:pt idx="2">
                  <c:v>63.87</c:v>
                </c:pt>
                <c:pt idx="3">
                  <c:v>65.569999999999993</c:v>
                </c:pt>
                <c:pt idx="4">
                  <c:v>68.23</c:v>
                </c:pt>
              </c:numCache>
            </c:numRef>
          </c:val>
          <c:extLst>
            <c:ext xmlns:c16="http://schemas.microsoft.com/office/drawing/2014/chart" uri="{C3380CC4-5D6E-409C-BE32-E72D297353CC}">
              <c16:uniqueId val="{00000000-A01C-4261-A9F7-D5374816F70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A01C-4261-A9F7-D5374816F70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230.07</c:v>
                </c:pt>
                <c:pt idx="2">
                  <c:v>225.12</c:v>
                </c:pt>
                <c:pt idx="3">
                  <c:v>229.62</c:v>
                </c:pt>
                <c:pt idx="4">
                  <c:v>197.55</c:v>
                </c:pt>
              </c:numCache>
            </c:numRef>
          </c:val>
          <c:extLst>
            <c:ext xmlns:c16="http://schemas.microsoft.com/office/drawing/2014/chart" uri="{C3380CC4-5D6E-409C-BE32-E72D297353CC}">
              <c16:uniqueId val="{00000000-DD3B-47B4-9049-AC8F89983E5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228.47</c:v>
                </c:pt>
                <c:pt idx="2">
                  <c:v>224.88</c:v>
                </c:pt>
                <c:pt idx="3">
                  <c:v>228.64</c:v>
                </c:pt>
                <c:pt idx="4">
                  <c:v>239.46</c:v>
                </c:pt>
              </c:numCache>
            </c:numRef>
          </c:val>
          <c:smooth val="0"/>
          <c:extLst>
            <c:ext xmlns:c16="http://schemas.microsoft.com/office/drawing/2014/chart" uri="{C3380CC4-5D6E-409C-BE32-E72D297353CC}">
              <c16:uniqueId val="{00000001-DD3B-47B4-9049-AC8F89983E5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48.3</c:v>
                </c:pt>
                <c:pt idx="2">
                  <c:v>54.59</c:v>
                </c:pt>
                <c:pt idx="3">
                  <c:v>55.04</c:v>
                </c:pt>
                <c:pt idx="4">
                  <c:v>53.64</c:v>
                </c:pt>
              </c:numCache>
            </c:numRef>
          </c:val>
          <c:extLst>
            <c:ext xmlns:c16="http://schemas.microsoft.com/office/drawing/2014/chart" uri="{C3380CC4-5D6E-409C-BE32-E72D297353CC}">
              <c16:uniqueId val="{00000000-8F3E-4DFA-8655-34574A0DEFF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42.47</c:v>
                </c:pt>
                <c:pt idx="2">
                  <c:v>42.4</c:v>
                </c:pt>
                <c:pt idx="3">
                  <c:v>42.28</c:v>
                </c:pt>
                <c:pt idx="4">
                  <c:v>41.06</c:v>
                </c:pt>
              </c:numCache>
            </c:numRef>
          </c:val>
          <c:smooth val="0"/>
          <c:extLst>
            <c:ext xmlns:c16="http://schemas.microsoft.com/office/drawing/2014/chart" uri="{C3380CC4-5D6E-409C-BE32-E72D297353CC}">
              <c16:uniqueId val="{00000001-8F3E-4DFA-8655-34574A0DEFF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73.989999999999995</c:v>
                </c:pt>
                <c:pt idx="2">
                  <c:v>81.22</c:v>
                </c:pt>
                <c:pt idx="3">
                  <c:v>84.57</c:v>
                </c:pt>
                <c:pt idx="4">
                  <c:v>86.14</c:v>
                </c:pt>
              </c:numCache>
            </c:numRef>
          </c:val>
          <c:extLst>
            <c:ext xmlns:c16="http://schemas.microsoft.com/office/drawing/2014/chart" uri="{C3380CC4-5D6E-409C-BE32-E72D297353CC}">
              <c16:uniqueId val="{00000000-D8E9-4766-8596-7F6F9062CBE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83.75</c:v>
                </c:pt>
                <c:pt idx="2">
                  <c:v>84.19</c:v>
                </c:pt>
                <c:pt idx="3">
                  <c:v>84.34</c:v>
                </c:pt>
                <c:pt idx="4">
                  <c:v>84.34</c:v>
                </c:pt>
              </c:numCache>
            </c:numRef>
          </c:val>
          <c:smooth val="0"/>
          <c:extLst>
            <c:ext xmlns:c16="http://schemas.microsoft.com/office/drawing/2014/chart" uri="{C3380CC4-5D6E-409C-BE32-E72D297353CC}">
              <c16:uniqueId val="{00000001-D8E9-4766-8596-7F6F9062CBE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30"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稲敷市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38377</v>
      </c>
      <c r="AM8" s="42"/>
      <c r="AN8" s="42"/>
      <c r="AO8" s="42"/>
      <c r="AP8" s="42"/>
      <c r="AQ8" s="42"/>
      <c r="AR8" s="42"/>
      <c r="AS8" s="42"/>
      <c r="AT8" s="35">
        <f>データ!T6</f>
        <v>205.81</v>
      </c>
      <c r="AU8" s="35"/>
      <c r="AV8" s="35"/>
      <c r="AW8" s="35"/>
      <c r="AX8" s="35"/>
      <c r="AY8" s="35"/>
      <c r="AZ8" s="35"/>
      <c r="BA8" s="35"/>
      <c r="BB8" s="35">
        <f>データ!U6</f>
        <v>186.47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51.79</v>
      </c>
      <c r="J10" s="35"/>
      <c r="K10" s="35"/>
      <c r="L10" s="35"/>
      <c r="M10" s="35"/>
      <c r="N10" s="35"/>
      <c r="O10" s="35"/>
      <c r="P10" s="35">
        <f>データ!P6</f>
        <v>34.5</v>
      </c>
      <c r="Q10" s="35"/>
      <c r="R10" s="35"/>
      <c r="S10" s="35"/>
      <c r="T10" s="35"/>
      <c r="U10" s="35"/>
      <c r="V10" s="35"/>
      <c r="W10" s="35">
        <f>データ!Q6</f>
        <v>92.31</v>
      </c>
      <c r="X10" s="35"/>
      <c r="Y10" s="35"/>
      <c r="Z10" s="35"/>
      <c r="AA10" s="35"/>
      <c r="AB10" s="35"/>
      <c r="AC10" s="35"/>
      <c r="AD10" s="42">
        <f>データ!R6</f>
        <v>3080</v>
      </c>
      <c r="AE10" s="42"/>
      <c r="AF10" s="42"/>
      <c r="AG10" s="42"/>
      <c r="AH10" s="42"/>
      <c r="AI10" s="42"/>
      <c r="AJ10" s="42"/>
      <c r="AK10" s="2"/>
      <c r="AL10" s="42">
        <f>データ!V6</f>
        <v>13135</v>
      </c>
      <c r="AM10" s="42"/>
      <c r="AN10" s="42"/>
      <c r="AO10" s="42"/>
      <c r="AP10" s="42"/>
      <c r="AQ10" s="42"/>
      <c r="AR10" s="42"/>
      <c r="AS10" s="42"/>
      <c r="AT10" s="35">
        <f>データ!W6</f>
        <v>9.8000000000000007</v>
      </c>
      <c r="AU10" s="35"/>
      <c r="AV10" s="35"/>
      <c r="AW10" s="35"/>
      <c r="AX10" s="35"/>
      <c r="AY10" s="35"/>
      <c r="AZ10" s="35"/>
      <c r="BA10" s="35"/>
      <c r="BB10" s="35">
        <f>データ!X6</f>
        <v>1340.31</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Maw4KBrXgH9e0XLnBOtwYMofOAnQuD3gq/3VLyyYjzUkRs5OxZo+xsLoiprbWQuZoqOFsUY3bAB/+14kCS2T2g==" saltValue="68DeEeMxY1dFIqwTl9qSz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82295</v>
      </c>
      <c r="D6" s="19">
        <f t="shared" si="3"/>
        <v>46</v>
      </c>
      <c r="E6" s="19">
        <f t="shared" si="3"/>
        <v>17</v>
      </c>
      <c r="F6" s="19">
        <f t="shared" si="3"/>
        <v>4</v>
      </c>
      <c r="G6" s="19">
        <f t="shared" si="3"/>
        <v>0</v>
      </c>
      <c r="H6" s="19" t="str">
        <f t="shared" si="3"/>
        <v>茨城県　稲敷市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51.79</v>
      </c>
      <c r="P6" s="20">
        <f t="shared" si="3"/>
        <v>34.5</v>
      </c>
      <c r="Q6" s="20">
        <f t="shared" si="3"/>
        <v>92.31</v>
      </c>
      <c r="R6" s="20">
        <f t="shared" si="3"/>
        <v>3080</v>
      </c>
      <c r="S6" s="20">
        <f t="shared" si="3"/>
        <v>38377</v>
      </c>
      <c r="T6" s="20">
        <f t="shared" si="3"/>
        <v>205.81</v>
      </c>
      <c r="U6" s="20">
        <f t="shared" si="3"/>
        <v>186.47</v>
      </c>
      <c r="V6" s="20">
        <f t="shared" si="3"/>
        <v>13135</v>
      </c>
      <c r="W6" s="20">
        <f t="shared" si="3"/>
        <v>9.8000000000000007</v>
      </c>
      <c r="X6" s="20">
        <f t="shared" si="3"/>
        <v>1340.31</v>
      </c>
      <c r="Y6" s="21" t="str">
        <f>IF(Y7="",NA(),Y7)</f>
        <v>-</v>
      </c>
      <c r="Z6" s="21">
        <f t="shared" ref="Z6:AH6" si="4">IF(Z7="",NA(),Z7)</f>
        <v>118.04</v>
      </c>
      <c r="AA6" s="21">
        <f t="shared" si="4"/>
        <v>114.82</v>
      </c>
      <c r="AB6" s="21">
        <f t="shared" si="4"/>
        <v>119.83</v>
      </c>
      <c r="AC6" s="21">
        <f t="shared" si="4"/>
        <v>124.91</v>
      </c>
      <c r="AD6" s="21" t="str">
        <f t="shared" si="4"/>
        <v>-</v>
      </c>
      <c r="AE6" s="21">
        <f t="shared" si="4"/>
        <v>102.73</v>
      </c>
      <c r="AF6" s="21">
        <f t="shared" si="4"/>
        <v>105.78</v>
      </c>
      <c r="AG6" s="21">
        <f t="shared" si="4"/>
        <v>106.09</v>
      </c>
      <c r="AH6" s="21">
        <f t="shared" si="4"/>
        <v>106.44</v>
      </c>
      <c r="AI6" s="20" t="str">
        <f>IF(AI7="","",IF(AI7="-","【-】","【"&amp;SUBSTITUTE(TEXT(AI7,"#,##0.00"),"-","△")&amp;"】"))</f>
        <v>【104.54】</v>
      </c>
      <c r="AJ6" s="21" t="str">
        <f>IF(AJ7="",NA(),AJ7)</f>
        <v>-</v>
      </c>
      <c r="AK6" s="20">
        <f t="shared" ref="AK6:AS6" si="5">IF(AK7="",NA(),AK7)</f>
        <v>0</v>
      </c>
      <c r="AL6" s="20">
        <f t="shared" si="5"/>
        <v>0</v>
      </c>
      <c r="AM6" s="20">
        <f t="shared" si="5"/>
        <v>0</v>
      </c>
      <c r="AN6" s="20">
        <f t="shared" si="5"/>
        <v>0</v>
      </c>
      <c r="AO6" s="21" t="str">
        <f t="shared" si="5"/>
        <v>-</v>
      </c>
      <c r="AP6" s="21">
        <f t="shared" si="5"/>
        <v>94.97</v>
      </c>
      <c r="AQ6" s="21">
        <f t="shared" si="5"/>
        <v>63.96</v>
      </c>
      <c r="AR6" s="21">
        <f t="shared" si="5"/>
        <v>69.42</v>
      </c>
      <c r="AS6" s="21">
        <f t="shared" si="5"/>
        <v>72.86</v>
      </c>
      <c r="AT6" s="20" t="str">
        <f>IF(AT7="","",IF(AT7="-","【-】","【"&amp;SUBSTITUTE(TEXT(AT7,"#,##0.00"),"-","△")&amp;"】"))</f>
        <v>【65.93】</v>
      </c>
      <c r="AU6" s="21" t="str">
        <f>IF(AU7="",NA(),AU7)</f>
        <v>-</v>
      </c>
      <c r="AV6" s="21">
        <f t="shared" ref="AV6:BD6" si="6">IF(AV7="",NA(),AV7)</f>
        <v>49.76</v>
      </c>
      <c r="AW6" s="21">
        <f t="shared" si="6"/>
        <v>30.07</v>
      </c>
      <c r="AX6" s="21">
        <f t="shared" si="6"/>
        <v>24.67</v>
      </c>
      <c r="AY6" s="21">
        <f t="shared" si="6"/>
        <v>28.03</v>
      </c>
      <c r="AZ6" s="21" t="str">
        <f t="shared" si="6"/>
        <v>-</v>
      </c>
      <c r="BA6" s="21">
        <f t="shared" si="6"/>
        <v>47.72</v>
      </c>
      <c r="BB6" s="21">
        <f t="shared" si="6"/>
        <v>44.24</v>
      </c>
      <c r="BC6" s="21">
        <f t="shared" si="6"/>
        <v>43.07</v>
      </c>
      <c r="BD6" s="21">
        <f t="shared" si="6"/>
        <v>45.42</v>
      </c>
      <c r="BE6" s="20" t="str">
        <f>IF(BE7="","",IF(BE7="-","【-】","【"&amp;SUBSTITUTE(TEXT(BE7,"#,##0.00"),"-","△")&amp;"】"))</f>
        <v>【44.25】</v>
      </c>
      <c r="BF6" s="21" t="str">
        <f>IF(BF7="",NA(),BF7)</f>
        <v>-</v>
      </c>
      <c r="BG6" s="20">
        <f t="shared" ref="BG6:BO6" si="7">IF(BG7="",NA(),BG7)</f>
        <v>0</v>
      </c>
      <c r="BH6" s="20">
        <f t="shared" si="7"/>
        <v>0</v>
      </c>
      <c r="BI6" s="20">
        <f t="shared" si="7"/>
        <v>0</v>
      </c>
      <c r="BJ6" s="20">
        <f t="shared" si="7"/>
        <v>0</v>
      </c>
      <c r="BK6" s="21" t="str">
        <f t="shared" si="7"/>
        <v>-</v>
      </c>
      <c r="BL6" s="21">
        <f t="shared" si="7"/>
        <v>1206.79</v>
      </c>
      <c r="BM6" s="21">
        <f t="shared" si="7"/>
        <v>1258.43</v>
      </c>
      <c r="BN6" s="21">
        <f t="shared" si="7"/>
        <v>1163.75</v>
      </c>
      <c r="BO6" s="21">
        <f t="shared" si="7"/>
        <v>1195.47</v>
      </c>
      <c r="BP6" s="20" t="str">
        <f>IF(BP7="","",IF(BP7="-","【-】","【"&amp;SUBSTITUTE(TEXT(BP7,"#,##0.00"),"-","△")&amp;"】"))</f>
        <v>【1,182.11】</v>
      </c>
      <c r="BQ6" s="21" t="str">
        <f>IF(BQ7="",NA(),BQ7)</f>
        <v>-</v>
      </c>
      <c r="BR6" s="21">
        <f t="shared" ref="BR6:BZ6" si="8">IF(BR7="",NA(),BR7)</f>
        <v>65.16</v>
      </c>
      <c r="BS6" s="21">
        <f t="shared" si="8"/>
        <v>63.87</v>
      </c>
      <c r="BT6" s="21">
        <f t="shared" si="8"/>
        <v>65.569999999999993</v>
      </c>
      <c r="BU6" s="21">
        <f t="shared" si="8"/>
        <v>68.23</v>
      </c>
      <c r="BV6" s="21" t="str">
        <f t="shared" si="8"/>
        <v>-</v>
      </c>
      <c r="BW6" s="21">
        <f t="shared" si="8"/>
        <v>71.84</v>
      </c>
      <c r="BX6" s="21">
        <f t="shared" si="8"/>
        <v>73.36</v>
      </c>
      <c r="BY6" s="21">
        <f t="shared" si="8"/>
        <v>72.599999999999994</v>
      </c>
      <c r="BZ6" s="21">
        <f t="shared" si="8"/>
        <v>69.430000000000007</v>
      </c>
      <c r="CA6" s="20" t="str">
        <f>IF(CA7="","",IF(CA7="-","【-】","【"&amp;SUBSTITUTE(TEXT(CA7,"#,##0.00"),"-","△")&amp;"】"))</f>
        <v>【73.78】</v>
      </c>
      <c r="CB6" s="21" t="str">
        <f>IF(CB7="",NA(),CB7)</f>
        <v>-</v>
      </c>
      <c r="CC6" s="21">
        <f t="shared" ref="CC6:CK6" si="9">IF(CC7="",NA(),CC7)</f>
        <v>230.07</v>
      </c>
      <c r="CD6" s="21">
        <f t="shared" si="9"/>
        <v>225.12</v>
      </c>
      <c r="CE6" s="21">
        <f t="shared" si="9"/>
        <v>229.62</v>
      </c>
      <c r="CF6" s="21">
        <f t="shared" si="9"/>
        <v>197.55</v>
      </c>
      <c r="CG6" s="21" t="str">
        <f t="shared" si="9"/>
        <v>-</v>
      </c>
      <c r="CH6" s="21">
        <f t="shared" si="9"/>
        <v>228.47</v>
      </c>
      <c r="CI6" s="21">
        <f t="shared" si="9"/>
        <v>224.88</v>
      </c>
      <c r="CJ6" s="21">
        <f t="shared" si="9"/>
        <v>228.64</v>
      </c>
      <c r="CK6" s="21">
        <f t="shared" si="9"/>
        <v>239.46</v>
      </c>
      <c r="CL6" s="20" t="str">
        <f>IF(CL7="","",IF(CL7="-","【-】","【"&amp;SUBSTITUTE(TEXT(CL7,"#,##0.00"),"-","△")&amp;"】"))</f>
        <v>【220.62】</v>
      </c>
      <c r="CM6" s="21" t="str">
        <f>IF(CM7="",NA(),CM7)</f>
        <v>-</v>
      </c>
      <c r="CN6" s="21">
        <f t="shared" ref="CN6:CV6" si="10">IF(CN7="",NA(),CN7)</f>
        <v>48.3</v>
      </c>
      <c r="CO6" s="21">
        <f t="shared" si="10"/>
        <v>54.59</v>
      </c>
      <c r="CP6" s="21">
        <f t="shared" si="10"/>
        <v>55.04</v>
      </c>
      <c r="CQ6" s="21">
        <f t="shared" si="10"/>
        <v>53.64</v>
      </c>
      <c r="CR6" s="21" t="str">
        <f t="shared" si="10"/>
        <v>-</v>
      </c>
      <c r="CS6" s="21">
        <f t="shared" si="10"/>
        <v>42.47</v>
      </c>
      <c r="CT6" s="21">
        <f t="shared" si="10"/>
        <v>42.4</v>
      </c>
      <c r="CU6" s="21">
        <f t="shared" si="10"/>
        <v>42.28</v>
      </c>
      <c r="CV6" s="21">
        <f t="shared" si="10"/>
        <v>41.06</v>
      </c>
      <c r="CW6" s="20" t="str">
        <f>IF(CW7="","",IF(CW7="-","【-】","【"&amp;SUBSTITUTE(TEXT(CW7,"#,##0.00"),"-","△")&amp;"】"))</f>
        <v>【42.22】</v>
      </c>
      <c r="CX6" s="21" t="str">
        <f>IF(CX7="",NA(),CX7)</f>
        <v>-</v>
      </c>
      <c r="CY6" s="21">
        <f t="shared" ref="CY6:DG6" si="11">IF(CY7="",NA(),CY7)</f>
        <v>73.989999999999995</v>
      </c>
      <c r="CZ6" s="21">
        <f t="shared" si="11"/>
        <v>81.22</v>
      </c>
      <c r="DA6" s="21">
        <f t="shared" si="11"/>
        <v>84.57</v>
      </c>
      <c r="DB6" s="21">
        <f t="shared" si="11"/>
        <v>86.14</v>
      </c>
      <c r="DC6" s="21" t="str">
        <f t="shared" si="11"/>
        <v>-</v>
      </c>
      <c r="DD6" s="21">
        <f t="shared" si="11"/>
        <v>83.75</v>
      </c>
      <c r="DE6" s="21">
        <f t="shared" si="11"/>
        <v>84.19</v>
      </c>
      <c r="DF6" s="21">
        <f t="shared" si="11"/>
        <v>84.34</v>
      </c>
      <c r="DG6" s="21">
        <f t="shared" si="11"/>
        <v>84.34</v>
      </c>
      <c r="DH6" s="20" t="str">
        <f>IF(DH7="","",IF(DH7="-","【-】","【"&amp;SUBSTITUTE(TEXT(DH7,"#,##0.00"),"-","△")&amp;"】"))</f>
        <v>【85.67】</v>
      </c>
      <c r="DI6" s="21" t="str">
        <f>IF(DI7="",NA(),DI7)</f>
        <v>-</v>
      </c>
      <c r="DJ6" s="21">
        <f t="shared" ref="DJ6:DR6" si="12">IF(DJ7="",NA(),DJ7)</f>
        <v>34.9</v>
      </c>
      <c r="DK6" s="21">
        <f t="shared" si="12"/>
        <v>35.93</v>
      </c>
      <c r="DL6" s="21">
        <f t="shared" si="12"/>
        <v>37.700000000000003</v>
      </c>
      <c r="DM6" s="21">
        <f t="shared" si="12"/>
        <v>39.39</v>
      </c>
      <c r="DN6" s="21" t="str">
        <f t="shared" si="12"/>
        <v>-</v>
      </c>
      <c r="DO6" s="21">
        <f t="shared" si="12"/>
        <v>24.68</v>
      </c>
      <c r="DP6" s="21">
        <f t="shared" si="12"/>
        <v>21.36</v>
      </c>
      <c r="DQ6" s="21">
        <f t="shared" si="12"/>
        <v>22.79</v>
      </c>
      <c r="DR6" s="21">
        <f t="shared" si="12"/>
        <v>24.8</v>
      </c>
      <c r="DS6" s="20" t="str">
        <f>IF(DS7="","",IF(DS7="-","【-】","【"&amp;SUBSTITUTE(TEXT(DS7,"#,##0.00"),"-","△")&amp;"】"))</f>
        <v>【28.00】</v>
      </c>
      <c r="DT6" s="21" t="str">
        <f>IF(DT7="",NA(),DT7)</f>
        <v>-</v>
      </c>
      <c r="DU6" s="20">
        <f t="shared" ref="DU6:EC6" si="13">IF(DU7="",NA(),DU7)</f>
        <v>0</v>
      </c>
      <c r="DV6" s="20">
        <f t="shared" si="13"/>
        <v>0</v>
      </c>
      <c r="DW6" s="20">
        <f t="shared" si="13"/>
        <v>0</v>
      </c>
      <c r="DX6" s="20">
        <f t="shared" si="13"/>
        <v>0</v>
      </c>
      <c r="DY6" s="21" t="str">
        <f t="shared" si="13"/>
        <v>-</v>
      </c>
      <c r="DZ6" s="21">
        <f t="shared" si="13"/>
        <v>8.6199999999999992</v>
      </c>
      <c r="EA6" s="21">
        <f t="shared" si="13"/>
        <v>0.01</v>
      </c>
      <c r="EB6" s="21">
        <f t="shared" si="13"/>
        <v>0.01</v>
      </c>
      <c r="EC6" s="21">
        <f t="shared" si="13"/>
        <v>0.02</v>
      </c>
      <c r="ED6" s="20" t="str">
        <f>IF(ED7="","",IF(ED7="-","【-】","【"&amp;SUBSTITUTE(TEXT(ED7,"#,##0.00"),"-","△")&amp;"】"))</f>
        <v>【0.03】</v>
      </c>
      <c r="EE6" s="21" t="str">
        <f>IF(EE7="",NA(),EE7)</f>
        <v>-</v>
      </c>
      <c r="EF6" s="20">
        <f t="shared" ref="EF6:EN6" si="14">IF(EF7="",NA(),EF7)</f>
        <v>0</v>
      </c>
      <c r="EG6" s="20">
        <f t="shared" si="14"/>
        <v>0</v>
      </c>
      <c r="EH6" s="20">
        <f t="shared" si="14"/>
        <v>0</v>
      </c>
      <c r="EI6" s="20">
        <f t="shared" si="14"/>
        <v>0</v>
      </c>
      <c r="EJ6" s="21" t="str">
        <f t="shared" si="14"/>
        <v>-</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82295</v>
      </c>
      <c r="D7" s="23">
        <v>46</v>
      </c>
      <c r="E7" s="23">
        <v>17</v>
      </c>
      <c r="F7" s="23">
        <v>4</v>
      </c>
      <c r="G7" s="23">
        <v>0</v>
      </c>
      <c r="H7" s="23" t="s">
        <v>96</v>
      </c>
      <c r="I7" s="23" t="s">
        <v>97</v>
      </c>
      <c r="J7" s="23" t="s">
        <v>98</v>
      </c>
      <c r="K7" s="23" t="s">
        <v>99</v>
      </c>
      <c r="L7" s="23" t="s">
        <v>100</v>
      </c>
      <c r="M7" s="23" t="s">
        <v>101</v>
      </c>
      <c r="N7" s="24" t="s">
        <v>102</v>
      </c>
      <c r="O7" s="24">
        <v>51.79</v>
      </c>
      <c r="P7" s="24">
        <v>34.5</v>
      </c>
      <c r="Q7" s="24">
        <v>92.31</v>
      </c>
      <c r="R7" s="24">
        <v>3080</v>
      </c>
      <c r="S7" s="24">
        <v>38377</v>
      </c>
      <c r="T7" s="24">
        <v>205.81</v>
      </c>
      <c r="U7" s="24">
        <v>186.47</v>
      </c>
      <c r="V7" s="24">
        <v>13135</v>
      </c>
      <c r="W7" s="24">
        <v>9.8000000000000007</v>
      </c>
      <c r="X7" s="24">
        <v>1340.31</v>
      </c>
      <c r="Y7" s="24" t="s">
        <v>102</v>
      </c>
      <c r="Z7" s="24">
        <v>118.04</v>
      </c>
      <c r="AA7" s="24">
        <v>114.82</v>
      </c>
      <c r="AB7" s="24">
        <v>119.83</v>
      </c>
      <c r="AC7" s="24">
        <v>124.91</v>
      </c>
      <c r="AD7" s="24" t="s">
        <v>102</v>
      </c>
      <c r="AE7" s="24">
        <v>102.73</v>
      </c>
      <c r="AF7" s="24">
        <v>105.78</v>
      </c>
      <c r="AG7" s="24">
        <v>106.09</v>
      </c>
      <c r="AH7" s="24">
        <v>106.44</v>
      </c>
      <c r="AI7" s="24">
        <v>104.54</v>
      </c>
      <c r="AJ7" s="24" t="s">
        <v>102</v>
      </c>
      <c r="AK7" s="24">
        <v>0</v>
      </c>
      <c r="AL7" s="24">
        <v>0</v>
      </c>
      <c r="AM7" s="24">
        <v>0</v>
      </c>
      <c r="AN7" s="24">
        <v>0</v>
      </c>
      <c r="AO7" s="24" t="s">
        <v>102</v>
      </c>
      <c r="AP7" s="24">
        <v>94.97</v>
      </c>
      <c r="AQ7" s="24">
        <v>63.96</v>
      </c>
      <c r="AR7" s="24">
        <v>69.42</v>
      </c>
      <c r="AS7" s="24">
        <v>72.86</v>
      </c>
      <c r="AT7" s="24">
        <v>65.930000000000007</v>
      </c>
      <c r="AU7" s="24" t="s">
        <v>102</v>
      </c>
      <c r="AV7" s="24">
        <v>49.76</v>
      </c>
      <c r="AW7" s="24">
        <v>30.07</v>
      </c>
      <c r="AX7" s="24">
        <v>24.67</v>
      </c>
      <c r="AY7" s="24">
        <v>28.03</v>
      </c>
      <c r="AZ7" s="24" t="s">
        <v>102</v>
      </c>
      <c r="BA7" s="24">
        <v>47.72</v>
      </c>
      <c r="BB7" s="24">
        <v>44.24</v>
      </c>
      <c r="BC7" s="24">
        <v>43.07</v>
      </c>
      <c r="BD7" s="24">
        <v>45.42</v>
      </c>
      <c r="BE7" s="24">
        <v>44.25</v>
      </c>
      <c r="BF7" s="24" t="s">
        <v>102</v>
      </c>
      <c r="BG7" s="24">
        <v>0</v>
      </c>
      <c r="BH7" s="24">
        <v>0</v>
      </c>
      <c r="BI7" s="24">
        <v>0</v>
      </c>
      <c r="BJ7" s="24">
        <v>0</v>
      </c>
      <c r="BK7" s="24" t="s">
        <v>102</v>
      </c>
      <c r="BL7" s="24">
        <v>1206.79</v>
      </c>
      <c r="BM7" s="24">
        <v>1258.43</v>
      </c>
      <c r="BN7" s="24">
        <v>1163.75</v>
      </c>
      <c r="BO7" s="24">
        <v>1195.47</v>
      </c>
      <c r="BP7" s="24">
        <v>1182.1099999999999</v>
      </c>
      <c r="BQ7" s="24" t="s">
        <v>102</v>
      </c>
      <c r="BR7" s="24">
        <v>65.16</v>
      </c>
      <c r="BS7" s="24">
        <v>63.87</v>
      </c>
      <c r="BT7" s="24">
        <v>65.569999999999993</v>
      </c>
      <c r="BU7" s="24">
        <v>68.23</v>
      </c>
      <c r="BV7" s="24" t="s">
        <v>102</v>
      </c>
      <c r="BW7" s="24">
        <v>71.84</v>
      </c>
      <c r="BX7" s="24">
        <v>73.36</v>
      </c>
      <c r="BY7" s="24">
        <v>72.599999999999994</v>
      </c>
      <c r="BZ7" s="24">
        <v>69.430000000000007</v>
      </c>
      <c r="CA7" s="24">
        <v>73.78</v>
      </c>
      <c r="CB7" s="24" t="s">
        <v>102</v>
      </c>
      <c r="CC7" s="24">
        <v>230.07</v>
      </c>
      <c r="CD7" s="24">
        <v>225.12</v>
      </c>
      <c r="CE7" s="24">
        <v>229.62</v>
      </c>
      <c r="CF7" s="24">
        <v>197.55</v>
      </c>
      <c r="CG7" s="24" t="s">
        <v>102</v>
      </c>
      <c r="CH7" s="24">
        <v>228.47</v>
      </c>
      <c r="CI7" s="24">
        <v>224.88</v>
      </c>
      <c r="CJ7" s="24">
        <v>228.64</v>
      </c>
      <c r="CK7" s="24">
        <v>239.46</v>
      </c>
      <c r="CL7" s="24">
        <v>220.62</v>
      </c>
      <c r="CM7" s="24" t="s">
        <v>102</v>
      </c>
      <c r="CN7" s="24">
        <v>48.3</v>
      </c>
      <c r="CO7" s="24">
        <v>54.59</v>
      </c>
      <c r="CP7" s="24">
        <v>55.04</v>
      </c>
      <c r="CQ7" s="24">
        <v>53.64</v>
      </c>
      <c r="CR7" s="24" t="s">
        <v>102</v>
      </c>
      <c r="CS7" s="24">
        <v>42.47</v>
      </c>
      <c r="CT7" s="24">
        <v>42.4</v>
      </c>
      <c r="CU7" s="24">
        <v>42.28</v>
      </c>
      <c r="CV7" s="24">
        <v>41.06</v>
      </c>
      <c r="CW7" s="24">
        <v>42.22</v>
      </c>
      <c r="CX7" s="24" t="s">
        <v>102</v>
      </c>
      <c r="CY7" s="24">
        <v>73.989999999999995</v>
      </c>
      <c r="CZ7" s="24">
        <v>81.22</v>
      </c>
      <c r="DA7" s="24">
        <v>84.57</v>
      </c>
      <c r="DB7" s="24">
        <v>86.14</v>
      </c>
      <c r="DC7" s="24" t="s">
        <v>102</v>
      </c>
      <c r="DD7" s="24">
        <v>83.75</v>
      </c>
      <c r="DE7" s="24">
        <v>84.19</v>
      </c>
      <c r="DF7" s="24">
        <v>84.34</v>
      </c>
      <c r="DG7" s="24">
        <v>84.34</v>
      </c>
      <c r="DH7" s="24">
        <v>85.67</v>
      </c>
      <c r="DI7" s="24" t="s">
        <v>102</v>
      </c>
      <c r="DJ7" s="24">
        <v>34.9</v>
      </c>
      <c r="DK7" s="24">
        <v>35.93</v>
      </c>
      <c r="DL7" s="24">
        <v>37.700000000000003</v>
      </c>
      <c r="DM7" s="24">
        <v>39.39</v>
      </c>
      <c r="DN7" s="24" t="s">
        <v>102</v>
      </c>
      <c r="DO7" s="24">
        <v>24.68</v>
      </c>
      <c r="DP7" s="24">
        <v>21.36</v>
      </c>
      <c r="DQ7" s="24">
        <v>22.79</v>
      </c>
      <c r="DR7" s="24">
        <v>24.8</v>
      </c>
      <c r="DS7" s="24">
        <v>28</v>
      </c>
      <c r="DT7" s="24" t="s">
        <v>102</v>
      </c>
      <c r="DU7" s="24">
        <v>0</v>
      </c>
      <c r="DV7" s="24">
        <v>0</v>
      </c>
      <c r="DW7" s="24">
        <v>0</v>
      </c>
      <c r="DX7" s="24">
        <v>0</v>
      </c>
      <c r="DY7" s="24" t="s">
        <v>102</v>
      </c>
      <c r="DZ7" s="24">
        <v>8.6199999999999992</v>
      </c>
      <c r="EA7" s="24">
        <v>0.01</v>
      </c>
      <c r="EB7" s="24">
        <v>0.01</v>
      </c>
      <c r="EC7" s="24">
        <v>0.02</v>
      </c>
      <c r="ED7" s="24">
        <v>0.03</v>
      </c>
      <c r="EE7" s="24" t="s">
        <v>102</v>
      </c>
      <c r="EF7" s="24">
        <v>0</v>
      </c>
      <c r="EG7" s="24">
        <v>0</v>
      </c>
      <c r="EH7" s="24">
        <v>0</v>
      </c>
      <c r="EI7" s="24">
        <v>0</v>
      </c>
      <c r="EJ7" s="24" t="s">
        <v>102</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古渡裕之</cp:lastModifiedBy>
  <dcterms:created xsi:type="dcterms:W3CDTF">2023-12-12T00:54:26Z</dcterms:created>
  <dcterms:modified xsi:type="dcterms:W3CDTF">2024-02-02T00:41:51Z</dcterms:modified>
  <cp:category/>
</cp:coreProperties>
</file>