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５理財\05_公営企業関係\15_経営比較分析表\99【総務省：対応依頼】経営比較分析表の掲載HPの確認について\04_市町村等から\24_坂東市\"/>
    </mc:Choice>
  </mc:AlternateContent>
  <workbookProtection workbookAlgorithmName="SHA-512" workbookHashValue="gxrSxut/44Mi+AXv2/MSznEjN+MHos9oV8i5zc2lA0b016U3qoy0/11S3xl3VTFEPKYSpXSz8e/oF8AZFglK0g==" workbookSaltValue="Hn5tkgXkBG27C2jt7zzu9w==" workbookSpinCount="100000" lockStructure="1"/>
  <bookViews>
    <workbookView xWindow="0" yWindow="0" windowWidth="28800" windowHeight="1146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<sst xmlns="http://schemas.openxmlformats.org/spreadsheetml/2006/main" count="275" uniqueCount="117">
  <si>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</si>
  <si>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</si>
  <si>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</si>
  <si>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</si>
  <si>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</si>
  <si>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</si>
  <si>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</si>
  <si>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</si>
  <si>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</si>
  <si>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</si>
  <si>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</si>
  <si>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</si>
  <si>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</si>
  <si>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</si>
  <si>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</si>
  <si>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</si>
  <si>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</si>
  <si>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</si>
  <si>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</si>
  <si>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</si>
  <si>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</si>
  <si>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</si>
  <si>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</si>
  <si>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</si>
  <si>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</si>
  <si>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</si>
  <si>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</si>
  <si>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</si>
  <si>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</si>
  <si>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</si>
  <si>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</si>
  <si>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</si>
  <si>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</si>
  <si>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</si>
  <si>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</si>
  <si>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</si>
  <si>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</si>
  <si>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</si>
  <si>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</si>
  <si>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</si>
  <si>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</si>
  <si>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</si>
  <si>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</si>
  <si>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</si>
  <si>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</si>
  <si>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</si>
  <si>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</si>
  <si>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</si>
  <si>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</si>
  <si>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</si>
  <si>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</si>
  <si>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</si>
  <si>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</si>
  <si>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</si>
  <si>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</si>
  <si>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</si>
  <si>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</si>
  <si>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</si>
  <si>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</si>
  <si>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</si>
  <si>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</si>
  <si>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</si>
  <si>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</si>
  <si>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</si>
  <si>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</si>
  <si>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</si>
  <si>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</si>
  <si>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</si>
  <si>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</si>
  <si>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</si>
  <si>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</si>
  <si>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</si>
  <si>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</si>
  <si>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</si>
  <si>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</si>
  <si>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</si>
  <si>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</si>
  <si>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</si>
  <si>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</si>
  <si>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</si>
  <si>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</si>
  <si>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</si>
  <si>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</si>
  <si>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</si>
  <si>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</si>
  <si>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</si>
  <si>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</si>
  <si>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</si>
  <si>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</si>
  <si>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</si>
  <si>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</si>
  <si>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</si>
  <si>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</si>
  <si>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</si>
  <si>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</si>
  <si>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</si>
  <si>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坂東市</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</si>
  <si>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</si>
  <si>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</si>
  <si>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</si>
  <si>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</si>
  <si>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</si>
  <si>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</si>
  <si>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</si>
  <si>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</si>
  <si>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</si>
  <si>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</si>
  <si>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</si>
  <si>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</si>
  <si>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</si>
  <si>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</si>
  <si>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</si>
  <si>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</si>
  <si>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</si>
  <si>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令和２年度より公営企業会計へ移行したことにより、更なる経営の健全・効率化が求められている。今後は、経営戦略に沿って、効果的かつ持続的な経営に努めていく必要がある。また、施設等についてもストックマネジメント計画に基づく、計画的な修繕により長寿命化を図っていく。</t>
    <rPh sb="0" eb="2">
      <t>レイワ</t>
    </rPh>
    <rPh sb="3" eb="5">
      <t>ネンド</t>
    </rPh>
    <rPh sb="7" eb="9">
      <t>コウエイ</t>
    </rPh>
    <rPh sb="9" eb="11">
      <t>キギョウ</t>
    </rPh>
    <rPh sb="11" eb="13">
      <t>カイケイ</t>
    </rPh>
    <rPh sb="14" eb="16">
      <t>イコウ</t>
    </rPh>
    <rPh sb="24" eb="25">
      <t>サラ</t>
    </rPh>
    <rPh sb="27" eb="29">
      <t>ケイエイ</t>
    </rPh>
    <rPh sb="30" eb="32">
      <t>ケンゼン</t>
    </rPh>
    <rPh sb="33" eb="36">
      <t>コウリツカ</t>
    </rPh>
    <rPh sb="37" eb="38">
      <t>モト</t>
    </rPh>
    <rPh sb="45" eb="47">
      <t>コンゴ</t>
    </rPh>
    <rPh sb="49" eb="51">
      <t>ケイエイ</t>
    </rPh>
    <rPh sb="51" eb="53">
      <t>センリャク</t>
    </rPh>
    <rPh sb="54" eb="55">
      <t>ソ</t>
    </rPh>
    <rPh sb="58" eb="61">
      <t>コウカテキ</t>
    </rPh>
    <rPh sb="63" eb="66">
      <t>ジゾクテキ</t>
    </rPh>
    <rPh sb="67" eb="69">
      <t>ケイエイ</t>
    </rPh>
    <rPh sb="70" eb="71">
      <t>ツト</t>
    </rPh>
    <rPh sb="75" eb="77">
      <t>ヒツヨウ</t>
    </rPh>
    <rPh sb="84" eb="86">
      <t>シセツ</t>
    </rPh>
    <rPh sb="86" eb="87">
      <t>トウ</t>
    </rPh>
    <rPh sb="102" eb="104">
      <t>ケイカク</t>
    </rPh>
    <rPh sb="105" eb="106">
      <t>モト</t>
    </rPh>
    <rPh sb="109" eb="112">
      <t>ケイカクテキ</t>
    </rPh>
    <rPh sb="113" eb="115">
      <t>シュウゼン</t>
    </rPh>
    <rPh sb="118" eb="122">
      <t>チョウジュミョウカ</t>
    </rPh>
    <rPh sb="123" eb="124">
      <t>ハカ</t>
    </rPh>
    <phoneticPr fontId="4"/>
  </si>
  <si>
    <t>①経常収支比率について、100％を上回っているが、主要因は一般会計補助金による収入である。また費用を収益が上回った部分のほとんどが、企業債償還金などの資本的支出の補填財源として利用されているため、内部留保資金が少ない。人口減による使用料収入の減や維持管理費の増加が見込まれることから、長期的な視点に立った収益の向上と費用の削減等経営改善に努める。
②累積欠損金比率について、0％であるが収支が合わない部分については一般会計補助金に依存しているためである。　　　　　　　　　　　　　　　　　　　
③流動比率について、流動負債は主に企業債であり、現状は一般会計補助金により支払能力は確保されている。　　　　　　　　　　　　　　　　　　　　　
④企業債残高対事業規模比率について、類似団体平均値と比較して高い水準値であるが、新規借り入れの抑制に努める。　　　　　　　　　　　　　　　
⑤経費回収率について、類似団体平均値を上回っていることから、現時点においては概ね良好であると思われます。今後も経費削減を行い、健全経営に努める。　　　　　　　　　　　　　　　　　　　　⑥汚水処理原価について、類似団体平均値を下回っており、効果的な汚水処理が行われていると判断できる。今後も接続率向上に努め、原価費用の抑制のため適正な投資・維持管理に努めていく。　　　　　
⑦施設利用率について、類似団体平均を下回っている。今後も接続率の向上に努めていく。　　　　　
⑧水洗化率について、類似団体平均を下回っている。今後も接続率の向上に努めていく。</t>
    <rPh sb="1" eb="3">
      <t>ケイジョウ</t>
    </rPh>
    <rPh sb="3" eb="5">
      <t>シュウシ</t>
    </rPh>
    <rPh sb="5" eb="7">
      <t>ヒリツ</t>
    </rPh>
    <rPh sb="17" eb="19">
      <t>ウワマワ</t>
    </rPh>
    <rPh sb="25" eb="28">
      <t>シュヨウイン</t>
    </rPh>
    <rPh sb="29" eb="31">
      <t>イッパン</t>
    </rPh>
    <rPh sb="31" eb="33">
      <t>カイケイ</t>
    </rPh>
    <rPh sb="33" eb="36">
      <t>ホジョキン</t>
    </rPh>
    <rPh sb="39" eb="41">
      <t>シュウニュウ</t>
    </rPh>
    <rPh sb="47" eb="49">
      <t>ヒヨウ</t>
    </rPh>
    <rPh sb="50" eb="52">
      <t>シュウエキ</t>
    </rPh>
    <rPh sb="53" eb="55">
      <t>ウワマワ</t>
    </rPh>
    <rPh sb="57" eb="59">
      <t>ブブン</t>
    </rPh>
    <rPh sb="66" eb="69">
      <t>キギョウサイ</t>
    </rPh>
    <rPh sb="69" eb="72">
      <t>ショウカンキン</t>
    </rPh>
    <rPh sb="75" eb="78">
      <t>シホンテキ</t>
    </rPh>
    <rPh sb="78" eb="80">
      <t>シシュツ</t>
    </rPh>
    <rPh sb="81" eb="83">
      <t>ホテン</t>
    </rPh>
    <rPh sb="83" eb="85">
      <t>ザイゲン</t>
    </rPh>
    <rPh sb="88" eb="90">
      <t>リヨウ</t>
    </rPh>
    <rPh sb="98" eb="100">
      <t>ナイブ</t>
    </rPh>
    <rPh sb="100" eb="102">
      <t>リュウホ</t>
    </rPh>
    <rPh sb="102" eb="104">
      <t>シキン</t>
    </rPh>
    <rPh sb="105" eb="106">
      <t>スク</t>
    </rPh>
    <rPh sb="109" eb="112">
      <t>ジンコウゲン</t>
    </rPh>
    <rPh sb="115" eb="118">
      <t>シヨウリョウ</t>
    </rPh>
    <rPh sb="118" eb="120">
      <t>シュウニュウ</t>
    </rPh>
    <rPh sb="121" eb="122">
      <t>ゲン</t>
    </rPh>
    <rPh sb="123" eb="128">
      <t>イジカンリヒ</t>
    </rPh>
    <rPh sb="129" eb="131">
      <t>ゾウカ</t>
    </rPh>
    <rPh sb="132" eb="134">
      <t>ミコ</t>
    </rPh>
    <rPh sb="142" eb="145">
      <t>チョウキテキ</t>
    </rPh>
    <rPh sb="146" eb="148">
      <t>シテン</t>
    </rPh>
    <rPh sb="149" eb="150">
      <t>タ</t>
    </rPh>
    <rPh sb="152" eb="154">
      <t>シュウエキ</t>
    </rPh>
    <rPh sb="155" eb="157">
      <t>コウジョウ</t>
    </rPh>
    <rPh sb="158" eb="160">
      <t>ヒヨウ</t>
    </rPh>
    <rPh sb="161" eb="163">
      <t>サクゲン</t>
    </rPh>
    <rPh sb="163" eb="164">
      <t>トウ</t>
    </rPh>
    <rPh sb="164" eb="166">
      <t>ケイエイ</t>
    </rPh>
    <rPh sb="166" eb="168">
      <t>カイゼン</t>
    </rPh>
    <rPh sb="169" eb="170">
      <t>ツト</t>
    </rPh>
    <rPh sb="175" eb="177">
      <t>ルイセキ</t>
    </rPh>
    <rPh sb="177" eb="179">
      <t>ケッソン</t>
    </rPh>
    <rPh sb="179" eb="180">
      <t>キン</t>
    </rPh>
    <rPh sb="180" eb="182">
      <t>ヒリツ</t>
    </rPh>
    <rPh sb="193" eb="195">
      <t>シュウシ</t>
    </rPh>
    <rPh sb="196" eb="197">
      <t>ア</t>
    </rPh>
    <rPh sb="200" eb="202">
      <t>ブブン</t>
    </rPh>
    <rPh sb="207" eb="211">
      <t>イッパンカイケイ</t>
    </rPh>
    <rPh sb="211" eb="214">
      <t>ホジョキン</t>
    </rPh>
    <rPh sb="215" eb="217">
      <t>イゾン</t>
    </rPh>
    <rPh sb="248" eb="250">
      <t>リュウドウ</t>
    </rPh>
    <rPh sb="250" eb="252">
      <t>ヒリツ</t>
    </rPh>
    <rPh sb="257" eb="259">
      <t>リュウドウ</t>
    </rPh>
    <rPh sb="259" eb="261">
      <t>フサイ</t>
    </rPh>
    <rPh sb="262" eb="263">
      <t>オモ</t>
    </rPh>
    <rPh sb="264" eb="267">
      <t>キギョウサイ</t>
    </rPh>
    <rPh sb="271" eb="273">
      <t>ゲンジョウ</t>
    </rPh>
    <rPh sb="274" eb="276">
      <t>イッパン</t>
    </rPh>
    <rPh sb="276" eb="278">
      <t>カイケイ</t>
    </rPh>
    <rPh sb="278" eb="281">
      <t>ホジョキン</t>
    </rPh>
    <rPh sb="284" eb="286">
      <t>シハラ</t>
    </rPh>
    <rPh sb="286" eb="288">
      <t>ノウリョク</t>
    </rPh>
    <rPh sb="289" eb="291">
      <t>カクホ</t>
    </rPh>
    <rPh sb="320" eb="323">
      <t>キギョウサイ</t>
    </rPh>
    <rPh sb="323" eb="325">
      <t>ザンダカ</t>
    </rPh>
    <rPh sb="337" eb="339">
      <t>ルイジ</t>
    </rPh>
    <rPh sb="339" eb="341">
      <t>ダンタイ</t>
    </rPh>
    <rPh sb="341" eb="344">
      <t>ヘイキンチ</t>
    </rPh>
    <rPh sb="345" eb="347">
      <t>ヒカク</t>
    </rPh>
    <rPh sb="349" eb="350">
      <t>タカ</t>
    </rPh>
    <rPh sb="359" eb="361">
      <t>シンキ</t>
    </rPh>
    <rPh sb="361" eb="362">
      <t>カ</t>
    </rPh>
    <rPh sb="363" eb="364">
      <t>イ</t>
    </rPh>
    <rPh sb="366" eb="368">
      <t>ヨクセイ</t>
    </rPh>
    <rPh sb="369" eb="370">
      <t>ツト</t>
    </rPh>
    <rPh sb="390" eb="392">
      <t>ケイヒ</t>
    </rPh>
    <rPh sb="392" eb="395">
      <t>カイシュウリツ</t>
    </rPh>
    <rPh sb="400" eb="404">
      <t>ルイジダンタイ</t>
    </rPh>
    <rPh sb="404" eb="407">
      <t>ヘイキンチ</t>
    </rPh>
    <rPh sb="408" eb="410">
      <t>ウワマワ</t>
    </rPh>
    <rPh sb="419" eb="422">
      <t>ゲンジテン</t>
    </rPh>
    <rPh sb="427" eb="428">
      <t>オオム</t>
    </rPh>
    <rPh sb="429" eb="431">
      <t>リョウコウ</t>
    </rPh>
    <rPh sb="435" eb="436">
      <t>オモ</t>
    </rPh>
    <rPh sb="441" eb="443">
      <t>コンゴ</t>
    </rPh>
    <rPh sb="444" eb="446">
      <t>ケイヒ</t>
    </rPh>
    <rPh sb="446" eb="448">
      <t>サクゲン</t>
    </rPh>
    <rPh sb="449" eb="450">
      <t>オコナ</t>
    </rPh>
    <rPh sb="452" eb="454">
      <t>ケンゼン</t>
    </rPh>
    <rPh sb="454" eb="456">
      <t>ケイエイ</t>
    </rPh>
    <rPh sb="457" eb="458">
      <t>ツト</t>
    </rPh>
    <rPh sb="493" eb="497">
      <t>ルイジダンタイ</t>
    </rPh>
    <rPh sb="497" eb="500">
      <t>ヘイキンチ</t>
    </rPh>
    <rPh sb="501" eb="503">
      <t>シタマワ</t>
    </rPh>
    <rPh sb="508" eb="511">
      <t>コウカテキ</t>
    </rPh>
    <rPh sb="512" eb="514">
      <t>オスイ</t>
    </rPh>
    <rPh sb="514" eb="516">
      <t>ショリ</t>
    </rPh>
    <rPh sb="517" eb="518">
      <t>オコナ</t>
    </rPh>
    <rPh sb="524" eb="526">
      <t>ハンダン</t>
    </rPh>
    <rPh sb="530" eb="532">
      <t>コンゴ</t>
    </rPh>
    <rPh sb="533" eb="536">
      <t>セツゾクリツ</t>
    </rPh>
    <rPh sb="536" eb="538">
      <t>コウジョウ</t>
    </rPh>
    <rPh sb="539" eb="540">
      <t>ツト</t>
    </rPh>
    <rPh sb="542" eb="544">
      <t>ゲンカ</t>
    </rPh>
    <rPh sb="544" eb="546">
      <t>ヒヨウ</t>
    </rPh>
    <rPh sb="547" eb="549">
      <t>ヨクセイ</t>
    </rPh>
    <rPh sb="552" eb="554">
      <t>テキセイ</t>
    </rPh>
    <rPh sb="555" eb="557">
      <t>トウシ</t>
    </rPh>
    <rPh sb="558" eb="562">
      <t>イジカンリ</t>
    </rPh>
    <rPh sb="563" eb="564">
      <t>ツト</t>
    </rPh>
    <rPh sb="576" eb="578">
      <t>シセツ</t>
    </rPh>
    <rPh sb="578" eb="581">
      <t>リヨウリツ</t>
    </rPh>
    <rPh sb="586" eb="590">
      <t>ルイジダンタイ</t>
    </rPh>
    <rPh sb="590" eb="592">
      <t>ヘイキン</t>
    </rPh>
    <rPh sb="593" eb="595">
      <t>シタマワ</t>
    </rPh>
    <rPh sb="600" eb="602">
      <t>コンゴ</t>
    </rPh>
    <rPh sb="636" eb="638">
      <t>ヘイキン</t>
    </rPh>
    <rPh sb="639" eb="641">
      <t>シタマワ</t>
    </rPh>
    <phoneticPr fontId="4"/>
  </si>
  <si>
    <t>①有形固定資産減価償却率について、令和２年度から法適用企業となったことから数値としては小さいが、個々の耐用年数に留意する必要がある。　　　
②管渠老朽化率③管渠改善率について、管渠の耐用年数が到来しているものがないためゼロとなっている。今後は、管渠の耐用年数も考慮しながらストックマネジメント計画に基づく長期的な更新投資を進めていく。</t>
    <rPh sb="1" eb="3">
      <t>ユウケイ</t>
    </rPh>
    <rPh sb="3" eb="7">
      <t>コテイシサン</t>
    </rPh>
    <rPh sb="7" eb="9">
      <t>ゲンカ</t>
    </rPh>
    <rPh sb="9" eb="12">
      <t>ショウキャクリツ</t>
    </rPh>
    <rPh sb="17" eb="19">
      <t>レイワ</t>
    </rPh>
    <rPh sb="20" eb="22">
      <t>ネンド</t>
    </rPh>
    <rPh sb="24" eb="27">
      <t>ホウテキヨウ</t>
    </rPh>
    <rPh sb="27" eb="29">
      <t>キギョウ</t>
    </rPh>
    <rPh sb="37" eb="39">
      <t>スウチ</t>
    </rPh>
    <rPh sb="43" eb="44">
      <t>チイ</t>
    </rPh>
    <rPh sb="48" eb="50">
      <t>ココ</t>
    </rPh>
    <rPh sb="51" eb="53">
      <t>タイヨウ</t>
    </rPh>
    <rPh sb="53" eb="55">
      <t>ネンスウ</t>
    </rPh>
    <rPh sb="56" eb="58">
      <t>リュウイ</t>
    </rPh>
    <rPh sb="60" eb="62">
      <t>ヒツヨウ</t>
    </rPh>
    <rPh sb="71" eb="73">
      <t>カンキョ</t>
    </rPh>
    <rPh sb="73" eb="77">
      <t>ロウキュウカリツ</t>
    </rPh>
    <rPh sb="78" eb="80">
      <t>カンキョ</t>
    </rPh>
    <rPh sb="80" eb="83">
      <t>カイゼンリツ</t>
    </rPh>
    <rPh sb="88" eb="90">
      <t>カンキョ</t>
    </rPh>
    <rPh sb="91" eb="95">
      <t>タイヨウネンスウ</t>
    </rPh>
    <rPh sb="96" eb="98">
      <t>トウライ</t>
    </rPh>
    <rPh sb="118" eb="120">
      <t>コンゴ</t>
    </rPh>
    <rPh sb="122" eb="124">
      <t>カンキョ</t>
    </rPh>
    <rPh sb="125" eb="127">
      <t>タイヨウ</t>
    </rPh>
    <rPh sb="127" eb="129">
      <t>ネンスウ</t>
    </rPh>
    <rPh sb="130" eb="132">
      <t>コウリョ</t>
    </rPh>
    <rPh sb="146" eb="148">
      <t>ケイカク</t>
    </rPh>
    <rPh sb="149" eb="150">
      <t>モト</t>
    </rPh>
    <rPh sb="152" eb="155">
      <t>チョウキテキ</t>
    </rPh>
    <rPh sb="156" eb="158">
      <t>コウシン</t>
    </rPh>
    <rPh sb="158" eb="160">
      <t>トウシ</t>
    </rPh>
    <rPh sb="161" eb="162">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</si>
</sst>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182-42E2-8534-7FB34F92627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0.32</c:v>
                </c:pt>
                <c:pt idx="3">
                  <c:v>0.1</c:v>
                </c:pt>
                <c:pt idx="4">
                  <c:v>7.0000000000000007E-2</c:v>
                </c:pt>
              </c:numCache>
            </c:numRef>
          </c:val>
          <c:smooth val="0"/>
          <c:extLst>
            <c:ext xmlns:c16="http://schemas.microsoft.com/office/drawing/2014/chart" uri="{C3380CC4-5D6E-409C-BE32-E72D297353CC}">
              <c16:uniqueId val="{00000001-B182-42E2-8534-7FB34F92627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43.26</c:v>
                </c:pt>
                <c:pt idx="3">
                  <c:v>46.68</c:v>
                </c:pt>
                <c:pt idx="4">
                  <c:v>48.3</c:v>
                </c:pt>
              </c:numCache>
            </c:numRef>
          </c:val>
          <c:extLst>
            <c:ext xmlns:c16="http://schemas.microsoft.com/office/drawing/2014/chart" uri="{C3380CC4-5D6E-409C-BE32-E72D297353CC}">
              <c16:uniqueId val="{00000000-4B73-4DF1-9CE1-A68C840C018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49.47</c:v>
                </c:pt>
                <c:pt idx="3">
                  <c:v>48.19</c:v>
                </c:pt>
                <c:pt idx="4">
                  <c:v>54.86</c:v>
                </c:pt>
              </c:numCache>
            </c:numRef>
          </c:val>
          <c:smooth val="0"/>
          <c:extLst>
            <c:ext xmlns:c16="http://schemas.microsoft.com/office/drawing/2014/chart" uri="{C3380CC4-5D6E-409C-BE32-E72D297353CC}">
              <c16:uniqueId val="{00000001-4B73-4DF1-9CE1-A68C840C018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83.67</c:v>
                </c:pt>
                <c:pt idx="3">
                  <c:v>83.99</c:v>
                </c:pt>
                <c:pt idx="4">
                  <c:v>84.26</c:v>
                </c:pt>
              </c:numCache>
            </c:numRef>
          </c:val>
          <c:extLst>
            <c:ext xmlns:c16="http://schemas.microsoft.com/office/drawing/2014/chart" uri="{C3380CC4-5D6E-409C-BE32-E72D297353CC}">
              <c16:uniqueId val="{00000000-039C-4BB5-A364-D18DE47A6AC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82.06</c:v>
                </c:pt>
                <c:pt idx="3">
                  <c:v>82.26</c:v>
                </c:pt>
                <c:pt idx="4">
                  <c:v>91.37</c:v>
                </c:pt>
              </c:numCache>
            </c:numRef>
          </c:val>
          <c:smooth val="0"/>
          <c:extLst>
            <c:ext xmlns:c16="http://schemas.microsoft.com/office/drawing/2014/chart" uri="{C3380CC4-5D6E-409C-BE32-E72D297353CC}">
              <c16:uniqueId val="{00000001-039C-4BB5-A364-D18DE47A6AC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112.41</c:v>
                </c:pt>
                <c:pt idx="3">
                  <c:v>118.36</c:v>
                </c:pt>
                <c:pt idx="4">
                  <c:v>109.76</c:v>
                </c:pt>
              </c:numCache>
            </c:numRef>
          </c:val>
          <c:extLst>
            <c:ext xmlns:c16="http://schemas.microsoft.com/office/drawing/2014/chart" uri="{C3380CC4-5D6E-409C-BE32-E72D297353CC}">
              <c16:uniqueId val="{00000000-0F00-4ECC-A2EE-70C2B9E0959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107.81</c:v>
                </c:pt>
                <c:pt idx="3">
                  <c:v>107.54</c:v>
                </c:pt>
                <c:pt idx="4">
                  <c:v>105.35</c:v>
                </c:pt>
              </c:numCache>
            </c:numRef>
          </c:val>
          <c:smooth val="0"/>
          <c:extLst>
            <c:ext xmlns:c16="http://schemas.microsoft.com/office/drawing/2014/chart" uri="{C3380CC4-5D6E-409C-BE32-E72D297353CC}">
              <c16:uniqueId val="{00000001-0F00-4ECC-A2EE-70C2B9E0959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3.23</c:v>
                </c:pt>
                <c:pt idx="3">
                  <c:v>6.33</c:v>
                </c:pt>
                <c:pt idx="4">
                  <c:v>9.3800000000000008</c:v>
                </c:pt>
              </c:numCache>
            </c:numRef>
          </c:val>
          <c:extLst>
            <c:ext xmlns:c16="http://schemas.microsoft.com/office/drawing/2014/chart" uri="{C3380CC4-5D6E-409C-BE32-E72D297353CC}">
              <c16:uniqueId val="{00000000-3A4E-404F-887F-DB0651DBF2C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19.93</c:v>
                </c:pt>
                <c:pt idx="3">
                  <c:v>21.94</c:v>
                </c:pt>
                <c:pt idx="4">
                  <c:v>29.42</c:v>
                </c:pt>
              </c:numCache>
            </c:numRef>
          </c:val>
          <c:smooth val="0"/>
          <c:extLst>
            <c:ext xmlns:c16="http://schemas.microsoft.com/office/drawing/2014/chart" uri="{C3380CC4-5D6E-409C-BE32-E72D297353CC}">
              <c16:uniqueId val="{00000001-3A4E-404F-887F-DB0651DBF2C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12E-4DB0-A065-448E8602AC7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c:v>0.74</c:v>
                </c:pt>
              </c:numCache>
            </c:numRef>
          </c:val>
          <c:smooth val="0"/>
          <c:extLst>
            <c:ext xmlns:c16="http://schemas.microsoft.com/office/drawing/2014/chart" uri="{C3380CC4-5D6E-409C-BE32-E72D297353CC}">
              <c16:uniqueId val="{00000001-912E-4DB0-A065-448E8602AC7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251-44A4-A0B1-E92208E1E3E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18.2</c:v>
                </c:pt>
                <c:pt idx="3">
                  <c:v>19.059999999999999</c:v>
                </c:pt>
                <c:pt idx="4">
                  <c:v>26.07</c:v>
                </c:pt>
              </c:numCache>
            </c:numRef>
          </c:val>
          <c:smooth val="0"/>
          <c:extLst>
            <c:ext xmlns:c16="http://schemas.microsoft.com/office/drawing/2014/chart" uri="{C3380CC4-5D6E-409C-BE32-E72D297353CC}">
              <c16:uniqueId val="{00000001-D251-44A4-A0B1-E92208E1E3E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51.65</c:v>
                </c:pt>
                <c:pt idx="3">
                  <c:v>63.92</c:v>
                </c:pt>
                <c:pt idx="4">
                  <c:v>76.38</c:v>
                </c:pt>
              </c:numCache>
            </c:numRef>
          </c:val>
          <c:extLst>
            <c:ext xmlns:c16="http://schemas.microsoft.com/office/drawing/2014/chart" uri="{C3380CC4-5D6E-409C-BE32-E72D297353CC}">
              <c16:uniqueId val="{00000000-3F6B-44D5-B1CA-70B9EBF089A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48.56</c:v>
                </c:pt>
                <c:pt idx="3">
                  <c:v>47.58</c:v>
                </c:pt>
                <c:pt idx="4">
                  <c:v>65.87</c:v>
                </c:pt>
              </c:numCache>
            </c:numRef>
          </c:val>
          <c:smooth val="0"/>
          <c:extLst>
            <c:ext xmlns:c16="http://schemas.microsoft.com/office/drawing/2014/chart" uri="{C3380CC4-5D6E-409C-BE32-E72D297353CC}">
              <c16:uniqueId val="{00000001-3F6B-44D5-B1CA-70B9EBF089A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902.9</c:v>
                </c:pt>
                <c:pt idx="3">
                  <c:v>1003.89</c:v>
                </c:pt>
                <c:pt idx="4">
                  <c:v>964.08</c:v>
                </c:pt>
              </c:numCache>
            </c:numRef>
          </c:val>
          <c:extLst>
            <c:ext xmlns:c16="http://schemas.microsoft.com/office/drawing/2014/chart" uri="{C3380CC4-5D6E-409C-BE32-E72D297353CC}">
              <c16:uniqueId val="{00000000-A1D4-4F4E-B530-B8DF4AEBAB8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1245.0999999999999</c:v>
                </c:pt>
                <c:pt idx="3">
                  <c:v>1108.8</c:v>
                </c:pt>
                <c:pt idx="4">
                  <c:v>742.08</c:v>
                </c:pt>
              </c:numCache>
            </c:numRef>
          </c:val>
          <c:smooth val="0"/>
          <c:extLst>
            <c:ext xmlns:c16="http://schemas.microsoft.com/office/drawing/2014/chart" uri="{C3380CC4-5D6E-409C-BE32-E72D297353CC}">
              <c16:uniqueId val="{00000001-A1D4-4F4E-B530-B8DF4AEBAB8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100</c:v>
                </c:pt>
                <c:pt idx="3">
                  <c:v>100</c:v>
                </c:pt>
                <c:pt idx="4">
                  <c:v>100</c:v>
                </c:pt>
              </c:numCache>
            </c:numRef>
          </c:val>
          <c:extLst>
            <c:ext xmlns:c16="http://schemas.microsoft.com/office/drawing/2014/chart" uri="{C3380CC4-5D6E-409C-BE32-E72D297353CC}">
              <c16:uniqueId val="{00000000-3E0D-44E3-A970-D973071C650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79.77</c:v>
                </c:pt>
                <c:pt idx="3">
                  <c:v>79.63</c:v>
                </c:pt>
                <c:pt idx="4">
                  <c:v>86.51</c:v>
                </c:pt>
              </c:numCache>
            </c:numRef>
          </c:val>
          <c:smooth val="0"/>
          <c:extLst>
            <c:ext xmlns:c16="http://schemas.microsoft.com/office/drawing/2014/chart" uri="{C3380CC4-5D6E-409C-BE32-E72D297353CC}">
              <c16:uniqueId val="{00000001-3E0D-44E3-A970-D973071C650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161.86000000000001</c:v>
                </c:pt>
                <c:pt idx="3">
                  <c:v>162.91</c:v>
                </c:pt>
                <c:pt idx="4">
                  <c:v>163.31</c:v>
                </c:pt>
              </c:numCache>
            </c:numRef>
          </c:val>
          <c:extLst>
            <c:ext xmlns:c16="http://schemas.microsoft.com/office/drawing/2014/chart" uri="{C3380CC4-5D6E-409C-BE32-E72D297353CC}">
              <c16:uniqueId val="{00000000-DDA6-4575-840B-917BFAD547A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214.56</c:v>
                </c:pt>
                <c:pt idx="3">
                  <c:v>213.66</c:v>
                </c:pt>
                <c:pt idx="4">
                  <c:v>188.24</c:v>
                </c:pt>
              </c:numCache>
            </c:numRef>
          </c:val>
          <c:smooth val="0"/>
          <c:extLst>
            <c:ext xmlns:c16="http://schemas.microsoft.com/office/drawing/2014/chart" uri="{C3380CC4-5D6E-409C-BE32-E72D297353CC}">
              <c16:uniqueId val="{00000001-DDA6-4575-840B-917BFAD547A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4"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茨城県　坂東市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Cd1</v>
      </c>
      <c r="X8" s="65"/>
      <c r="Y8" s="65"/>
      <c r="Z8" s="65"/>
      <c r="AA8" s="65"/>
      <c r="AB8" s="65"/>
      <c r="AC8" s="65"/>
      <c r="AD8" s="66" t="str">
        <f>データ!$M$6</f>
        <v>非設置</v>
      </c>
      <c r="AE8" s="66"/>
      <c r="AF8" s="66"/>
      <c r="AG8" s="66"/>
      <c r="AH8" s="66"/>
      <c r="AI8" s="66"/>
      <c r="AJ8" s="66"/>
      <c r="AK8" s="3"/>
      <c r="AL8" s="45">
        <f>データ!S6</f>
        <v>52639</v>
      </c>
      <c r="AM8" s="45"/>
      <c r="AN8" s="45"/>
      <c r="AO8" s="45"/>
      <c r="AP8" s="45"/>
      <c r="AQ8" s="45"/>
      <c r="AR8" s="45"/>
      <c r="AS8" s="45"/>
      <c r="AT8" s="46">
        <f>データ!T6</f>
        <v>123.03</v>
      </c>
      <c r="AU8" s="46"/>
      <c r="AV8" s="46"/>
      <c r="AW8" s="46"/>
      <c r="AX8" s="46"/>
      <c r="AY8" s="46"/>
      <c r="AZ8" s="46"/>
      <c r="BA8" s="46"/>
      <c r="BB8" s="46">
        <f>データ!U6</f>
        <v>427.85</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75.98</v>
      </c>
      <c r="J10" s="46"/>
      <c r="K10" s="46"/>
      <c r="L10" s="46"/>
      <c r="M10" s="46"/>
      <c r="N10" s="46"/>
      <c r="O10" s="46"/>
      <c r="P10" s="46">
        <f>データ!P6</f>
        <v>29.47</v>
      </c>
      <c r="Q10" s="46"/>
      <c r="R10" s="46"/>
      <c r="S10" s="46"/>
      <c r="T10" s="46"/>
      <c r="U10" s="46"/>
      <c r="V10" s="46"/>
      <c r="W10" s="46">
        <f>データ!Q6</f>
        <v>82.48</v>
      </c>
      <c r="X10" s="46"/>
      <c r="Y10" s="46"/>
      <c r="Z10" s="46"/>
      <c r="AA10" s="46"/>
      <c r="AB10" s="46"/>
      <c r="AC10" s="46"/>
      <c r="AD10" s="45">
        <f>データ!R6</f>
        <v>3100</v>
      </c>
      <c r="AE10" s="45"/>
      <c r="AF10" s="45"/>
      <c r="AG10" s="45"/>
      <c r="AH10" s="45"/>
      <c r="AI10" s="45"/>
      <c r="AJ10" s="45"/>
      <c r="AK10" s="2"/>
      <c r="AL10" s="45">
        <f>データ!V6</f>
        <v>15453</v>
      </c>
      <c r="AM10" s="45"/>
      <c r="AN10" s="45"/>
      <c r="AO10" s="45"/>
      <c r="AP10" s="45"/>
      <c r="AQ10" s="45"/>
      <c r="AR10" s="45"/>
      <c r="AS10" s="45"/>
      <c r="AT10" s="46">
        <f>データ!W6</f>
        <v>6.45</v>
      </c>
      <c r="AU10" s="46"/>
      <c r="AV10" s="46"/>
      <c r="AW10" s="46"/>
      <c r="AX10" s="46"/>
      <c r="AY10" s="46"/>
      <c r="AZ10" s="46"/>
      <c r="BA10" s="46"/>
      <c r="BB10" s="46">
        <f>データ!X6</f>
        <v>2395.81</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8lC19UCIw5pIo5ltcEu+mhWh5vPYpEpg99JvnVTq+cvUKkDkSicx5uXFaB72jpA7ts59K6tt3JbICHoZs2oWRw==" saltValue="eWrcPGYAvV3joMW/jW6Dj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82287</v>
      </c>
      <c r="D6" s="19">
        <f t="shared" si="3"/>
        <v>46</v>
      </c>
      <c r="E6" s="19">
        <f t="shared" si="3"/>
        <v>17</v>
      </c>
      <c r="F6" s="19">
        <f t="shared" si="3"/>
        <v>1</v>
      </c>
      <c r="G6" s="19">
        <f t="shared" si="3"/>
        <v>0</v>
      </c>
      <c r="H6" s="19" t="str">
        <f t="shared" si="3"/>
        <v>茨城県　坂東市</v>
      </c>
      <c r="I6" s="19" t="str">
        <f t="shared" si="3"/>
        <v>法適用</v>
      </c>
      <c r="J6" s="19" t="str">
        <f t="shared" si="3"/>
        <v>下水道事業</v>
      </c>
      <c r="K6" s="19" t="str">
        <f t="shared" si="3"/>
        <v>公共下水道</v>
      </c>
      <c r="L6" s="19" t="str">
        <f t="shared" si="3"/>
        <v>Cd1</v>
      </c>
      <c r="M6" s="19" t="str">
        <f t="shared" si="3"/>
        <v>非設置</v>
      </c>
      <c r="N6" s="20" t="str">
        <f t="shared" si="3"/>
        <v>-</v>
      </c>
      <c r="O6" s="20">
        <f t="shared" si="3"/>
        <v>75.98</v>
      </c>
      <c r="P6" s="20">
        <f t="shared" si="3"/>
        <v>29.47</v>
      </c>
      <c r="Q6" s="20">
        <f t="shared" si="3"/>
        <v>82.48</v>
      </c>
      <c r="R6" s="20">
        <f t="shared" si="3"/>
        <v>3100</v>
      </c>
      <c r="S6" s="20">
        <f t="shared" si="3"/>
        <v>52639</v>
      </c>
      <c r="T6" s="20">
        <f t="shared" si="3"/>
        <v>123.03</v>
      </c>
      <c r="U6" s="20">
        <f t="shared" si="3"/>
        <v>427.85</v>
      </c>
      <c r="V6" s="20">
        <f t="shared" si="3"/>
        <v>15453</v>
      </c>
      <c r="W6" s="20">
        <f t="shared" si="3"/>
        <v>6.45</v>
      </c>
      <c r="X6" s="20">
        <f t="shared" si="3"/>
        <v>2395.81</v>
      </c>
      <c r="Y6" s="21" t="str">
        <f>IF(Y7="",NA(),Y7)</f>
        <v>-</v>
      </c>
      <c r="Z6" s="21" t="str">
        <f t="shared" ref="Z6:AH6" si="4">IF(Z7="",NA(),Z7)</f>
        <v>-</v>
      </c>
      <c r="AA6" s="21">
        <f t="shared" si="4"/>
        <v>112.41</v>
      </c>
      <c r="AB6" s="21">
        <f t="shared" si="4"/>
        <v>118.36</v>
      </c>
      <c r="AC6" s="21">
        <f t="shared" si="4"/>
        <v>109.76</v>
      </c>
      <c r="AD6" s="21" t="str">
        <f t="shared" si="4"/>
        <v>-</v>
      </c>
      <c r="AE6" s="21" t="str">
        <f t="shared" si="4"/>
        <v>-</v>
      </c>
      <c r="AF6" s="21">
        <f t="shared" si="4"/>
        <v>107.81</v>
      </c>
      <c r="AG6" s="21">
        <f t="shared" si="4"/>
        <v>107.54</v>
      </c>
      <c r="AH6" s="21">
        <f t="shared" si="4"/>
        <v>105.35</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18.2</v>
      </c>
      <c r="AR6" s="21">
        <f t="shared" si="5"/>
        <v>19.059999999999999</v>
      </c>
      <c r="AS6" s="21">
        <f t="shared" si="5"/>
        <v>26.07</v>
      </c>
      <c r="AT6" s="20" t="str">
        <f>IF(AT7="","",IF(AT7="-","【-】","【"&amp;SUBSTITUTE(TEXT(AT7,"#,##0.00"),"-","△")&amp;"】"))</f>
        <v>【3.15】</v>
      </c>
      <c r="AU6" s="21" t="str">
        <f>IF(AU7="",NA(),AU7)</f>
        <v>-</v>
      </c>
      <c r="AV6" s="21" t="str">
        <f t="shared" ref="AV6:BD6" si="6">IF(AV7="",NA(),AV7)</f>
        <v>-</v>
      </c>
      <c r="AW6" s="21">
        <f t="shared" si="6"/>
        <v>51.65</v>
      </c>
      <c r="AX6" s="21">
        <f t="shared" si="6"/>
        <v>63.92</v>
      </c>
      <c r="AY6" s="21">
        <f t="shared" si="6"/>
        <v>76.38</v>
      </c>
      <c r="AZ6" s="21" t="str">
        <f t="shared" si="6"/>
        <v>-</v>
      </c>
      <c r="BA6" s="21" t="str">
        <f t="shared" si="6"/>
        <v>-</v>
      </c>
      <c r="BB6" s="21">
        <f t="shared" si="6"/>
        <v>48.56</v>
      </c>
      <c r="BC6" s="21">
        <f t="shared" si="6"/>
        <v>47.58</v>
      </c>
      <c r="BD6" s="21">
        <f t="shared" si="6"/>
        <v>65.87</v>
      </c>
      <c r="BE6" s="20" t="str">
        <f>IF(BE7="","",IF(BE7="-","【-】","【"&amp;SUBSTITUTE(TEXT(BE7,"#,##0.00"),"-","△")&amp;"】"))</f>
        <v>【73.44】</v>
      </c>
      <c r="BF6" s="21" t="str">
        <f>IF(BF7="",NA(),BF7)</f>
        <v>-</v>
      </c>
      <c r="BG6" s="21" t="str">
        <f t="shared" ref="BG6:BO6" si="7">IF(BG7="",NA(),BG7)</f>
        <v>-</v>
      </c>
      <c r="BH6" s="21">
        <f t="shared" si="7"/>
        <v>902.9</v>
      </c>
      <c r="BI6" s="21">
        <f t="shared" si="7"/>
        <v>1003.89</v>
      </c>
      <c r="BJ6" s="21">
        <f t="shared" si="7"/>
        <v>964.08</v>
      </c>
      <c r="BK6" s="21" t="str">
        <f t="shared" si="7"/>
        <v>-</v>
      </c>
      <c r="BL6" s="21" t="str">
        <f t="shared" si="7"/>
        <v>-</v>
      </c>
      <c r="BM6" s="21">
        <f t="shared" si="7"/>
        <v>1245.0999999999999</v>
      </c>
      <c r="BN6" s="21">
        <f t="shared" si="7"/>
        <v>1108.8</v>
      </c>
      <c r="BO6" s="21">
        <f t="shared" si="7"/>
        <v>742.08</v>
      </c>
      <c r="BP6" s="20" t="str">
        <f>IF(BP7="","",IF(BP7="-","【-】","【"&amp;SUBSTITUTE(TEXT(BP7,"#,##0.00"),"-","△")&amp;"】"))</f>
        <v>【652.82】</v>
      </c>
      <c r="BQ6" s="21" t="str">
        <f>IF(BQ7="",NA(),BQ7)</f>
        <v>-</v>
      </c>
      <c r="BR6" s="21" t="str">
        <f t="shared" ref="BR6:BZ6" si="8">IF(BR7="",NA(),BR7)</f>
        <v>-</v>
      </c>
      <c r="BS6" s="21">
        <f t="shared" si="8"/>
        <v>100</v>
      </c>
      <c r="BT6" s="21">
        <f t="shared" si="8"/>
        <v>100</v>
      </c>
      <c r="BU6" s="21">
        <f t="shared" si="8"/>
        <v>100</v>
      </c>
      <c r="BV6" s="21" t="str">
        <f t="shared" si="8"/>
        <v>-</v>
      </c>
      <c r="BW6" s="21" t="str">
        <f t="shared" si="8"/>
        <v>-</v>
      </c>
      <c r="BX6" s="21">
        <f t="shared" si="8"/>
        <v>79.77</v>
      </c>
      <c r="BY6" s="21">
        <f t="shared" si="8"/>
        <v>79.63</v>
      </c>
      <c r="BZ6" s="21">
        <f t="shared" si="8"/>
        <v>86.51</v>
      </c>
      <c r="CA6" s="20" t="str">
        <f>IF(CA7="","",IF(CA7="-","【-】","【"&amp;SUBSTITUTE(TEXT(CA7,"#,##0.00"),"-","△")&amp;"】"))</f>
        <v>【97.61】</v>
      </c>
      <c r="CB6" s="21" t="str">
        <f>IF(CB7="",NA(),CB7)</f>
        <v>-</v>
      </c>
      <c r="CC6" s="21" t="str">
        <f t="shared" ref="CC6:CK6" si="9">IF(CC7="",NA(),CC7)</f>
        <v>-</v>
      </c>
      <c r="CD6" s="21">
        <f t="shared" si="9"/>
        <v>161.86000000000001</v>
      </c>
      <c r="CE6" s="21">
        <f t="shared" si="9"/>
        <v>162.91</v>
      </c>
      <c r="CF6" s="21">
        <f t="shared" si="9"/>
        <v>163.31</v>
      </c>
      <c r="CG6" s="21" t="str">
        <f t="shared" si="9"/>
        <v>-</v>
      </c>
      <c r="CH6" s="21" t="str">
        <f t="shared" si="9"/>
        <v>-</v>
      </c>
      <c r="CI6" s="21">
        <f t="shared" si="9"/>
        <v>214.56</v>
      </c>
      <c r="CJ6" s="21">
        <f t="shared" si="9"/>
        <v>213.66</v>
      </c>
      <c r="CK6" s="21">
        <f t="shared" si="9"/>
        <v>188.24</v>
      </c>
      <c r="CL6" s="20" t="str">
        <f>IF(CL7="","",IF(CL7="-","【-】","【"&amp;SUBSTITUTE(TEXT(CL7,"#,##0.00"),"-","△")&amp;"】"))</f>
        <v>【138.29】</v>
      </c>
      <c r="CM6" s="21" t="str">
        <f>IF(CM7="",NA(),CM7)</f>
        <v>-</v>
      </c>
      <c r="CN6" s="21" t="str">
        <f t="shared" ref="CN6:CV6" si="10">IF(CN7="",NA(),CN7)</f>
        <v>-</v>
      </c>
      <c r="CO6" s="21">
        <f t="shared" si="10"/>
        <v>43.26</v>
      </c>
      <c r="CP6" s="21">
        <f t="shared" si="10"/>
        <v>46.68</v>
      </c>
      <c r="CQ6" s="21">
        <f t="shared" si="10"/>
        <v>48.3</v>
      </c>
      <c r="CR6" s="21" t="str">
        <f t="shared" si="10"/>
        <v>-</v>
      </c>
      <c r="CS6" s="21" t="str">
        <f t="shared" si="10"/>
        <v>-</v>
      </c>
      <c r="CT6" s="21">
        <f t="shared" si="10"/>
        <v>49.47</v>
      </c>
      <c r="CU6" s="21">
        <f t="shared" si="10"/>
        <v>48.19</v>
      </c>
      <c r="CV6" s="21">
        <f t="shared" si="10"/>
        <v>54.86</v>
      </c>
      <c r="CW6" s="20" t="str">
        <f>IF(CW7="","",IF(CW7="-","【-】","【"&amp;SUBSTITUTE(TEXT(CW7,"#,##0.00"),"-","△")&amp;"】"))</f>
        <v>【59.10】</v>
      </c>
      <c r="CX6" s="21" t="str">
        <f>IF(CX7="",NA(),CX7)</f>
        <v>-</v>
      </c>
      <c r="CY6" s="21" t="str">
        <f t="shared" ref="CY6:DG6" si="11">IF(CY7="",NA(),CY7)</f>
        <v>-</v>
      </c>
      <c r="CZ6" s="21">
        <f t="shared" si="11"/>
        <v>83.67</v>
      </c>
      <c r="DA6" s="21">
        <f t="shared" si="11"/>
        <v>83.99</v>
      </c>
      <c r="DB6" s="21">
        <f t="shared" si="11"/>
        <v>84.26</v>
      </c>
      <c r="DC6" s="21" t="str">
        <f t="shared" si="11"/>
        <v>-</v>
      </c>
      <c r="DD6" s="21" t="str">
        <f t="shared" si="11"/>
        <v>-</v>
      </c>
      <c r="DE6" s="21">
        <f t="shared" si="11"/>
        <v>82.06</v>
      </c>
      <c r="DF6" s="21">
        <f t="shared" si="11"/>
        <v>82.26</v>
      </c>
      <c r="DG6" s="21">
        <f t="shared" si="11"/>
        <v>91.37</v>
      </c>
      <c r="DH6" s="20" t="str">
        <f>IF(DH7="","",IF(DH7="-","【-】","【"&amp;SUBSTITUTE(TEXT(DH7,"#,##0.00"),"-","△")&amp;"】"))</f>
        <v>【95.82】</v>
      </c>
      <c r="DI6" s="21" t="str">
        <f>IF(DI7="",NA(),DI7)</f>
        <v>-</v>
      </c>
      <c r="DJ6" s="21" t="str">
        <f t="shared" ref="DJ6:DR6" si="12">IF(DJ7="",NA(),DJ7)</f>
        <v>-</v>
      </c>
      <c r="DK6" s="21">
        <f t="shared" si="12"/>
        <v>3.23</v>
      </c>
      <c r="DL6" s="21">
        <f t="shared" si="12"/>
        <v>6.33</v>
      </c>
      <c r="DM6" s="21">
        <f t="shared" si="12"/>
        <v>9.3800000000000008</v>
      </c>
      <c r="DN6" s="21" t="str">
        <f t="shared" si="12"/>
        <v>-</v>
      </c>
      <c r="DO6" s="21" t="str">
        <f t="shared" si="12"/>
        <v>-</v>
      </c>
      <c r="DP6" s="21">
        <f t="shared" si="12"/>
        <v>19.93</v>
      </c>
      <c r="DQ6" s="21">
        <f t="shared" si="12"/>
        <v>21.94</v>
      </c>
      <c r="DR6" s="21">
        <f t="shared" si="12"/>
        <v>29.42</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1">
        <f t="shared" si="13"/>
        <v>0.74</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0.32</v>
      </c>
      <c r="EM6" s="21">
        <f t="shared" si="14"/>
        <v>0.1</v>
      </c>
      <c r="EN6" s="21">
        <f t="shared" si="14"/>
        <v>7.0000000000000007E-2</v>
      </c>
      <c r="EO6" s="20" t="str">
        <f>IF(EO7="","",IF(EO7="-","【-】","【"&amp;SUBSTITUTE(TEXT(EO7,"#,##0.00"),"-","△")&amp;"】"))</f>
        <v>【0.23】</v>
      </c>
    </row>
    <row r="7" spans="1:148" s="22" customFormat="1" x14ac:dyDescent="0.15">
      <c r="A7" s="14"/>
      <c r="B7" s="23">
        <v>2022</v>
      </c>
      <c r="C7" s="23">
        <v>82287</v>
      </c>
      <c r="D7" s="23">
        <v>46</v>
      </c>
      <c r="E7" s="23">
        <v>17</v>
      </c>
      <c r="F7" s="23">
        <v>1</v>
      </c>
      <c r="G7" s="23">
        <v>0</v>
      </c>
      <c r="H7" s="23" t="s">
        <v>96</v>
      </c>
      <c r="I7" s="23" t="s">
        <v>97</v>
      </c>
      <c r="J7" s="23" t="s">
        <v>98</v>
      </c>
      <c r="K7" s="23" t="s">
        <v>99</v>
      </c>
      <c r="L7" s="23" t="s">
        <v>100</v>
      </c>
      <c r="M7" s="23" t="s">
        <v>101</v>
      </c>
      <c r="N7" s="24" t="s">
        <v>102</v>
      </c>
      <c r="O7" s="24">
        <v>75.98</v>
      </c>
      <c r="P7" s="24">
        <v>29.47</v>
      </c>
      <c r="Q7" s="24">
        <v>82.48</v>
      </c>
      <c r="R7" s="24">
        <v>3100</v>
      </c>
      <c r="S7" s="24">
        <v>52639</v>
      </c>
      <c r="T7" s="24">
        <v>123.03</v>
      </c>
      <c r="U7" s="24">
        <v>427.85</v>
      </c>
      <c r="V7" s="24">
        <v>15453</v>
      </c>
      <c r="W7" s="24">
        <v>6.45</v>
      </c>
      <c r="X7" s="24">
        <v>2395.81</v>
      </c>
      <c r="Y7" s="24" t="s">
        <v>102</v>
      </c>
      <c r="Z7" s="24" t="s">
        <v>102</v>
      </c>
      <c r="AA7" s="24">
        <v>112.41</v>
      </c>
      <c r="AB7" s="24">
        <v>118.36</v>
      </c>
      <c r="AC7" s="24">
        <v>109.76</v>
      </c>
      <c r="AD7" s="24" t="s">
        <v>102</v>
      </c>
      <c r="AE7" s="24" t="s">
        <v>102</v>
      </c>
      <c r="AF7" s="24">
        <v>107.81</v>
      </c>
      <c r="AG7" s="24">
        <v>107.54</v>
      </c>
      <c r="AH7" s="24">
        <v>105.35</v>
      </c>
      <c r="AI7" s="24">
        <v>106.11</v>
      </c>
      <c r="AJ7" s="24" t="s">
        <v>102</v>
      </c>
      <c r="AK7" s="24" t="s">
        <v>102</v>
      </c>
      <c r="AL7" s="24">
        <v>0</v>
      </c>
      <c r="AM7" s="24">
        <v>0</v>
      </c>
      <c r="AN7" s="24">
        <v>0</v>
      </c>
      <c r="AO7" s="24" t="s">
        <v>102</v>
      </c>
      <c r="AP7" s="24" t="s">
        <v>102</v>
      </c>
      <c r="AQ7" s="24">
        <v>18.2</v>
      </c>
      <c r="AR7" s="24">
        <v>19.059999999999999</v>
      </c>
      <c r="AS7" s="24">
        <v>26.07</v>
      </c>
      <c r="AT7" s="24">
        <v>3.15</v>
      </c>
      <c r="AU7" s="24" t="s">
        <v>102</v>
      </c>
      <c r="AV7" s="24" t="s">
        <v>102</v>
      </c>
      <c r="AW7" s="24">
        <v>51.65</v>
      </c>
      <c r="AX7" s="24">
        <v>63.92</v>
      </c>
      <c r="AY7" s="24">
        <v>76.38</v>
      </c>
      <c r="AZ7" s="24" t="s">
        <v>102</v>
      </c>
      <c r="BA7" s="24" t="s">
        <v>102</v>
      </c>
      <c r="BB7" s="24">
        <v>48.56</v>
      </c>
      <c r="BC7" s="24">
        <v>47.58</v>
      </c>
      <c r="BD7" s="24">
        <v>65.87</v>
      </c>
      <c r="BE7" s="24">
        <v>73.44</v>
      </c>
      <c r="BF7" s="24" t="s">
        <v>102</v>
      </c>
      <c r="BG7" s="24" t="s">
        <v>102</v>
      </c>
      <c r="BH7" s="24">
        <v>902.9</v>
      </c>
      <c r="BI7" s="24">
        <v>1003.89</v>
      </c>
      <c r="BJ7" s="24">
        <v>964.08</v>
      </c>
      <c r="BK7" s="24" t="s">
        <v>102</v>
      </c>
      <c r="BL7" s="24" t="s">
        <v>102</v>
      </c>
      <c r="BM7" s="24">
        <v>1245.0999999999999</v>
      </c>
      <c r="BN7" s="24">
        <v>1108.8</v>
      </c>
      <c r="BO7" s="24">
        <v>742.08</v>
      </c>
      <c r="BP7" s="24">
        <v>652.82000000000005</v>
      </c>
      <c r="BQ7" s="24" t="s">
        <v>102</v>
      </c>
      <c r="BR7" s="24" t="s">
        <v>102</v>
      </c>
      <c r="BS7" s="24">
        <v>100</v>
      </c>
      <c r="BT7" s="24">
        <v>100</v>
      </c>
      <c r="BU7" s="24">
        <v>100</v>
      </c>
      <c r="BV7" s="24" t="s">
        <v>102</v>
      </c>
      <c r="BW7" s="24" t="s">
        <v>102</v>
      </c>
      <c r="BX7" s="24">
        <v>79.77</v>
      </c>
      <c r="BY7" s="24">
        <v>79.63</v>
      </c>
      <c r="BZ7" s="24">
        <v>86.51</v>
      </c>
      <c r="CA7" s="24">
        <v>97.61</v>
      </c>
      <c r="CB7" s="24" t="s">
        <v>102</v>
      </c>
      <c r="CC7" s="24" t="s">
        <v>102</v>
      </c>
      <c r="CD7" s="24">
        <v>161.86000000000001</v>
      </c>
      <c r="CE7" s="24">
        <v>162.91</v>
      </c>
      <c r="CF7" s="24">
        <v>163.31</v>
      </c>
      <c r="CG7" s="24" t="s">
        <v>102</v>
      </c>
      <c r="CH7" s="24" t="s">
        <v>102</v>
      </c>
      <c r="CI7" s="24">
        <v>214.56</v>
      </c>
      <c r="CJ7" s="24">
        <v>213.66</v>
      </c>
      <c r="CK7" s="24">
        <v>188.24</v>
      </c>
      <c r="CL7" s="24">
        <v>138.29</v>
      </c>
      <c r="CM7" s="24" t="s">
        <v>102</v>
      </c>
      <c r="CN7" s="24" t="s">
        <v>102</v>
      </c>
      <c r="CO7" s="24">
        <v>43.26</v>
      </c>
      <c r="CP7" s="24">
        <v>46.68</v>
      </c>
      <c r="CQ7" s="24">
        <v>48.3</v>
      </c>
      <c r="CR7" s="24" t="s">
        <v>102</v>
      </c>
      <c r="CS7" s="24" t="s">
        <v>102</v>
      </c>
      <c r="CT7" s="24">
        <v>49.47</v>
      </c>
      <c r="CU7" s="24">
        <v>48.19</v>
      </c>
      <c r="CV7" s="24">
        <v>54.86</v>
      </c>
      <c r="CW7" s="24">
        <v>59.1</v>
      </c>
      <c r="CX7" s="24" t="s">
        <v>102</v>
      </c>
      <c r="CY7" s="24" t="s">
        <v>102</v>
      </c>
      <c r="CZ7" s="24">
        <v>83.67</v>
      </c>
      <c r="DA7" s="24">
        <v>83.99</v>
      </c>
      <c r="DB7" s="24">
        <v>84.26</v>
      </c>
      <c r="DC7" s="24" t="s">
        <v>102</v>
      </c>
      <c r="DD7" s="24" t="s">
        <v>102</v>
      </c>
      <c r="DE7" s="24">
        <v>82.06</v>
      </c>
      <c r="DF7" s="24">
        <v>82.26</v>
      </c>
      <c r="DG7" s="24">
        <v>91.37</v>
      </c>
      <c r="DH7" s="24">
        <v>95.82</v>
      </c>
      <c r="DI7" s="24" t="s">
        <v>102</v>
      </c>
      <c r="DJ7" s="24" t="s">
        <v>102</v>
      </c>
      <c r="DK7" s="24">
        <v>3.23</v>
      </c>
      <c r="DL7" s="24">
        <v>6.33</v>
      </c>
      <c r="DM7" s="24">
        <v>9.3800000000000008</v>
      </c>
      <c r="DN7" s="24" t="s">
        <v>102</v>
      </c>
      <c r="DO7" s="24" t="s">
        <v>102</v>
      </c>
      <c r="DP7" s="24">
        <v>19.93</v>
      </c>
      <c r="DQ7" s="24">
        <v>21.94</v>
      </c>
      <c r="DR7" s="24">
        <v>29.42</v>
      </c>
      <c r="DS7" s="24">
        <v>39.74</v>
      </c>
      <c r="DT7" s="24" t="s">
        <v>102</v>
      </c>
      <c r="DU7" s="24" t="s">
        <v>102</v>
      </c>
      <c r="DV7" s="24">
        <v>0</v>
      </c>
      <c r="DW7" s="24">
        <v>0</v>
      </c>
      <c r="DX7" s="24">
        <v>0</v>
      </c>
      <c r="DY7" s="24" t="s">
        <v>102</v>
      </c>
      <c r="DZ7" s="24" t="s">
        <v>102</v>
      </c>
      <c r="EA7" s="24">
        <v>0</v>
      </c>
      <c r="EB7" s="24">
        <v>0</v>
      </c>
      <c r="EC7" s="24">
        <v>0.74</v>
      </c>
      <c r="ED7" s="24">
        <v>7.62</v>
      </c>
      <c r="EE7" s="24" t="s">
        <v>102</v>
      </c>
      <c r="EF7" s="24" t="s">
        <v>102</v>
      </c>
      <c r="EG7" s="24">
        <v>0</v>
      </c>
      <c r="EH7" s="24">
        <v>0</v>
      </c>
      <c r="EI7" s="24">
        <v>0</v>
      </c>
      <c r="EJ7" s="24" t="s">
        <v>102</v>
      </c>
      <c r="EK7" s="24" t="s">
        <v>102</v>
      </c>
      <c r="EL7" s="24">
        <v>0.32</v>
      </c>
      <c r="EM7" s="24">
        <v>0.1</v>
      </c>
      <c r="EN7" s="24">
        <v>7.0000000000000007E-2</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2024-02-05T00:08:31Z</cp:lastPrinted>
  <dcterms:created xsi:type="dcterms:W3CDTF">2023-12-12T00:43:39Z</dcterms:created>
  <dcterms:modified xsi:type="dcterms:W3CDTF">2024-02-21T05:13:26Z</dcterms:modified>
  <cp:category/>
</cp:coreProperties>
</file>