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92.168.41.184\Gesuidou\★経営比較分析\R5年度報告分(R4年度経営比較分析)\経営比較分析表19_潮来市\"/>
    </mc:Choice>
  </mc:AlternateContent>
  <xr:revisionPtr revIDLastSave="0" documentId="13_ncr:1_{66BACB94-6198-4C7F-BE8F-9966A4DBF3B4}" xr6:coauthVersionLast="45" xr6:coauthVersionMax="45" xr10:uidLastSave="{00000000-0000-0000-0000-000000000000}"/>
  <workbookProtection workbookAlgorithmName="SHA-512" workbookHashValue="gWY/IsC3p6EyZuV8rG9hpYPZoJJXURRIJNWxIdKLg0Yyt345JmPCXwFMukQb3A61Y7iuZHGs4wA5XLNXslcazg==" workbookSaltValue="yOa/6NjNhL6MrKwssl4Fm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E85" i="4"/>
  <c r="BB10" i="4"/>
  <c r="AT10" i="4"/>
  <c r="P10" i="4"/>
  <c r="I10" i="4"/>
  <c r="BB8" i="4"/>
  <c r="AT8" i="4"/>
  <c r="AL8" i="4"/>
  <c r="AD8" i="4"/>
  <c r="W8" i="4"/>
  <c r="P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<sst xmlns="http://schemas.openxmlformats.org/spreadsheetml/2006/main" count="278" uniqueCount="117">
  <si>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</si>
  <si>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</si>
  <si>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</si>
  <si>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</si>
  <si>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</si>
  <si>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</si>
  <si>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</si>
  <si>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</si>
  <si>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</si>
  <si>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</si>
  <si>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</si>
  <si>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</si>
  <si>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</si>
  <si>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</si>
  <si>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</si>
  <si>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</si>
  <si>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</si>
  <si>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</si>
  <si>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</si>
  <si>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</si>
  <si>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</si>
  <si>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</si>
  <si>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</si>
  <si>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</si>
  <si>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</si>
  <si>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</si>
  <si>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</si>
  <si>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</si>
  <si>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</si>
  <si>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</si>
  <si>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</si>
  <si>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</si>
  <si>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</si>
  <si>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</si>
  <si>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</si>
  <si>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</si>
  <si>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</si>
  <si>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</si>
  <si>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</si>
  <si>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</si>
  <si>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</si>
  <si>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</si>
  <si>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</si>
  <si>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</si>
  <si>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</si>
  <si>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</si>
  <si>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</si>
  <si>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</si>
  <si>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</si>
  <si>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</si>
  <si>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</si>
  <si>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</si>
  <si>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</si>
  <si>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</si>
  <si>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</si>
  <si>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</si>
  <si>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</si>
  <si>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</si>
  <si>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</si>
  <si>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</si>
  <si>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</si>
  <si>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</si>
  <si>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</si>
  <si>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</si>
  <si>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</si>
  <si>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</si>
  <si>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</si>
  <si>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</si>
  <si>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</si>
  <si>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</si>
  <si>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</si>
  <si>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</si>
  <si>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</si>
  <si>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</si>
  <si>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</si>
  <si>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</si>
  <si>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</si>
  <si>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</si>
  <si>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</si>
  <si>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</si>
  <si>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</si>
  <si>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</si>
  <si>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</si>
  <si>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</si>
  <si>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</si>
  <si>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</si>
  <si>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</si>
  <si>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</si>
  <si>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</si>
  <si>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</si>
  <si>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</si>
  <si>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</si>
  <si>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</si>
  <si>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</si>
  <si>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</si>
  <si>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</si>
  <si>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潮来市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</si>
  <si>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</si>
  <si>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</si>
  <si>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</si>
  <si>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</si>
  <si>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</si>
  <si>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</si>
  <si>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</si>
  <si>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</si>
  <si>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</si>
  <si>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</si>
  <si>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</si>
  <si>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</si>
  <si>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</si>
  <si>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</si>
  <si>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</si>
  <si>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</si>
  <si>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</si>
  <si>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営の健全化にあたっては、引き続き、水洗化率向上による使用料の増収に努め、一般会計からの繰入金の削減を図る。また、汚水処理に関する分析・検討を進め、経費回収率向上や汚水処理原価の削減に努める。
　老朽化の問題については、ストックマネジメント計画に基づき、必要な改築・更新を進めていくとともに年度間の事業費の平準化を図る。
</t>
    <rPh sb="1" eb="3">
      <t>ケイエイ</t>
    </rPh>
    <rPh sb="4" eb="7">
      <t>ケンゼンカ</t>
    </rPh>
    <rPh sb="14" eb="15">
      <t>ヒ</t>
    </rPh>
    <rPh sb="16" eb="17">
      <t>ツヅ</t>
    </rPh>
    <rPh sb="19" eb="23">
      <t>スイセンカリツ</t>
    </rPh>
    <rPh sb="23" eb="25">
      <t>コウジョウ</t>
    </rPh>
    <rPh sb="28" eb="31">
      <t>シヨウリョウ</t>
    </rPh>
    <rPh sb="32" eb="34">
      <t>ゾウシュウ</t>
    </rPh>
    <rPh sb="35" eb="36">
      <t>ツト</t>
    </rPh>
    <rPh sb="38" eb="42">
      <t>イッパンカイケイ</t>
    </rPh>
    <rPh sb="45" eb="48">
      <t>クリイレキン</t>
    </rPh>
    <rPh sb="49" eb="51">
      <t>サクゲン</t>
    </rPh>
    <rPh sb="52" eb="53">
      <t>ハカ</t>
    </rPh>
    <rPh sb="58" eb="62">
      <t>オスイショリ</t>
    </rPh>
    <rPh sb="63" eb="64">
      <t>カン</t>
    </rPh>
    <rPh sb="66" eb="68">
      <t>ブンセキ</t>
    </rPh>
    <rPh sb="69" eb="71">
      <t>ケントウ</t>
    </rPh>
    <rPh sb="72" eb="73">
      <t>スス</t>
    </rPh>
    <rPh sb="75" eb="80">
      <t>ケイヒカイシュウリツ</t>
    </rPh>
    <rPh sb="80" eb="82">
      <t>コウジョウ</t>
    </rPh>
    <rPh sb="83" eb="87">
      <t>オスイショリ</t>
    </rPh>
    <rPh sb="87" eb="89">
      <t>ゲンカ</t>
    </rPh>
    <rPh sb="90" eb="92">
      <t>サクゲン</t>
    </rPh>
    <rPh sb="93" eb="94">
      <t>ツト</t>
    </rPh>
    <rPh sb="100" eb="103">
      <t>ロウキュウカ</t>
    </rPh>
    <rPh sb="104" eb="106">
      <t>モンダイ</t>
    </rPh>
    <rPh sb="122" eb="124">
      <t>ケイカク</t>
    </rPh>
    <rPh sb="125" eb="126">
      <t>モト</t>
    </rPh>
    <rPh sb="129" eb="131">
      <t>ヒツヨウ</t>
    </rPh>
    <rPh sb="132" eb="134">
      <t>カイチク</t>
    </rPh>
    <rPh sb="135" eb="137">
      <t>コウシン</t>
    </rPh>
    <rPh sb="138" eb="139">
      <t>スス</t>
    </rPh>
    <rPh sb="147" eb="150">
      <t>ネンドカン</t>
    </rPh>
    <rPh sb="151" eb="154">
      <t>ジギョウヒ</t>
    </rPh>
    <rPh sb="155" eb="158">
      <t>ヘイジュンカ</t>
    </rPh>
    <rPh sb="159" eb="160">
      <t>ハカ</t>
    </rPh>
    <phoneticPr fontId="4"/>
  </si>
  <si>
    <t>【はじめに】
　潮来市では、令和2年度より地方公営企業法の財務規定を適用し事業を運営している。このため左記に掲げる各指標については、令和2年度からの比較となる。そのうえで下記のとおり分析するものである。
【経常収支比率】
　100％を上回り、類似団体平均値とほぼ同水準となっている。しかし、汚水処理に要する経費を下水道使用料だけでは賄いきれず、一般会計繰入金で補填している状況にある。
【企業債残高対事業規模比率】
　類似団体と比較すると低い値ではあるが、企業債残高のうち一般会計繰入金で多くを補填している状況である。
【経費回収率】
　昨年度と比較すると上昇したが100％には達していない状況である。引き続き使用料等の収入確保、汚水処理費の削減等に取り組む必要がある。
【汚水処理原価】
　昨年度と比較すると低減させることができたが依然として類似団体平均より高い水準である。引き続き維持管理費の削減等経費の精査、接続率向上への取り組みが必要となる。
【水洗化率】
　類似団体とほぼ同水準となっている。引き続き、水質保全をはじめ使用料収入の増加を図ることを目的に水洗化率を向上させる取り組みの強化が求められる。</t>
    <rPh sb="103" eb="105">
      <t>ケイジョウ</t>
    </rPh>
    <rPh sb="105" eb="109">
      <t>シュウシヒリツ</t>
    </rPh>
    <rPh sb="117" eb="119">
      <t>ウワマワ</t>
    </rPh>
    <rPh sb="121" eb="123">
      <t>ルイジ</t>
    </rPh>
    <rPh sb="123" eb="128">
      <t>ダンタイヘイキンチ</t>
    </rPh>
    <rPh sb="131" eb="134">
      <t>ドウスイジュン</t>
    </rPh>
    <rPh sb="145" eb="149">
      <t>オスイショリ</t>
    </rPh>
    <rPh sb="150" eb="151">
      <t>ヨウ</t>
    </rPh>
    <rPh sb="153" eb="155">
      <t>ケイヒ</t>
    </rPh>
    <rPh sb="156" eb="159">
      <t>ゲスイドウ</t>
    </rPh>
    <rPh sb="194" eb="199">
      <t>キギョウサイザンダカ</t>
    </rPh>
    <rPh sb="199" eb="200">
      <t>タイ</t>
    </rPh>
    <rPh sb="200" eb="204">
      <t>ジギョウキボ</t>
    </rPh>
    <rPh sb="204" eb="206">
      <t>ヒリツ</t>
    </rPh>
    <rPh sb="209" eb="211">
      <t>ルイジ</t>
    </rPh>
    <rPh sb="211" eb="213">
      <t>ダンタイ</t>
    </rPh>
    <rPh sb="214" eb="216">
      <t>ヒカク</t>
    </rPh>
    <rPh sb="219" eb="220">
      <t>ヒク</t>
    </rPh>
    <rPh sb="221" eb="222">
      <t>アタイ</t>
    </rPh>
    <rPh sb="228" eb="233">
      <t>キギョウサイザンダカ</t>
    </rPh>
    <rPh sb="236" eb="240">
      <t>イッパンカイケイ</t>
    </rPh>
    <rPh sb="240" eb="243">
      <t>クリイレキン</t>
    </rPh>
    <rPh sb="244" eb="245">
      <t>オオ</t>
    </rPh>
    <rPh sb="247" eb="249">
      <t>ホテン</t>
    </rPh>
    <rPh sb="253" eb="255">
      <t>ジョウキョウ</t>
    </rPh>
    <rPh sb="261" eb="266">
      <t>ケイヒカイシュウリツ</t>
    </rPh>
    <rPh sb="269" eb="272">
      <t>サクネンド</t>
    </rPh>
    <rPh sb="273" eb="275">
      <t>ヒカク</t>
    </rPh>
    <rPh sb="278" eb="280">
      <t>ジョウショウ</t>
    </rPh>
    <rPh sb="289" eb="290">
      <t>タッ</t>
    </rPh>
    <rPh sb="295" eb="297">
      <t>ジョウキョウ</t>
    </rPh>
    <rPh sb="301" eb="302">
      <t>ヒ</t>
    </rPh>
    <rPh sb="303" eb="304">
      <t>ツヅ</t>
    </rPh>
    <rPh sb="305" eb="309">
      <t>シヨウリョウトウ</t>
    </rPh>
    <rPh sb="310" eb="314">
      <t>シュウニュウカクホ</t>
    </rPh>
    <rPh sb="315" eb="320">
      <t>オスイショリヒ</t>
    </rPh>
    <rPh sb="321" eb="324">
      <t>サクゲントウ</t>
    </rPh>
    <rPh sb="325" eb="326">
      <t>ト</t>
    </rPh>
    <rPh sb="327" eb="328">
      <t>ク</t>
    </rPh>
    <rPh sb="329" eb="331">
      <t>ヒツヨウ</t>
    </rPh>
    <rPh sb="337" eb="343">
      <t>オスイショリゲンカ</t>
    </rPh>
    <rPh sb="346" eb="349">
      <t>サクネンド</t>
    </rPh>
    <rPh sb="350" eb="352">
      <t>ヒカク</t>
    </rPh>
    <rPh sb="355" eb="357">
      <t>テイゲン</t>
    </rPh>
    <rPh sb="367" eb="369">
      <t>イゼン</t>
    </rPh>
    <rPh sb="372" eb="376">
      <t>ルイジダンタイ</t>
    </rPh>
    <rPh sb="376" eb="378">
      <t>ヘイキン</t>
    </rPh>
    <rPh sb="380" eb="381">
      <t>タカ</t>
    </rPh>
    <rPh sb="382" eb="384">
      <t>スイジュン</t>
    </rPh>
    <rPh sb="388" eb="389">
      <t>ヒ</t>
    </rPh>
    <rPh sb="390" eb="391">
      <t>ツヅ</t>
    </rPh>
    <rPh sb="427" eb="431">
      <t>スイセンカリツ</t>
    </rPh>
    <rPh sb="434" eb="438">
      <t>ルイジダンタイ</t>
    </rPh>
    <rPh sb="441" eb="444">
      <t>ドウスイジュン</t>
    </rPh>
    <rPh sb="451" eb="452">
      <t>ヒ</t>
    </rPh>
    <rPh sb="453" eb="454">
      <t>ツヅ</t>
    </rPh>
    <rPh sb="456" eb="460">
      <t>スイシツホゼン</t>
    </rPh>
    <phoneticPr fontId="4"/>
  </si>
  <si>
    <t>　当市の下水道施設は、昭和52年(1977年)に供用開始し、管渠施設の法定耐用年数(50年)を控えているため、適切な維持管理を進めていく必要がある。令和2年度に策定したストックマネジメント計画に基づき、今後も施設の点検を行い、必要な改築、更新を進めていく。
【有形固定資産原価償却率】
　公営企業会計に移行してから間もないこともあり減価償却費が少ないため、類似団体平均値を下回る状況にある。</t>
    <rPh sb="1" eb="3">
      <t>トウシ</t>
    </rPh>
    <rPh sb="4" eb="9">
      <t>ゲスイドウシセツ</t>
    </rPh>
    <rPh sb="11" eb="13">
      <t>ショウワ</t>
    </rPh>
    <rPh sb="15" eb="16">
      <t>ネン</t>
    </rPh>
    <rPh sb="21" eb="22">
      <t>ネン</t>
    </rPh>
    <rPh sb="24" eb="28">
      <t>キョウヨウカイシ</t>
    </rPh>
    <rPh sb="30" eb="34">
      <t>カンキョシセツ</t>
    </rPh>
    <rPh sb="35" eb="41">
      <t>ホウテイタイヨウネンスウ</t>
    </rPh>
    <rPh sb="44" eb="45">
      <t>ネン</t>
    </rPh>
    <rPh sb="47" eb="48">
      <t>ヒカ</t>
    </rPh>
    <rPh sb="55" eb="57">
      <t>テキセツ</t>
    </rPh>
    <rPh sb="58" eb="62">
      <t>イジカンリ</t>
    </rPh>
    <rPh sb="63" eb="64">
      <t>スス</t>
    </rPh>
    <rPh sb="68" eb="70">
      <t>ヒツヨウ</t>
    </rPh>
    <rPh sb="74" eb="76">
      <t>レイワ</t>
    </rPh>
    <rPh sb="77" eb="79">
      <t>ネンド</t>
    </rPh>
    <rPh sb="80" eb="82">
      <t>サクテイ</t>
    </rPh>
    <rPh sb="94" eb="96">
      <t>ケイカク</t>
    </rPh>
    <rPh sb="97" eb="98">
      <t>モト</t>
    </rPh>
    <rPh sb="101" eb="103">
      <t>コンゴ</t>
    </rPh>
    <rPh sb="104" eb="106">
      <t>シセツ</t>
    </rPh>
    <rPh sb="107" eb="109">
      <t>テンケン</t>
    </rPh>
    <rPh sb="110" eb="111">
      <t>オコナ</t>
    </rPh>
    <rPh sb="113" eb="115">
      <t>ヒツヨウ</t>
    </rPh>
    <rPh sb="116" eb="118">
      <t>カイチク</t>
    </rPh>
    <rPh sb="119" eb="121">
      <t>コウシン</t>
    </rPh>
    <rPh sb="122" eb="123">
      <t>スス</t>
    </rPh>
    <rPh sb="131" eb="139">
      <t>ユウケイコテイシサンゲンカ</t>
    </rPh>
    <rPh sb="139" eb="142">
      <t>ショウキャクリツ</t>
    </rPh>
    <rPh sb="145" eb="151">
      <t>コウエイキギョウカイケイ</t>
    </rPh>
    <rPh sb="152" eb="154">
      <t>イコウ</t>
    </rPh>
    <rPh sb="158" eb="159">
      <t>マ</t>
    </rPh>
    <rPh sb="167" eb="172">
      <t>ゲンカショウキャクヒ</t>
    </rPh>
    <rPh sb="173" eb="174">
      <t>スク</t>
    </rPh>
    <rPh sb="179" eb="183">
      <t>ルイジダンタイ</t>
    </rPh>
    <rPh sb="183" eb="186">
      <t>ヘイキンチ</t>
    </rPh>
    <rPh sb="187" eb="189">
      <t>シタマワ</t>
    </rPh>
    <rPh sb="190" eb="19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</si>
</sst>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B73-4853-9B07-40D2698D94D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BB73-4853-9B07-40D2698D94D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E3-4D9F-9235-FCD2A87B34A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2DE3-4D9F-9235-FCD2A87B34A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89.38</c:v>
                </c:pt>
                <c:pt idx="3">
                  <c:v>89.85</c:v>
                </c:pt>
                <c:pt idx="4">
                  <c:v>89.14</c:v>
                </c:pt>
              </c:numCache>
            </c:numRef>
          </c:val>
          <c:extLst>
            <c:ext xmlns:c16="http://schemas.microsoft.com/office/drawing/2014/chart" uri="{C3380CC4-5D6E-409C-BE32-E72D297353CC}">
              <c16:uniqueId val="{00000000-857B-4A68-986E-5C3ADA292E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857B-4A68-986E-5C3ADA292E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106.44</c:v>
                </c:pt>
                <c:pt idx="3">
                  <c:v>101.02</c:v>
                </c:pt>
                <c:pt idx="4">
                  <c:v>103.34</c:v>
                </c:pt>
              </c:numCache>
            </c:numRef>
          </c:val>
          <c:extLst>
            <c:ext xmlns:c16="http://schemas.microsoft.com/office/drawing/2014/chart" uri="{C3380CC4-5D6E-409C-BE32-E72D297353CC}">
              <c16:uniqueId val="{00000000-CBA2-448F-AC46-B090800728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CBA2-448F-AC46-B090800728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3.59</c:v>
                </c:pt>
                <c:pt idx="3">
                  <c:v>6.71</c:v>
                </c:pt>
                <c:pt idx="4">
                  <c:v>9.8800000000000008</c:v>
                </c:pt>
              </c:numCache>
            </c:numRef>
          </c:val>
          <c:extLst>
            <c:ext xmlns:c16="http://schemas.microsoft.com/office/drawing/2014/chart" uri="{C3380CC4-5D6E-409C-BE32-E72D297353CC}">
              <c16:uniqueId val="{00000000-05E2-4274-8F71-A15CD834F9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05E2-4274-8F71-A15CD834F9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10B-44CA-928C-F264FBABEA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510B-44CA-928C-F264FBABEA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519-4181-9A4C-22F476A090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8519-4181-9A4C-22F476A090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299.08</c:v>
                </c:pt>
                <c:pt idx="3">
                  <c:v>59.35</c:v>
                </c:pt>
                <c:pt idx="4">
                  <c:v>48.49</c:v>
                </c:pt>
              </c:numCache>
            </c:numRef>
          </c:val>
          <c:extLst>
            <c:ext xmlns:c16="http://schemas.microsoft.com/office/drawing/2014/chart" uri="{C3380CC4-5D6E-409C-BE32-E72D297353CC}">
              <c16:uniqueId val="{00000000-163B-4606-8588-7A5E397015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163B-4606-8588-7A5E397015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28.08</c:v>
                </c:pt>
                <c:pt idx="3">
                  <c:v>13.62</c:v>
                </c:pt>
                <c:pt idx="4">
                  <c:v>10.45</c:v>
                </c:pt>
              </c:numCache>
            </c:numRef>
          </c:val>
          <c:extLst>
            <c:ext xmlns:c16="http://schemas.microsoft.com/office/drawing/2014/chart" uri="{C3380CC4-5D6E-409C-BE32-E72D297353CC}">
              <c16:uniqueId val="{00000000-29DC-416D-A6B1-BC3C69312B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29DC-416D-A6B1-BC3C69312B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94.12</c:v>
                </c:pt>
                <c:pt idx="3">
                  <c:v>76.819999999999993</c:v>
                </c:pt>
                <c:pt idx="4">
                  <c:v>78.599999999999994</c:v>
                </c:pt>
              </c:numCache>
            </c:numRef>
          </c:val>
          <c:extLst>
            <c:ext xmlns:c16="http://schemas.microsoft.com/office/drawing/2014/chart" uri="{C3380CC4-5D6E-409C-BE32-E72D297353CC}">
              <c16:uniqueId val="{00000000-35AA-4989-A0D0-81CC11176B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35AA-4989-A0D0-81CC11176B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188.2</c:v>
                </c:pt>
                <c:pt idx="3">
                  <c:v>231.55</c:v>
                </c:pt>
                <c:pt idx="4">
                  <c:v>227.41</c:v>
                </c:pt>
              </c:numCache>
            </c:numRef>
          </c:val>
          <c:extLst>
            <c:ext xmlns:c16="http://schemas.microsoft.com/office/drawing/2014/chart" uri="{C3380CC4-5D6E-409C-BE32-E72D297353CC}">
              <c16:uniqueId val="{00000000-BF41-4410-95A4-BACEF5B5EDF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BF41-4410-95A4-BACEF5B5EDF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40" zoomScale="120" zoomScaleNormal="120" workbookViewId="0">
      <selection activeCell="BF57" sqref="BF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潮来市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26890</v>
      </c>
      <c r="AM8" s="42"/>
      <c r="AN8" s="42"/>
      <c r="AO8" s="42"/>
      <c r="AP8" s="42"/>
      <c r="AQ8" s="42"/>
      <c r="AR8" s="42"/>
      <c r="AS8" s="42"/>
      <c r="AT8" s="35">
        <f>データ!T6</f>
        <v>71.400000000000006</v>
      </c>
      <c r="AU8" s="35"/>
      <c r="AV8" s="35"/>
      <c r="AW8" s="35"/>
      <c r="AX8" s="35"/>
      <c r="AY8" s="35"/>
      <c r="AZ8" s="35"/>
      <c r="BA8" s="35"/>
      <c r="BB8" s="35">
        <f>データ!U6</f>
        <v>376.61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60.94</v>
      </c>
      <c r="J10" s="35"/>
      <c r="K10" s="35"/>
      <c r="L10" s="35"/>
      <c r="M10" s="35"/>
      <c r="N10" s="35"/>
      <c r="O10" s="35"/>
      <c r="P10" s="35">
        <f>データ!P6</f>
        <v>75.23</v>
      </c>
      <c r="Q10" s="35"/>
      <c r="R10" s="35"/>
      <c r="S10" s="35"/>
      <c r="T10" s="35"/>
      <c r="U10" s="35"/>
      <c r="V10" s="35"/>
      <c r="W10" s="35">
        <f>データ!Q6</f>
        <v>96.24</v>
      </c>
      <c r="X10" s="35"/>
      <c r="Y10" s="35"/>
      <c r="Z10" s="35"/>
      <c r="AA10" s="35"/>
      <c r="AB10" s="35"/>
      <c r="AC10" s="35"/>
      <c r="AD10" s="42">
        <f>データ!R6</f>
        <v>3520</v>
      </c>
      <c r="AE10" s="42"/>
      <c r="AF10" s="42"/>
      <c r="AG10" s="42"/>
      <c r="AH10" s="42"/>
      <c r="AI10" s="42"/>
      <c r="AJ10" s="42"/>
      <c r="AK10" s="2"/>
      <c r="AL10" s="42">
        <f>データ!V6</f>
        <v>20120</v>
      </c>
      <c r="AM10" s="42"/>
      <c r="AN10" s="42"/>
      <c r="AO10" s="42"/>
      <c r="AP10" s="42"/>
      <c r="AQ10" s="42"/>
      <c r="AR10" s="42"/>
      <c r="AS10" s="42"/>
      <c r="AT10" s="35">
        <f>データ!W6</f>
        <v>8.0299999999999994</v>
      </c>
      <c r="AU10" s="35"/>
      <c r="AV10" s="35"/>
      <c r="AW10" s="35"/>
      <c r="AX10" s="35"/>
      <c r="AY10" s="35"/>
      <c r="AZ10" s="35"/>
      <c r="BA10" s="35"/>
      <c r="BB10" s="35">
        <f>データ!X6</f>
        <v>2505.6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dyYsjYXLzP5q14OPjF/c/pCzy6dJw3y1KVDsytBcuUxqAK5GAL2D8T1WrRCsRgDOLSY16muc9Jq5ovRfY32RA==" saltValue="4zjbqPB+GemH2pvk8Ltjh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82236</v>
      </c>
      <c r="D6" s="19">
        <f t="shared" si="3"/>
        <v>46</v>
      </c>
      <c r="E6" s="19">
        <f t="shared" si="3"/>
        <v>17</v>
      </c>
      <c r="F6" s="19">
        <f t="shared" si="3"/>
        <v>1</v>
      </c>
      <c r="G6" s="19">
        <f t="shared" si="3"/>
        <v>0</v>
      </c>
      <c r="H6" s="19" t="str">
        <f t="shared" si="3"/>
        <v>茨城県　潮来市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60.94</v>
      </c>
      <c r="P6" s="20">
        <f t="shared" si="3"/>
        <v>75.23</v>
      </c>
      <c r="Q6" s="20">
        <f t="shared" si="3"/>
        <v>96.24</v>
      </c>
      <c r="R6" s="20">
        <f t="shared" si="3"/>
        <v>3520</v>
      </c>
      <c r="S6" s="20">
        <f t="shared" si="3"/>
        <v>26890</v>
      </c>
      <c r="T6" s="20">
        <f t="shared" si="3"/>
        <v>71.400000000000006</v>
      </c>
      <c r="U6" s="20">
        <f t="shared" si="3"/>
        <v>376.61</v>
      </c>
      <c r="V6" s="20">
        <f t="shared" si="3"/>
        <v>20120</v>
      </c>
      <c r="W6" s="20">
        <f t="shared" si="3"/>
        <v>8.0299999999999994</v>
      </c>
      <c r="X6" s="20">
        <f t="shared" si="3"/>
        <v>2505.6</v>
      </c>
      <c r="Y6" s="21" t="str">
        <f>IF(Y7="",NA(),Y7)</f>
        <v>-</v>
      </c>
      <c r="Z6" s="21" t="str">
        <f t="shared" ref="Z6:AH6" si="4">IF(Z7="",NA(),Z7)</f>
        <v>-</v>
      </c>
      <c r="AA6" s="21">
        <f t="shared" si="4"/>
        <v>106.44</v>
      </c>
      <c r="AB6" s="21">
        <f t="shared" si="4"/>
        <v>101.02</v>
      </c>
      <c r="AC6" s="21">
        <f t="shared" si="4"/>
        <v>103.34</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299.08</v>
      </c>
      <c r="AX6" s="21">
        <f t="shared" si="6"/>
        <v>59.35</v>
      </c>
      <c r="AY6" s="21">
        <f t="shared" si="6"/>
        <v>48.49</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28.08</v>
      </c>
      <c r="BI6" s="21">
        <f t="shared" si="7"/>
        <v>13.62</v>
      </c>
      <c r="BJ6" s="21">
        <f t="shared" si="7"/>
        <v>10.45</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94.12</v>
      </c>
      <c r="BT6" s="21">
        <f t="shared" si="8"/>
        <v>76.819999999999993</v>
      </c>
      <c r="BU6" s="21">
        <f t="shared" si="8"/>
        <v>78.599999999999994</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188.2</v>
      </c>
      <c r="CE6" s="21">
        <f t="shared" si="9"/>
        <v>231.55</v>
      </c>
      <c r="CF6" s="21">
        <f t="shared" si="9"/>
        <v>227.41</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89.38</v>
      </c>
      <c r="DA6" s="21">
        <f t="shared" si="11"/>
        <v>89.85</v>
      </c>
      <c r="DB6" s="21">
        <f t="shared" si="11"/>
        <v>89.14</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3.59</v>
      </c>
      <c r="DL6" s="21">
        <f t="shared" si="12"/>
        <v>6.71</v>
      </c>
      <c r="DM6" s="21">
        <f t="shared" si="12"/>
        <v>9.8800000000000008</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82236</v>
      </c>
      <c r="D7" s="23">
        <v>46</v>
      </c>
      <c r="E7" s="23">
        <v>17</v>
      </c>
      <c r="F7" s="23">
        <v>1</v>
      </c>
      <c r="G7" s="23">
        <v>0</v>
      </c>
      <c r="H7" s="23" t="s">
        <v>96</v>
      </c>
      <c r="I7" s="23" t="s">
        <v>97</v>
      </c>
      <c r="J7" s="23" t="s">
        <v>98</v>
      </c>
      <c r="K7" s="23" t="s">
        <v>99</v>
      </c>
      <c r="L7" s="23" t="s">
        <v>100</v>
      </c>
      <c r="M7" s="23" t="s">
        <v>101</v>
      </c>
      <c r="N7" s="24" t="s">
        <v>102</v>
      </c>
      <c r="O7" s="24">
        <v>60.94</v>
      </c>
      <c r="P7" s="24">
        <v>75.23</v>
      </c>
      <c r="Q7" s="24">
        <v>96.24</v>
      </c>
      <c r="R7" s="24">
        <v>3520</v>
      </c>
      <c r="S7" s="24">
        <v>26890</v>
      </c>
      <c r="T7" s="24">
        <v>71.400000000000006</v>
      </c>
      <c r="U7" s="24">
        <v>376.61</v>
      </c>
      <c r="V7" s="24">
        <v>20120</v>
      </c>
      <c r="W7" s="24">
        <v>8.0299999999999994</v>
      </c>
      <c r="X7" s="24">
        <v>2505.6</v>
      </c>
      <c r="Y7" s="24" t="s">
        <v>102</v>
      </c>
      <c r="Z7" s="24" t="s">
        <v>102</v>
      </c>
      <c r="AA7" s="24">
        <v>106.44</v>
      </c>
      <c r="AB7" s="24">
        <v>101.02</v>
      </c>
      <c r="AC7" s="24">
        <v>103.34</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299.08</v>
      </c>
      <c r="AX7" s="24">
        <v>59.35</v>
      </c>
      <c r="AY7" s="24">
        <v>48.49</v>
      </c>
      <c r="AZ7" s="24" t="s">
        <v>102</v>
      </c>
      <c r="BA7" s="24" t="s">
        <v>102</v>
      </c>
      <c r="BB7" s="24">
        <v>55.6</v>
      </c>
      <c r="BC7" s="24">
        <v>59.4</v>
      </c>
      <c r="BD7" s="24">
        <v>68.27</v>
      </c>
      <c r="BE7" s="24">
        <v>73.44</v>
      </c>
      <c r="BF7" s="24" t="s">
        <v>102</v>
      </c>
      <c r="BG7" s="24" t="s">
        <v>102</v>
      </c>
      <c r="BH7" s="24">
        <v>28.08</v>
      </c>
      <c r="BI7" s="24">
        <v>13.62</v>
      </c>
      <c r="BJ7" s="24">
        <v>10.45</v>
      </c>
      <c r="BK7" s="24" t="s">
        <v>102</v>
      </c>
      <c r="BL7" s="24" t="s">
        <v>102</v>
      </c>
      <c r="BM7" s="24">
        <v>789.08</v>
      </c>
      <c r="BN7" s="24">
        <v>747.84</v>
      </c>
      <c r="BO7" s="24">
        <v>804.98</v>
      </c>
      <c r="BP7" s="24">
        <v>652.82000000000005</v>
      </c>
      <c r="BQ7" s="24" t="s">
        <v>102</v>
      </c>
      <c r="BR7" s="24" t="s">
        <v>102</v>
      </c>
      <c r="BS7" s="24">
        <v>94.12</v>
      </c>
      <c r="BT7" s="24">
        <v>76.819999999999993</v>
      </c>
      <c r="BU7" s="24">
        <v>78.599999999999994</v>
      </c>
      <c r="BV7" s="24" t="s">
        <v>102</v>
      </c>
      <c r="BW7" s="24" t="s">
        <v>102</v>
      </c>
      <c r="BX7" s="24">
        <v>88.25</v>
      </c>
      <c r="BY7" s="24">
        <v>90.17</v>
      </c>
      <c r="BZ7" s="24">
        <v>88.71</v>
      </c>
      <c r="CA7" s="24">
        <v>97.61</v>
      </c>
      <c r="CB7" s="24" t="s">
        <v>102</v>
      </c>
      <c r="CC7" s="24" t="s">
        <v>102</v>
      </c>
      <c r="CD7" s="24">
        <v>188.2</v>
      </c>
      <c r="CE7" s="24">
        <v>231.55</v>
      </c>
      <c r="CF7" s="24">
        <v>227.41</v>
      </c>
      <c r="CG7" s="24" t="s">
        <v>102</v>
      </c>
      <c r="CH7" s="24" t="s">
        <v>102</v>
      </c>
      <c r="CI7" s="24">
        <v>176.37</v>
      </c>
      <c r="CJ7" s="24">
        <v>173.17</v>
      </c>
      <c r="CK7" s="24">
        <v>174.8</v>
      </c>
      <c r="CL7" s="24">
        <v>138.29</v>
      </c>
      <c r="CM7" s="24" t="s">
        <v>102</v>
      </c>
      <c r="CN7" s="24" t="s">
        <v>102</v>
      </c>
      <c r="CO7" s="24" t="s">
        <v>102</v>
      </c>
      <c r="CP7" s="24" t="s">
        <v>102</v>
      </c>
      <c r="CQ7" s="24" t="s">
        <v>102</v>
      </c>
      <c r="CR7" s="24" t="s">
        <v>102</v>
      </c>
      <c r="CS7" s="24" t="s">
        <v>102</v>
      </c>
      <c r="CT7" s="24">
        <v>56.72</v>
      </c>
      <c r="CU7" s="24">
        <v>56.43</v>
      </c>
      <c r="CV7" s="24">
        <v>55.82</v>
      </c>
      <c r="CW7" s="24">
        <v>59.1</v>
      </c>
      <c r="CX7" s="24" t="s">
        <v>102</v>
      </c>
      <c r="CY7" s="24" t="s">
        <v>102</v>
      </c>
      <c r="CZ7" s="24">
        <v>89.38</v>
      </c>
      <c r="DA7" s="24">
        <v>89.85</v>
      </c>
      <c r="DB7" s="24">
        <v>89.14</v>
      </c>
      <c r="DC7" s="24" t="s">
        <v>102</v>
      </c>
      <c r="DD7" s="24" t="s">
        <v>102</v>
      </c>
      <c r="DE7" s="24">
        <v>90.72</v>
      </c>
      <c r="DF7" s="24">
        <v>91.07</v>
      </c>
      <c r="DG7" s="24">
        <v>90.67</v>
      </c>
      <c r="DH7" s="24">
        <v>95.82</v>
      </c>
      <c r="DI7" s="24" t="s">
        <v>102</v>
      </c>
      <c r="DJ7" s="24" t="s">
        <v>102</v>
      </c>
      <c r="DK7" s="24">
        <v>3.59</v>
      </c>
      <c r="DL7" s="24">
        <v>6.71</v>
      </c>
      <c r="DM7" s="24">
        <v>9.8800000000000008</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v>
      </c>
      <c r="EH7" s="24">
        <v>0</v>
      </c>
      <c r="EI7" s="24">
        <v>0</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高岡 慎吾</cp:lastModifiedBy>
  <cp:lastPrinted>2024-02-06T05:39:37Z</cp:lastPrinted>
  <dcterms:created xsi:type="dcterms:W3CDTF">2023-12-12T00:43:36Z</dcterms:created>
  <dcterms:modified xsi:type="dcterms:W3CDTF">2024-02-06T06:28:03Z</dcterms:modified>
  <cp:category>
  </cp:category>
</cp:coreProperties>
</file>