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W3/cJDRpd/Q4omu3eAq8uSw2iuADl0w6XvUXYW7ZeNJm+Nd7S/2wsT5dXKWvCxWnV+Zu2h5VtWbEg0ZBZNwBA==" workbookSaltValue="oa6oSXH9r0UC1ywsfg1GM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<sst xmlns="http://schemas.openxmlformats.org/spreadsheetml/2006/main" xmlns:r="http://schemas.openxmlformats.org/officeDocument/2006/relationships" count="115" uniqueCount="115">
  <si>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2"/>
  </si>
  <si>
    <t>人口（人）</t>
    <rPh sb="0" eb="2">
      <t>ジンコウ</t>
    </rPh>
    <rPh sb="3" eb="4">
      <t>ヒト</t>
    </rPh>
    <phoneticPr fontId="2"/>
  </si>
  <si>
    <t>業務名</t>
    <rPh sb="2" eb="3">
      <t>メイ</t>
    </rPh>
    <phoneticPr fontId="2"/>
  </si>
  <si>
    <t>事業名</t>
  </si>
  <si>
    <t>事業CD</t>
    <rPh sb="0" eb="2">
      <t>ジギョウ</t>
    </rPh>
    <phoneticPr fontId="2"/>
  </si>
  <si>
    <t>業種CD</t>
    <rPh sb="0" eb="2">
      <t>ギョウシュ</t>
    </rPh>
    <phoneticPr fontId="2"/>
  </si>
  <si>
    <t>管理者の情報</t>
    <rPh sb="0" eb="3">
      <t>カンリシャ</t>
    </rPh>
    <rPh sb="4" eb="6">
      <t>ジョウホウ</t>
    </rPh>
    <phoneticPr fontId="2"/>
  </si>
  <si>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</si>
  <si>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</si>
  <si>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</si>
  <si>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2"/>
  </si>
  <si>
    <t>業種名</t>
    <rPh sb="2" eb="3">
      <t>メイ</t>
    </rPh>
    <phoneticPr fontId="2"/>
  </si>
  <si>
    <t>■</t>
  </si>
  <si>
    <t>類似団体区分</t>
    <rPh sb="4" eb="6">
      <t>クブン</t>
    </rPh>
    <phoneticPr fontId="2"/>
  </si>
  <si>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</si>
  <si>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</si>
  <si>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2"/>
  </si>
  <si>
    <t>グラフ凡例</t>
    <rPh sb="3" eb="5">
      <t>ハンレイ</t>
    </rPh>
    <phoneticPr fontId="2"/>
  </si>
  <si>
    <t>大項目</t>
    <rPh sb="0" eb="3">
      <t>ダイコウモク</t>
    </rPh>
    <phoneticPr fontId="2"/>
  </si>
  <si>
    <t>当該団体値（当該値）</t>
    <rPh sb="2" eb="4">
      <t>ダンタイ</t>
    </rPh>
    <phoneticPr fontId="2"/>
  </si>
  <si>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</si>
  <si>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</si>
  <si>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</si>
  <si>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</si>
  <si>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2"/>
  </si>
  <si>
    <t>1. 経営の健全性・効率性</t>
  </si>
  <si>
    <t>有収率(％)</t>
    <rPh sb="0" eb="1">
      <t>ユウ</t>
    </rPh>
    <rPh sb="1" eb="3">
      <t>シュウリツ</t>
    </rPh>
    <phoneticPr fontId="2"/>
  </si>
  <si>
    <t>③流動比率(％)</t>
    <rPh sb="1" eb="3">
      <t>リュウドウ</t>
    </rPh>
    <rPh sb="3" eb="5">
      <t>ヒリツ</t>
    </rPh>
    <phoneticPr fontId="2"/>
  </si>
  <si>
    <t>処理区域内人口(人)</t>
    <rPh sb="0" eb="2">
      <t>ショリ</t>
    </rPh>
    <rPh sb="2" eb="5">
      <t>クイキナイ</t>
    </rPh>
    <phoneticPr fontId="2"/>
  </si>
  <si>
    <r>
      <t>処理区域面積(km</t>
    </r>
    <r>
      <rPr>
        <b/>
        <vertAlign val="superscript"/>
        <sz val="11"/>
        <color theme="1"/>
        <rFont val="ＭＳ ゴシック"/>
      </rPr>
      <t>2</t>
    </r>
    <r>
      <rPr>
        <b/>
        <sz val="11"/>
        <color theme="1"/>
        <rFont val="ＭＳ ゴシック"/>
      </rPr>
      <t>)</t>
    </r>
    <rPh sb="0" eb="2">
      <t>ショリ</t>
    </rPh>
    <rPh sb="2" eb="4">
      <t>クイキ</t>
    </rPh>
    <phoneticPr fontId="2"/>
  </si>
  <si>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2"/>
  </si>
  <si>
    <t>1⑧</t>
  </si>
  <si>
    <t>年度</t>
    <rPh sb="0" eb="2">
      <t>ネンド</t>
    </rPh>
    <phoneticPr fontId="2"/>
  </si>
  <si>
    <t>－</t>
  </si>
  <si>
    <t>類似団体平均値（平均値）</t>
  </si>
  <si>
    <t>2①</t>
  </si>
  <si>
    <t>【】</t>
  </si>
  <si>
    <t>分析欄</t>
    <rPh sb="0" eb="2">
      <t>ブンセキ</t>
    </rPh>
    <rPh sb="2" eb="3">
      <t>ラン</t>
    </rPh>
    <phoneticPr fontId="2"/>
  </si>
  <si>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</si>
  <si>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</si>
  <si>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</si>
  <si>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2"/>
  </si>
  <si>
    <t>全国平均</t>
    <rPh sb="0" eb="2">
      <t>ゼンコク</t>
    </rPh>
    <rPh sb="2" eb="4">
      <t>ヘイキン</t>
    </rPh>
    <phoneticPr fontId="2"/>
  </si>
  <si>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</si>
  <si>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</si>
  <si>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</si>
  <si>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</si>
  <si>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</si>
  <si>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</si>
  <si>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</si>
  <si>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</si>
  <si>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</si>
  <si>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2"/>
  </si>
  <si>
    <t>下水道事業(法適用)</t>
    <rPh sb="3" eb="5">
      <t>ジギョウ</t>
    </rPh>
    <rPh sb="6" eb="7">
      <t>ホウ</t>
    </rPh>
    <rPh sb="7" eb="9">
      <t>テキヨウ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</si>
  <si>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</si>
  <si>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</si>
  <si>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</si>
  <si>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</si>
  <si>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基本情報</t>
    <rPh sb="0" eb="2">
      <t>キホン</t>
    </rPh>
    <rPh sb="2" eb="4">
      <t>ジョウホウ</t>
    </rPh>
    <phoneticPr fontId="2"/>
  </si>
  <si>
    <t>中項目</t>
    <rPh sb="0" eb="1">
      <t>チュウ</t>
    </rPh>
    <rPh sb="1" eb="3">
      <t>コウモク</t>
    </rPh>
    <phoneticPr fontId="2"/>
  </si>
  <si>
    <t>④企業債残高対事業規模比率(％)</t>
  </si>
  <si>
    <t>⑥汚水処理原価(円)</t>
    <rPh sb="1" eb="3">
      <t>オスイ</t>
    </rPh>
    <rPh sb="3" eb="5">
      <t>ショリ</t>
    </rPh>
    <rPh sb="5" eb="7">
      <t>ゲンカ</t>
    </rPh>
    <rPh sb="8" eb="9">
      <t>エン</t>
    </rPh>
    <phoneticPr fontId="2"/>
  </si>
  <si>
    <t>人口密度</t>
    <rPh sb="0" eb="2">
      <t>ジンコウ</t>
    </rPh>
    <rPh sb="2" eb="4">
      <t>ミツド</t>
    </rPh>
    <phoneticPr fontId="2"/>
  </si>
  <si>
    <t>⑦施設利用率(％)</t>
    <rPh sb="1" eb="3">
      <t>シセツ</t>
    </rPh>
    <rPh sb="3" eb="6">
      <t>リヨウリツ</t>
    </rPh>
    <phoneticPr fontId="2"/>
  </si>
  <si>
    <t>⑧水洗化率(％)</t>
  </si>
  <si>
    <t>茨城県　笠間市</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</si>
  <si>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</si>
  <si>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</si>
  <si>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</si>
  <si>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</si>
  <si>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</si>
  <si>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</si>
  <si>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</si>
  <si>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</si>
  <si>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</si>
  <si>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</si>
  <si>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</si>
  <si>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</si>
  <si>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</si>
  <si>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</si>
  <si>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</si>
  <si>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</si>
  <si>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</si>
  <si>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</si>
  <si>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</si>
  <si>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</si>
  <si>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</si>
  <si>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</si>
  <si>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</si>
  <si>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</si>
  <si>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全国平均</t>
  </si>
  <si>
    <t>類似団体平均(N-3)</t>
  </si>
  <si>
    <t>類似団体平均(N-2)</t>
  </si>
  <si>
    <t>類似団体平均(N-1)</t>
  </si>
  <si>
    <t>類似団体平均(N)</t>
  </si>
  <si>
    <t>参照用</t>
    <rPh sb="0" eb="3">
      <t>サンショウヨウ</t>
    </rPh>
    <phoneticPr fontId="2"/>
  </si>
  <si>
    <t>法適用</t>
  </si>
  <si>
    <t>下水道事業</t>
  </si>
  <si>
    <t>公共下水道</t>
  </si>
  <si>
    <t>Bd1</t>
  </si>
  <si>
    <t>非設置</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</si>
  <si>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</si>
  <si>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</si>
  <si>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</si>
  <si>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</si>
  <si>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</si>
  <si>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</si>
  <si>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</si>
  <si>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</si>
  <si>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</si>
  <si>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</si>
  <si>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</si>
  <si>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t>①経常収支比率において、使用料収入は、整備拡大と接続率の向上による増となったものの、経常収益で一般会計繰入金が高い割合を占めている。人口減による使用料収入の減や修繕等維持管理費の増が見込まれることから、長期的な視点に立った収益の向上と費用の削減等経営改善が必要である。
②累積欠損金比率は0.00％であるが、一般会計繰入金に依存することで維持できている。
③流動比率において、若干の改善は見られたが、流動負債は主に企業債であり、一般会計繰入金により支払能力は確保されるものの現金留保が見込めない状況にあるため、当面は大きな増減はない見込みである。
④企業債残高対事業規模比率は、全国平均・類似団体平均を上回っており、投資規模の適正化と営業収益の向上を図っていくことが必要である。
⑤経費回収率は、下水道使用料の増により100％を上回った。将来的には人口減による使用料収入の減が見込まれ、接続率の向上や料金体系の見直しが必要である。
⑥汚水処理原価は、動力費等の増により、全国平均・類似団体の平均を上回っているため、汚水処理にかかる経費の更なる削減が必要である。
⑦施設利用率は、全国平均・類似団体平均を上回っているが、不明水の流入が課題となっており、対策を進める必要がある。
⑧水洗化率は、全国平均・類似団体平均を下回っているが、新規整備が終盤となり、しばらくは増加が見込まれる。広報活動や戸別訪問等により早期接続を促進する必要がある。</t>
    <rPh sb="1" eb="3">
      <t>ケイジョウ</t>
    </rPh>
    <rPh sb="12" eb="15">
      <t>シヨウリョウ</t>
    </rPh>
    <rPh sb="42" eb="44">
      <t>ケイジョウ</t>
    </rPh>
    <rPh sb="44" eb="46">
      <t>シュウエキ</t>
    </rPh>
    <rPh sb="47" eb="49">
      <t>イッパン</t>
    </rPh>
    <rPh sb="49" eb="51">
      <t>カイケイ</t>
    </rPh>
    <rPh sb="51" eb="53">
      <t>クリイレ</t>
    </rPh>
    <rPh sb="53" eb="54">
      <t>キン</t>
    </rPh>
    <rPh sb="55" eb="56">
      <t>タカ</t>
    </rPh>
    <rPh sb="57" eb="59">
      <t>ワリアイ</t>
    </rPh>
    <rPh sb="60" eb="61">
      <t>シ</t>
    </rPh>
    <rPh sb="66" eb="68">
      <t>ジンコウ</t>
    </rPh>
    <rPh sb="68" eb="69">
      <t>ゲン</t>
    </rPh>
    <rPh sb="72" eb="75">
      <t>シヨウリョウ</t>
    </rPh>
    <rPh sb="75" eb="77">
      <t>シュウニュウ</t>
    </rPh>
    <rPh sb="78" eb="79">
      <t>ゲン</t>
    </rPh>
    <rPh sb="91" eb="93">
      <t>ミコ</t>
    </rPh>
    <rPh sb="136" eb="138">
      <t>ルイセキ</t>
    </rPh>
    <rPh sb="138" eb="140">
      <t>ケッソン</t>
    </rPh>
    <rPh sb="140" eb="141">
      <t>キン</t>
    </rPh>
    <rPh sb="141" eb="143">
      <t>ヒリツ</t>
    </rPh>
    <rPh sb="154" eb="156">
      <t>イッパン</t>
    </rPh>
    <rPh sb="156" eb="158">
      <t>カイケイ</t>
    </rPh>
    <rPh sb="158" eb="160">
      <t>クリイレ</t>
    </rPh>
    <rPh sb="160" eb="161">
      <t>キン</t>
    </rPh>
    <rPh sb="162" eb="164">
      <t>イゾン</t>
    </rPh>
    <rPh sb="169" eb="171">
      <t>イジ</t>
    </rPh>
    <rPh sb="179" eb="181">
      <t>リュウドウ</t>
    </rPh>
    <rPh sb="181" eb="183">
      <t>ヒリツ</t>
    </rPh>
    <rPh sb="188" eb="190">
      <t>ジャッカン</t>
    </rPh>
    <rPh sb="191" eb="193">
      <t>カイゼン</t>
    </rPh>
    <rPh sb="194" eb="195">
      <t>ミ</t>
    </rPh>
    <rPh sb="200" eb="202">
      <t>リュウドウ</t>
    </rPh>
    <rPh sb="202" eb="204">
      <t>フサイ</t>
    </rPh>
    <rPh sb="205" eb="206">
      <t>オモ</t>
    </rPh>
    <rPh sb="207" eb="209">
      <t>キギョウ</t>
    </rPh>
    <rPh sb="209" eb="210">
      <t>サイ</t>
    </rPh>
    <rPh sb="214" eb="216">
      <t>イッパン</t>
    </rPh>
    <rPh sb="216" eb="218">
      <t>カイケイ</t>
    </rPh>
    <rPh sb="218" eb="220">
      <t>クリイレ</t>
    </rPh>
    <rPh sb="220" eb="221">
      <t>キン</t>
    </rPh>
    <rPh sb="224" eb="226">
      <t>シハラ</t>
    </rPh>
    <rPh sb="226" eb="228">
      <t>ノウリョク</t>
    </rPh>
    <rPh sb="229" eb="231">
      <t>カクホ</t>
    </rPh>
    <rPh sb="237" eb="239">
      <t>ゲンキン</t>
    </rPh>
    <rPh sb="239" eb="241">
      <t>リュウホ</t>
    </rPh>
    <rPh sb="242" eb="244">
      <t>ミコ</t>
    </rPh>
    <rPh sb="247" eb="249">
      <t>ジョウキョウ</t>
    </rPh>
    <rPh sb="255" eb="257">
      <t>トウメン</t>
    </rPh>
    <rPh sb="258" eb="259">
      <t>オオ</t>
    </rPh>
    <rPh sb="261" eb="263">
      <t>ゾウゲン</t>
    </rPh>
    <rPh sb="266" eb="268">
      <t>ミコ</t>
    </rPh>
    <rPh sb="281" eb="283">
      <t>ジギョウ</t>
    </rPh>
    <rPh sb="289" eb="291">
      <t>ゼンコク</t>
    </rPh>
    <rPh sb="291" eb="293">
      <t>ヘイキン</t>
    </rPh>
    <rPh sb="301" eb="302">
      <t>ウエ</t>
    </rPh>
    <rPh sb="302" eb="303">
      <t>カイ</t>
    </rPh>
    <rPh sb="341" eb="343">
      <t>ケイヒ</t>
    </rPh>
    <rPh sb="348" eb="351">
      <t>ゲスイドウ</t>
    </rPh>
    <rPh sb="351" eb="354">
      <t>シヨウリョウ</t>
    </rPh>
    <rPh sb="355" eb="356">
      <t>ゾウ</t>
    </rPh>
    <rPh sb="364" eb="365">
      <t>ウエ</t>
    </rPh>
    <rPh sb="365" eb="366">
      <t>カイ</t>
    </rPh>
    <rPh sb="369" eb="371">
      <t>ショウライ</t>
    </rPh>
    <rPh sb="371" eb="372">
      <t>テキ</t>
    </rPh>
    <rPh sb="388" eb="390">
      <t>ミコ</t>
    </rPh>
    <rPh sb="425" eb="427">
      <t>ドウリョク</t>
    </rPh>
    <rPh sb="427" eb="428">
      <t>ヒ</t>
    </rPh>
    <rPh sb="428" eb="429">
      <t>トウ</t>
    </rPh>
    <rPh sb="430" eb="431">
      <t>ゾウ</t>
    </rPh>
    <rPh sb="435" eb="437">
      <t>ゼンコク</t>
    </rPh>
    <rPh sb="437" eb="439">
      <t>ヘイキン</t>
    </rPh>
    <rPh sb="448" eb="450">
      <t>ウワマワ</t>
    </rPh>
    <rPh sb="509" eb="511">
      <t>フメイ</t>
    </rPh>
    <rPh sb="511" eb="512">
      <t>スイ</t>
    </rPh>
    <rPh sb="516" eb="518">
      <t>カダイ</t>
    </rPh>
    <rPh sb="525" eb="527">
      <t>タイサク</t>
    </rPh>
    <rPh sb="528" eb="529">
      <t>スス</t>
    </rPh>
    <rPh sb="531" eb="533">
      <t>ヒツヨウ</t>
    </rPh>
    <rPh sb="557" eb="558">
      <t>シタ</t>
    </rPh>
    <rPh sb="565" eb="567">
      <t>シンキ</t>
    </rPh>
    <rPh sb="570" eb="572">
      <t>シュウバン</t>
    </rPh>
    <rPh sb="603" eb="605">
      <t>ソウキ</t>
    </rPh>
    <rPh sb="605" eb="607">
      <t>セツゾク</t>
    </rPh>
    <rPh sb="608" eb="610">
      <t>ソクシン</t>
    </rPh>
    <phoneticPr fontId="15"/>
  </si>
  <si>
    <t>①有形固定資産減価償却率は、平成30年度から法適用企業となったことから数値としては小さいが、個々の耐用年数に留意する必要がある。
②管渠老朽化率は、耐用年数を経過した管渠がないため0.00％となっているが、実際の老朽具合について調査等により状況を把握していく必要がある。
③管渠改善率は、類似団体平均を下回っている。
　昭和58年度より幹線管渠が整備され、30年以上経過しており、硫化水素による腐食及び老朽化が進んできていることから、適切かつ計画的な管渠の改修・更新を進めていくことが必要である。
　平成30年度策定のストックマネジメント計画に基づき、管渠を含めた施設全体の改築・更新を計画的に実施し、施設の効率的な運用及び安定的な機能維持、並びに更新費の平準化を図っていく。</t>
    <rPh sb="1" eb="3">
      <t>ユウケイ</t>
    </rPh>
    <rPh sb="3" eb="5">
      <t>コテイ</t>
    </rPh>
    <rPh sb="5" eb="7">
      <t>シサン</t>
    </rPh>
    <rPh sb="7" eb="9">
      <t>ゲンカ</t>
    </rPh>
    <rPh sb="9" eb="11">
      <t>ショウキャク</t>
    </rPh>
    <rPh sb="11" eb="12">
      <t>リツ</t>
    </rPh>
    <rPh sb="14" eb="16">
      <t>ヘイセイ</t>
    </rPh>
    <rPh sb="18" eb="20">
      <t>ネンド</t>
    </rPh>
    <rPh sb="22" eb="23">
      <t>ホウ</t>
    </rPh>
    <rPh sb="23" eb="25">
      <t>テキヨウ</t>
    </rPh>
    <rPh sb="25" eb="27">
      <t>キギョウ</t>
    </rPh>
    <rPh sb="35" eb="37">
      <t>スウチ</t>
    </rPh>
    <rPh sb="41" eb="42">
      <t>チイ</t>
    </rPh>
    <rPh sb="46" eb="48">
      <t>ココ</t>
    </rPh>
    <rPh sb="49" eb="51">
      <t>タイヨウ</t>
    </rPh>
    <rPh sb="51" eb="53">
      <t>ネンスウ</t>
    </rPh>
    <rPh sb="54" eb="56">
      <t>リュウイ</t>
    </rPh>
    <rPh sb="58" eb="60">
      <t>ヒツヨウ</t>
    </rPh>
    <rPh sb="66" eb="67">
      <t>カン</t>
    </rPh>
    <rPh sb="67" eb="68">
      <t>キョ</t>
    </rPh>
    <rPh sb="68" eb="71">
      <t>ロウキュウカ</t>
    </rPh>
    <rPh sb="71" eb="72">
      <t>リツ</t>
    </rPh>
    <rPh sb="74" eb="76">
      <t>タイヨウ</t>
    </rPh>
    <rPh sb="76" eb="78">
      <t>ネンスウ</t>
    </rPh>
    <rPh sb="79" eb="81">
      <t>ケイカ</t>
    </rPh>
    <rPh sb="83" eb="84">
      <t>カン</t>
    </rPh>
    <rPh sb="84" eb="85">
      <t>キョ</t>
    </rPh>
    <rPh sb="103" eb="105">
      <t>ジッサイ</t>
    </rPh>
    <rPh sb="106" eb="108">
      <t>ロウキュウ</t>
    </rPh>
    <rPh sb="108" eb="110">
      <t>グアイ</t>
    </rPh>
    <rPh sb="114" eb="116">
      <t>チョウサ</t>
    </rPh>
    <rPh sb="116" eb="117">
      <t>トウ</t>
    </rPh>
    <rPh sb="120" eb="122">
      <t>ジョウキョウ</t>
    </rPh>
    <rPh sb="123" eb="125">
      <t>ハアク</t>
    </rPh>
    <rPh sb="129" eb="131">
      <t>ヒツヨウ</t>
    </rPh>
    <rPh sb="151" eb="152">
      <t>シタ</t>
    </rPh>
    <rPh sb="250" eb="252">
      <t>ヘイセイ</t>
    </rPh>
    <rPh sb="254" eb="256">
      <t>ネンド</t>
    </rPh>
    <rPh sb="256" eb="258">
      <t>サクテイ</t>
    </rPh>
    <rPh sb="269" eb="271">
      <t>ケイカク</t>
    </rPh>
    <rPh sb="272" eb="273">
      <t>モト</t>
    </rPh>
    <rPh sb="276" eb="277">
      <t>カン</t>
    </rPh>
    <rPh sb="277" eb="278">
      <t>キョ</t>
    </rPh>
    <rPh sb="279" eb="280">
      <t>フク</t>
    </rPh>
    <rPh sb="282" eb="284">
      <t>シセツ</t>
    </rPh>
    <rPh sb="284" eb="286">
      <t>ゼンタイ</t>
    </rPh>
    <rPh sb="293" eb="296">
      <t>ケイカクテキ</t>
    </rPh>
    <rPh sb="297" eb="299">
      <t>ジッシ</t>
    </rPh>
    <rPh sb="301" eb="303">
      <t>シセツ</t>
    </rPh>
    <rPh sb="332" eb="333">
      <t>ハカ</t>
    </rPh>
    <phoneticPr fontId="15"/>
  </si>
  <si>
    <t>　公共下水道事業は、施設整備が先行する事業であり、汚水処理施設整備等に要した建設経費等の回収に長い年月を要する一方で、人口減による使用料収入の減は避けられず、今後も厳しい財務状況が見込まれる。汚水私費の原則からも、一般会計繰入金に依存する財務体質の改善が課題である。
　水洗化率が低い状況にあることから、接続推進を図ることで早期の収益化につなげる一方で、経費回収率の推移や人口動態等社会情勢を鑑み、料金体系の改定を令和4年4月に実施したが、今後も見直しを検討する必要がある。
　また、公共下水道施設の老朽化による修繕・更新に伴う経費の増加が見込まれるため、老朽化の状況を把握し、適切かつ計画的な改修・更新を進め、施設の長寿命化と更新費の平準化を図り、突発的な修繕等を未然に防ぐとともに、更新投資等に充てる財源を確保していく必要がある。</t>
    <rPh sb="55" eb="57">
      <t>イッポウ</t>
    </rPh>
    <rPh sb="59" eb="62">
      <t>ジンコウゲン</t>
    </rPh>
    <rPh sb="65" eb="68">
      <t>シヨウリョウ</t>
    </rPh>
    <rPh sb="68" eb="70">
      <t>シュウニュウ</t>
    </rPh>
    <rPh sb="71" eb="72">
      <t>ゲン</t>
    </rPh>
    <rPh sb="73" eb="74">
      <t>サ</t>
    </rPh>
    <rPh sb="79" eb="81">
      <t>コンゴ</t>
    </rPh>
    <rPh sb="82" eb="83">
      <t>キビ</t>
    </rPh>
    <rPh sb="85" eb="87">
      <t>ザイム</t>
    </rPh>
    <rPh sb="87" eb="89">
      <t>ジョウキョウ</t>
    </rPh>
    <rPh sb="90" eb="92">
      <t>ミコ</t>
    </rPh>
    <rPh sb="96" eb="98">
      <t>オスイ</t>
    </rPh>
    <rPh sb="101" eb="103">
      <t>ゲンソク</t>
    </rPh>
    <rPh sb="107" eb="109">
      <t>イッパン</t>
    </rPh>
    <rPh sb="109" eb="111">
      <t>カイケイ</t>
    </rPh>
    <rPh sb="111" eb="113">
      <t>クリイレ</t>
    </rPh>
    <rPh sb="113" eb="114">
      <t>キン</t>
    </rPh>
    <rPh sb="115" eb="117">
      <t>イソン</t>
    </rPh>
    <rPh sb="119" eb="121">
      <t>ザイム</t>
    </rPh>
    <rPh sb="121" eb="123">
      <t>タイシツ</t>
    </rPh>
    <rPh sb="124" eb="126">
      <t>カイゼン</t>
    </rPh>
    <rPh sb="127" eb="129">
      <t>カダイ</t>
    </rPh>
    <rPh sb="135" eb="138">
      <t>スイセンカ</t>
    </rPh>
    <rPh sb="138" eb="139">
      <t>リツ</t>
    </rPh>
    <rPh sb="140" eb="141">
      <t>ヒク</t>
    </rPh>
    <rPh sb="142" eb="144">
      <t>ジョウキョウ</t>
    </rPh>
    <rPh sb="152" eb="154">
      <t>セツゾク</t>
    </rPh>
    <rPh sb="154" eb="156">
      <t>スイシン</t>
    </rPh>
    <rPh sb="157" eb="158">
      <t>ハカ</t>
    </rPh>
    <rPh sb="162" eb="164">
      <t>ソウキ</t>
    </rPh>
    <rPh sb="165" eb="168">
      <t>シュウエキカ</t>
    </rPh>
    <rPh sb="173" eb="175">
      <t>イッポウ</t>
    </rPh>
    <rPh sb="177" eb="179">
      <t>ケイヒ</t>
    </rPh>
    <rPh sb="179" eb="181">
      <t>カイシュウ</t>
    </rPh>
    <rPh sb="181" eb="182">
      <t>リツ</t>
    </rPh>
    <rPh sb="183" eb="185">
      <t>スイイ</t>
    </rPh>
    <rPh sb="186" eb="188">
      <t>ジンコウ</t>
    </rPh>
    <rPh sb="188" eb="190">
      <t>ドウタイ</t>
    </rPh>
    <rPh sb="190" eb="191">
      <t>トウ</t>
    </rPh>
    <rPh sb="191" eb="193">
      <t>シャカイ</t>
    </rPh>
    <rPh sb="193" eb="195">
      <t>ジョウセイ</t>
    </rPh>
    <rPh sb="196" eb="197">
      <t>カンガ</t>
    </rPh>
    <rPh sb="199" eb="201">
      <t>リョウキン</t>
    </rPh>
    <rPh sb="201" eb="203">
      <t>タイケイ</t>
    </rPh>
    <rPh sb="204" eb="206">
      <t>カイテイ</t>
    </rPh>
    <rPh sb="207" eb="209">
      <t>レイワ</t>
    </rPh>
    <rPh sb="210" eb="211">
      <t>トシ</t>
    </rPh>
    <rPh sb="212" eb="213">
      <t>ガツ</t>
    </rPh>
    <rPh sb="214" eb="216">
      <t>ジッシ</t>
    </rPh>
    <rPh sb="220" eb="222">
      <t>コンゴ</t>
    </rPh>
    <rPh sb="223" eb="225">
      <t>ミナオ</t>
    </rPh>
    <rPh sb="227" eb="229">
      <t>ケントウ</t>
    </rPh>
    <rPh sb="231" eb="233">
      <t>ヒツヨウ</t>
    </rPh>
    <rPh sb="325" eb="328">
      <t>トッパツテキ</t>
    </rPh>
    <rPh sb="329" eb="331">
      <t>シュウゼン</t>
    </rPh>
    <rPh sb="331" eb="332">
      <t>トウ</t>
    </rPh>
    <rPh sb="333" eb="335">
      <t>ミゼン</t>
    </rPh>
    <rPh sb="336" eb="337">
      <t>フセ</t>
    </rPh>
    <phoneticPr fontId="15"/>
  </si>
</sst>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6">
    <font>
      <sz val="11"/>
      <color theme="1"/>
      <name val="ＭＳ Ｐゴシック"/>
      <family val="3"/>
    </font>
    <font>
      <sz val="11"/>
      <color indexed="8"/>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indexed="8"/>
      <name val="ＭＳ ゴシック"/>
      <family val="3"/>
    </font>
    <font>
      <sz val="11"/>
      <color theme="1"/>
      <name val="ＭＳ Ｐゴシック"/>
      <family val="3"/>
    </font>
    <font>
      <sz val="6"/>
      <color auto="1"/>
      <name val="游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4"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6" fillId="0" borderId="6"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4" fillId="0" borderId="1" xfId="0" applyFont="1" applyBorder="1">
      <alignment vertical="center"/>
    </xf>
    <xf numFmtId="0" fontId="3" fillId="0" borderId="0" xfId="0" applyFont="1" applyAlignment="1">
      <alignment horizontal="center" vertical="center"/>
    </xf>
    <xf numFmtId="0" fontId="4" fillId="0" borderId="6" xfId="0" applyFont="1" applyBorder="1" applyAlignment="1">
      <alignment horizontal="left" vertical="center"/>
    </xf>
    <xf numFmtId="0" fontId="9" fillId="0" borderId="0" xfId="0" applyFont="1">
      <alignment vertical="center"/>
    </xf>
    <xf numFmtId="0" fontId="4" fillId="0" borderId="2" xfId="0"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protection hidden="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3" fillId="0" borderId="5" xfId="0" applyFont="1" applyBorder="1" applyAlignment="1">
      <alignment horizontal="center" vertical="center"/>
    </xf>
    <xf numFmtId="0" fontId="6" fillId="0" borderId="1" xfId="0" applyFont="1" applyBorder="1" applyAlignment="1">
      <alignment horizontal="left"/>
    </xf>
    <xf numFmtId="0" fontId="6"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1" applyFont="1" applyBorder="1" applyAlignment="1" applyProtection="1">
      <alignment horizontal="left" vertical="top" wrapText="1"/>
      <protection locked="0"/>
    </xf>
    <xf numFmtId="0" fontId="13" fillId="0" borderId="5" xfId="1" applyFont="1" applyBorder="1" applyAlignment="1" applyProtection="1">
      <alignment horizontal="left" vertical="top" wrapText="1"/>
      <protection locked="0"/>
    </xf>
    <xf numFmtId="0" fontId="6"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3" fillId="0" borderId="0" xfId="1" applyFont="1" applyBorder="1" applyAlignment="1" applyProtection="1">
      <alignment horizontal="left" vertical="top" wrapText="1"/>
      <protection locked="0"/>
    </xf>
    <xf numFmtId="0" fontId="13" fillId="0" borderId="1" xfId="1"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3" fillId="0" borderId="1" xfId="0" applyFont="1" applyBorder="1" applyAlignment="1">
      <alignment horizontal="left" vertical="center"/>
    </xf>
    <xf numFmtId="0" fontId="6"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3"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3" fillId="0" borderId="8" xfId="1" applyFont="1" applyBorder="1" applyAlignment="1" applyProtection="1">
      <alignment horizontal="left" vertical="top" wrapText="1"/>
      <protection locked="0"/>
    </xf>
    <xf numFmtId="0" fontId="13" fillId="0" borderId="9"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2"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0.18</c:v>
                </c:pt>
                <c:pt idx="1">
                  <c:v>0.16</c:v>
                </c:pt>
                <c:pt idx="2">
                  <c:v>0.17</c:v>
                </c:pt>
                <c:pt idx="3">
                  <c:v>8.e-002</c:v>
                </c:pt>
                <c:pt idx="4">
                  <c:v>0.15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0.12</c:v>
                </c:pt>
                <c:pt idx="2">
                  <c:v>0.15</c:v>
                </c:pt>
                <c:pt idx="3">
                  <c:v>0.17</c:v>
                </c:pt>
                <c:pt idx="4">
                  <c:v>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84.89</c:v>
                </c:pt>
                <c:pt idx="1">
                  <c:v>91.91</c:v>
                </c:pt>
                <c:pt idx="2">
                  <c:v>91.4</c:v>
                </c:pt>
                <c:pt idx="3">
                  <c:v>82.73</c:v>
                </c:pt>
                <c:pt idx="4">
                  <c:v>77.72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59.19</c:v>
                </c:pt>
                <c:pt idx="1">
                  <c:v>61.4</c:v>
                </c:pt>
                <c:pt idx="2">
                  <c:v>61.51</c:v>
                </c:pt>
                <c:pt idx="3">
                  <c:v>64.92</c:v>
                </c:pt>
                <c:pt idx="4">
                  <c:v>64.14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87.75</c:v>
                </c:pt>
                <c:pt idx="1">
                  <c:v>89.52</c:v>
                </c:pt>
                <c:pt idx="2">
                  <c:v>90.52</c:v>
                </c:pt>
                <c:pt idx="3">
                  <c:v>91.77</c:v>
                </c:pt>
                <c:pt idx="4">
                  <c:v>92.17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86.66</c:v>
                </c:pt>
                <c:pt idx="1">
                  <c:v>86.28</c:v>
                </c:pt>
                <c:pt idx="2">
                  <c:v>85.82</c:v>
                </c:pt>
                <c:pt idx="3">
                  <c:v>92.88</c:v>
                </c:pt>
                <c:pt idx="4">
                  <c:v>92.9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103.04</c:v>
                </c:pt>
                <c:pt idx="1">
                  <c:v>102.65</c:v>
                </c:pt>
                <c:pt idx="2">
                  <c:v>100.14</c:v>
                </c:pt>
                <c:pt idx="3">
                  <c:v>103.66</c:v>
                </c:pt>
                <c:pt idx="4">
                  <c:v>101.03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108.43</c:v>
                </c:pt>
                <c:pt idx="1">
                  <c:v>107.15</c:v>
                </c:pt>
                <c:pt idx="2">
                  <c:v>109.91</c:v>
                </c:pt>
                <c:pt idx="3">
                  <c:v>108.04</c:v>
                </c:pt>
                <c:pt idx="4">
                  <c:v>107.49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3.44</c:v>
                </c:pt>
                <c:pt idx="1">
                  <c:v>6.72</c:v>
                </c:pt>
                <c:pt idx="2">
                  <c:v>9.81</c:v>
                </c:pt>
                <c:pt idx="3">
                  <c:v>12.16</c:v>
                </c:pt>
                <c:pt idx="4">
                  <c:v>15.26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17.350000000000001</c:v>
                </c:pt>
                <c:pt idx="1">
                  <c:v>17.239999999999998</c:v>
                </c:pt>
                <c:pt idx="2">
                  <c:v>15.29</c:v>
                </c:pt>
                <c:pt idx="3">
                  <c:v>25.66</c:v>
                </c:pt>
                <c:pt idx="4">
                  <c:v>27.46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1.e-002</c:v>
                </c:pt>
                <c:pt idx="1">
                  <c:v>0.11</c:v>
                </c:pt>
                <c:pt idx="2">
                  <c:v>0.11</c:v>
                </c:pt>
                <c:pt idx="3">
                  <c:v>1.61</c:v>
                </c:pt>
                <c:pt idx="4">
                  <c:v>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12.89</c:v>
                </c:pt>
                <c:pt idx="1">
                  <c:v>15.68</c:v>
                </c:pt>
                <c:pt idx="2">
                  <c:v>9.42</c:v>
                </c:pt>
                <c:pt idx="3">
                  <c:v>4.49</c:v>
                </c:pt>
                <c:pt idx="4">
                  <c:v>5.41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49.82</c:v>
                </c:pt>
                <c:pt idx="1">
                  <c:v>51.2</c:v>
                </c:pt>
                <c:pt idx="2">
                  <c:v>64.7</c:v>
                </c:pt>
                <c:pt idx="3">
                  <c:v>71.13</c:v>
                </c:pt>
                <c:pt idx="4">
                  <c:v>65.44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54.32</c:v>
                </c:pt>
                <c:pt idx="1">
                  <c:v>46.82</c:v>
                </c:pt>
                <c:pt idx="2">
                  <c:v>47.61</c:v>
                </c:pt>
                <c:pt idx="3">
                  <c:v>68.53</c:v>
                </c:pt>
                <c:pt idx="4">
                  <c:v>69.180000000000007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652.07000000000005</c:v>
                </c:pt>
                <c:pt idx="1">
                  <c:v>631.05999999999995</c:v>
                </c:pt>
                <c:pt idx="2">
                  <c:v>848.59</c:v>
                </c:pt>
                <c:pt idx="3">
                  <c:v>371.43</c:v>
                </c:pt>
                <c:pt idx="4">
                  <c:v>795.63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1000.94</c:v>
                </c:pt>
                <c:pt idx="1">
                  <c:v>1028.05</c:v>
                </c:pt>
                <c:pt idx="2">
                  <c:v>1092.22</c:v>
                </c:pt>
                <c:pt idx="3">
                  <c:v>825.1</c:v>
                </c:pt>
                <c:pt idx="4">
                  <c:v>789.87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100.19</c:v>
                </c:pt>
                <c:pt idx="1">
                  <c:v>99.69</c:v>
                </c:pt>
                <c:pt idx="2">
                  <c:v>99.65</c:v>
                </c:pt>
                <c:pt idx="3">
                  <c:v>96.27</c:v>
                </c:pt>
                <c:pt idx="4">
                  <c:v>100.21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93.77</c:v>
                </c:pt>
                <c:pt idx="1">
                  <c:v>94.73</c:v>
                </c:pt>
                <c:pt idx="2">
                  <c:v>97.53</c:v>
                </c:pt>
                <c:pt idx="3">
                  <c:v>97.07</c:v>
                </c:pt>
                <c:pt idx="4">
                  <c:v>98.06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155.54</c:v>
                </c:pt>
                <c:pt idx="1">
                  <c:v>156.55000000000001</c:v>
                </c:pt>
                <c:pt idx="2">
                  <c:v>156.25</c:v>
                </c:pt>
                <c:pt idx="3">
                  <c:v>161.96</c:v>
                </c:pt>
                <c:pt idx="4">
                  <c:v>175.93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165.57</c:v>
                </c:pt>
                <c:pt idx="1">
                  <c:v>160.91</c:v>
                </c:pt>
                <c:pt idx="2">
                  <c:v>155.83000000000001</c:v>
                </c:pt>
                <c:pt idx="3">
                  <c:v>157.81</c:v>
                </c:pt>
                <c:pt idx="4">
                  <c:v>157.37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笠間市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非設置</v>
      </c>
      <c r="AE8" s="20"/>
      <c r="AF8" s="20"/>
      <c r="AG8" s="20"/>
      <c r="AH8" s="20"/>
      <c r="AI8" s="20"/>
      <c r="AJ8" s="20"/>
      <c r="AK8" s="3"/>
      <c r="AL8" s="21">
        <f>データ!S6</f>
        <v>73787</v>
      </c>
      <c r="AM8" s="21"/>
      <c r="AN8" s="21"/>
      <c r="AO8" s="21"/>
      <c r="AP8" s="21"/>
      <c r="AQ8" s="21"/>
      <c r="AR8" s="21"/>
      <c r="AS8" s="21"/>
      <c r="AT8" s="7">
        <f>データ!T6</f>
        <v>240.4</v>
      </c>
      <c r="AU8" s="7"/>
      <c r="AV8" s="7"/>
      <c r="AW8" s="7"/>
      <c r="AX8" s="7"/>
      <c r="AY8" s="7"/>
      <c r="AZ8" s="7"/>
      <c r="BA8" s="7"/>
      <c r="BB8" s="7">
        <f>データ!U6</f>
        <v>306.93</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54.98</v>
      </c>
      <c r="J10" s="7"/>
      <c r="K10" s="7"/>
      <c r="L10" s="7"/>
      <c r="M10" s="7"/>
      <c r="N10" s="7"/>
      <c r="O10" s="7"/>
      <c r="P10" s="7">
        <f>データ!P6</f>
        <v>47.36</v>
      </c>
      <c r="Q10" s="7"/>
      <c r="R10" s="7"/>
      <c r="S10" s="7"/>
      <c r="T10" s="7"/>
      <c r="U10" s="7"/>
      <c r="V10" s="7"/>
      <c r="W10" s="7">
        <f>データ!Q6</f>
        <v>64.73</v>
      </c>
      <c r="X10" s="7"/>
      <c r="Y10" s="7"/>
      <c r="Z10" s="7"/>
      <c r="AA10" s="7"/>
      <c r="AB10" s="7"/>
      <c r="AC10" s="7"/>
      <c r="AD10" s="21">
        <f>データ!R6</f>
        <v>3542</v>
      </c>
      <c r="AE10" s="21"/>
      <c r="AF10" s="21"/>
      <c r="AG10" s="21"/>
      <c r="AH10" s="21"/>
      <c r="AI10" s="21"/>
      <c r="AJ10" s="21"/>
      <c r="AK10" s="2"/>
      <c r="AL10" s="21">
        <f>データ!V6</f>
        <v>34836</v>
      </c>
      <c r="AM10" s="21"/>
      <c r="AN10" s="21"/>
      <c r="AO10" s="21"/>
      <c r="AP10" s="21"/>
      <c r="AQ10" s="21"/>
      <c r="AR10" s="21"/>
      <c r="AS10" s="21"/>
      <c r="AT10" s="7">
        <f>データ!W6</f>
        <v>15.16</v>
      </c>
      <c r="AU10" s="7"/>
      <c r="AV10" s="7"/>
      <c r="AW10" s="7"/>
      <c r="AX10" s="7"/>
      <c r="AY10" s="7"/>
      <c r="AZ10" s="7"/>
      <c r="BA10" s="7"/>
      <c r="BB10" s="7">
        <f>データ!X6</f>
        <v>2297.89</v>
      </c>
      <c r="BC10" s="7"/>
      <c r="BD10" s="7"/>
      <c r="BE10" s="7"/>
      <c r="BF10" s="7"/>
      <c r="BG10" s="7"/>
      <c r="BH10" s="7"/>
      <c r="BI10" s="7"/>
      <c r="BJ10" s="2"/>
      <c r="BK10" s="2"/>
      <c r="BL10" s="29" t="s">
        <v>36</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39</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43</v>
      </c>
      <c r="F84" s="12" t="s">
        <v>45</v>
      </c>
      <c r="G84" s="12" t="s">
        <v>46</v>
      </c>
      <c r="H84" s="12" t="s">
        <v>40</v>
      </c>
      <c r="I84" s="12" t="s">
        <v>9</v>
      </c>
      <c r="J84" s="12" t="s">
        <v>47</v>
      </c>
      <c r="K84" s="12" t="s">
        <v>48</v>
      </c>
      <c r="L84" s="12" t="s">
        <v>31</v>
      </c>
      <c r="M84" s="12" t="s">
        <v>35</v>
      </c>
      <c r="N84" s="12" t="s">
        <v>49</v>
      </c>
      <c r="O84" s="12" t="s">
        <v>51</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IbC4NmIpR3+xp2rHkLpFDe2xkbGd/+bOlGhHxAMM2tax9JCQWCgGHW3ooAG9i5O+sbRcsXRjqX01wsbaXrezQ==" saltValue="DMqeDmYaN9qEPcuESvQtC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32</v>
      </c>
      <c r="C3" s="58" t="s">
        <v>56</v>
      </c>
      <c r="D3" s="58" t="s">
        <v>57</v>
      </c>
      <c r="E3" s="58" t="s">
        <v>5</v>
      </c>
      <c r="F3" s="58" t="s">
        <v>4</v>
      </c>
      <c r="G3" s="58" t="s">
        <v>24</v>
      </c>
      <c r="H3" s="65" t="s">
        <v>58</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59</v>
      </c>
      <c r="B4" s="59"/>
      <c r="C4" s="59"/>
      <c r="D4" s="59"/>
      <c r="E4" s="59"/>
      <c r="F4" s="59"/>
      <c r="G4" s="59"/>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44</v>
      </c>
      <c r="AK4" s="77"/>
      <c r="AL4" s="77"/>
      <c r="AM4" s="77"/>
      <c r="AN4" s="77"/>
      <c r="AO4" s="77"/>
      <c r="AP4" s="77"/>
      <c r="AQ4" s="77"/>
      <c r="AR4" s="77"/>
      <c r="AS4" s="77"/>
      <c r="AT4" s="77"/>
      <c r="AU4" s="77" t="s">
        <v>27</v>
      </c>
      <c r="AV4" s="77"/>
      <c r="AW4" s="77"/>
      <c r="AX4" s="77"/>
      <c r="AY4" s="77"/>
      <c r="AZ4" s="77"/>
      <c r="BA4" s="77"/>
      <c r="BB4" s="77"/>
      <c r="BC4" s="77"/>
      <c r="BD4" s="77"/>
      <c r="BE4" s="77"/>
      <c r="BF4" s="77" t="s">
        <v>60</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55</v>
      </c>
      <c r="I5" s="67" t="s">
        <v>70</v>
      </c>
      <c r="J5" s="67" t="s">
        <v>71</v>
      </c>
      <c r="K5" s="67" t="s">
        <v>72</v>
      </c>
      <c r="L5" s="67" t="s">
        <v>73</v>
      </c>
      <c r="M5" s="67" t="s">
        <v>6</v>
      </c>
      <c r="N5" s="67" t="s">
        <v>74</v>
      </c>
      <c r="O5" s="67" t="s">
        <v>75</v>
      </c>
      <c r="P5" s="67" t="s">
        <v>76</v>
      </c>
      <c r="Q5" s="67" t="s">
        <v>77</v>
      </c>
      <c r="R5" s="67" t="s">
        <v>78</v>
      </c>
      <c r="S5" s="67" t="s">
        <v>79</v>
      </c>
      <c r="T5" s="67" t="s">
        <v>80</v>
      </c>
      <c r="U5" s="67" t="s">
        <v>62</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42</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8" s="55" customFormat="1">
      <c r="A6" s="56" t="s">
        <v>95</v>
      </c>
      <c r="B6" s="61">
        <f t="shared" ref="B6:X6" si="1">B7</f>
        <v>2022</v>
      </c>
      <c r="C6" s="61">
        <f t="shared" si="1"/>
        <v>82163</v>
      </c>
      <c r="D6" s="61">
        <f t="shared" si="1"/>
        <v>46</v>
      </c>
      <c r="E6" s="61">
        <f t="shared" si="1"/>
        <v>17</v>
      </c>
      <c r="F6" s="61">
        <f t="shared" si="1"/>
        <v>1</v>
      </c>
      <c r="G6" s="61">
        <f t="shared" si="1"/>
        <v>0</v>
      </c>
      <c r="H6" s="61" t="str">
        <f t="shared" si="1"/>
        <v>茨城県　笠間市</v>
      </c>
      <c r="I6" s="61" t="str">
        <f t="shared" si="1"/>
        <v>法適用</v>
      </c>
      <c r="J6" s="61" t="str">
        <f t="shared" si="1"/>
        <v>下水道事業</v>
      </c>
      <c r="K6" s="61" t="str">
        <f t="shared" si="1"/>
        <v>公共下水道</v>
      </c>
      <c r="L6" s="61" t="str">
        <f t="shared" si="1"/>
        <v>Bd1</v>
      </c>
      <c r="M6" s="61" t="str">
        <f t="shared" si="1"/>
        <v>非設置</v>
      </c>
      <c r="N6" s="70" t="str">
        <f t="shared" si="1"/>
        <v>-</v>
      </c>
      <c r="O6" s="70">
        <f t="shared" si="1"/>
        <v>54.98</v>
      </c>
      <c r="P6" s="70">
        <f t="shared" si="1"/>
        <v>47.36</v>
      </c>
      <c r="Q6" s="70">
        <f t="shared" si="1"/>
        <v>64.73</v>
      </c>
      <c r="R6" s="70">
        <f t="shared" si="1"/>
        <v>3542</v>
      </c>
      <c r="S6" s="70">
        <f t="shared" si="1"/>
        <v>73787</v>
      </c>
      <c r="T6" s="70">
        <f t="shared" si="1"/>
        <v>240.4</v>
      </c>
      <c r="U6" s="70">
        <f t="shared" si="1"/>
        <v>306.93</v>
      </c>
      <c r="V6" s="70">
        <f t="shared" si="1"/>
        <v>34836</v>
      </c>
      <c r="W6" s="70">
        <f t="shared" si="1"/>
        <v>15.16</v>
      </c>
      <c r="X6" s="70">
        <f t="shared" si="1"/>
        <v>2297.89</v>
      </c>
      <c r="Y6" s="78">
        <f t="shared" ref="Y6:AH6" si="2">IF(Y7="",NA(),Y7)</f>
        <v>103.04</v>
      </c>
      <c r="Z6" s="78">
        <f t="shared" si="2"/>
        <v>102.65</v>
      </c>
      <c r="AA6" s="78">
        <f t="shared" si="2"/>
        <v>100.14</v>
      </c>
      <c r="AB6" s="78">
        <f t="shared" si="2"/>
        <v>103.66</v>
      </c>
      <c r="AC6" s="78">
        <f t="shared" si="2"/>
        <v>101.03</v>
      </c>
      <c r="AD6" s="78">
        <f t="shared" si="2"/>
        <v>108.43</v>
      </c>
      <c r="AE6" s="78">
        <f t="shared" si="2"/>
        <v>107.15</v>
      </c>
      <c r="AF6" s="78">
        <f t="shared" si="2"/>
        <v>109.91</v>
      </c>
      <c r="AG6" s="78">
        <f t="shared" si="2"/>
        <v>108.04</v>
      </c>
      <c r="AH6" s="78">
        <f t="shared" si="2"/>
        <v>107.49</v>
      </c>
      <c r="AI6" s="70" t="str">
        <f>IF(AI7="","",IF(AI7="-","【-】","【"&amp;SUBSTITUTE(TEXT(AI7,"#,##0.00"),"-","△")&amp;"】"))</f>
        <v>【106.11】</v>
      </c>
      <c r="AJ6" s="70">
        <f t="shared" ref="AJ6:AS6" si="3">IF(AJ7="",NA(),AJ7)</f>
        <v>0</v>
      </c>
      <c r="AK6" s="70">
        <f t="shared" si="3"/>
        <v>0</v>
      </c>
      <c r="AL6" s="70">
        <f t="shared" si="3"/>
        <v>0</v>
      </c>
      <c r="AM6" s="70">
        <f t="shared" si="3"/>
        <v>0</v>
      </c>
      <c r="AN6" s="70">
        <f t="shared" si="3"/>
        <v>0</v>
      </c>
      <c r="AO6" s="78">
        <f t="shared" si="3"/>
        <v>12.89</v>
      </c>
      <c r="AP6" s="78">
        <f t="shared" si="3"/>
        <v>15.68</v>
      </c>
      <c r="AQ6" s="78">
        <f t="shared" si="3"/>
        <v>9.42</v>
      </c>
      <c r="AR6" s="78">
        <f t="shared" si="3"/>
        <v>4.49</v>
      </c>
      <c r="AS6" s="78">
        <f t="shared" si="3"/>
        <v>5.41</v>
      </c>
      <c r="AT6" s="70" t="str">
        <f>IF(AT7="","",IF(AT7="-","【-】","【"&amp;SUBSTITUTE(TEXT(AT7,"#,##0.00"),"-","△")&amp;"】"))</f>
        <v>【3.15】</v>
      </c>
      <c r="AU6" s="78">
        <f t="shared" ref="AU6:BD6" si="4">IF(AU7="",NA(),AU7)</f>
        <v>49.82</v>
      </c>
      <c r="AV6" s="78">
        <f t="shared" si="4"/>
        <v>51.2</v>
      </c>
      <c r="AW6" s="78">
        <f t="shared" si="4"/>
        <v>64.7</v>
      </c>
      <c r="AX6" s="78">
        <f t="shared" si="4"/>
        <v>71.13</v>
      </c>
      <c r="AY6" s="78">
        <f t="shared" si="4"/>
        <v>65.44</v>
      </c>
      <c r="AZ6" s="78">
        <f t="shared" si="4"/>
        <v>54.32</v>
      </c>
      <c r="BA6" s="78">
        <f t="shared" si="4"/>
        <v>46.82</v>
      </c>
      <c r="BB6" s="78">
        <f t="shared" si="4"/>
        <v>47.61</v>
      </c>
      <c r="BC6" s="78">
        <f t="shared" si="4"/>
        <v>68.53</v>
      </c>
      <c r="BD6" s="78">
        <f t="shared" si="4"/>
        <v>69.180000000000007</v>
      </c>
      <c r="BE6" s="70" t="str">
        <f>IF(BE7="","",IF(BE7="-","【-】","【"&amp;SUBSTITUTE(TEXT(BE7,"#,##0.00"),"-","△")&amp;"】"))</f>
        <v>【73.44】</v>
      </c>
      <c r="BF6" s="78">
        <f t="shared" ref="BF6:BO6" si="5">IF(BF7="",NA(),BF7)</f>
        <v>652.07000000000005</v>
      </c>
      <c r="BG6" s="78">
        <f t="shared" si="5"/>
        <v>631.05999999999995</v>
      </c>
      <c r="BH6" s="78">
        <f t="shared" si="5"/>
        <v>848.59</v>
      </c>
      <c r="BI6" s="78">
        <f t="shared" si="5"/>
        <v>371.43</v>
      </c>
      <c r="BJ6" s="78">
        <f t="shared" si="5"/>
        <v>795.63</v>
      </c>
      <c r="BK6" s="78">
        <f t="shared" si="5"/>
        <v>1000.94</v>
      </c>
      <c r="BL6" s="78">
        <f t="shared" si="5"/>
        <v>1028.05</v>
      </c>
      <c r="BM6" s="78">
        <f t="shared" si="5"/>
        <v>1092.22</v>
      </c>
      <c r="BN6" s="78">
        <f t="shared" si="5"/>
        <v>825.1</v>
      </c>
      <c r="BO6" s="78">
        <f t="shared" si="5"/>
        <v>789.87</v>
      </c>
      <c r="BP6" s="70" t="str">
        <f>IF(BP7="","",IF(BP7="-","【-】","【"&amp;SUBSTITUTE(TEXT(BP7,"#,##0.00"),"-","△")&amp;"】"))</f>
        <v>【652.82】</v>
      </c>
      <c r="BQ6" s="78">
        <f t="shared" ref="BQ6:BZ6" si="6">IF(BQ7="",NA(),BQ7)</f>
        <v>100.19</v>
      </c>
      <c r="BR6" s="78">
        <f t="shared" si="6"/>
        <v>99.69</v>
      </c>
      <c r="BS6" s="78">
        <f t="shared" si="6"/>
        <v>99.65</v>
      </c>
      <c r="BT6" s="78">
        <f t="shared" si="6"/>
        <v>96.27</v>
      </c>
      <c r="BU6" s="78">
        <f t="shared" si="6"/>
        <v>100.21</v>
      </c>
      <c r="BV6" s="78">
        <f t="shared" si="6"/>
        <v>93.77</v>
      </c>
      <c r="BW6" s="78">
        <f t="shared" si="6"/>
        <v>94.73</v>
      </c>
      <c r="BX6" s="78">
        <f t="shared" si="6"/>
        <v>97.53</v>
      </c>
      <c r="BY6" s="78">
        <f t="shared" si="6"/>
        <v>97.07</v>
      </c>
      <c r="BZ6" s="78">
        <f t="shared" si="6"/>
        <v>98.06</v>
      </c>
      <c r="CA6" s="70" t="str">
        <f>IF(CA7="","",IF(CA7="-","【-】","【"&amp;SUBSTITUTE(TEXT(CA7,"#,##0.00"),"-","△")&amp;"】"))</f>
        <v>【97.61】</v>
      </c>
      <c r="CB6" s="78">
        <f t="shared" ref="CB6:CK6" si="7">IF(CB7="",NA(),CB7)</f>
        <v>155.54</v>
      </c>
      <c r="CC6" s="78">
        <f t="shared" si="7"/>
        <v>156.55000000000001</v>
      </c>
      <c r="CD6" s="78">
        <f t="shared" si="7"/>
        <v>156.25</v>
      </c>
      <c r="CE6" s="78">
        <f t="shared" si="7"/>
        <v>161.96</v>
      </c>
      <c r="CF6" s="78">
        <f t="shared" si="7"/>
        <v>175.93</v>
      </c>
      <c r="CG6" s="78">
        <f t="shared" si="7"/>
        <v>165.57</v>
      </c>
      <c r="CH6" s="78">
        <f t="shared" si="7"/>
        <v>160.91</v>
      </c>
      <c r="CI6" s="78">
        <f t="shared" si="7"/>
        <v>155.83000000000001</v>
      </c>
      <c r="CJ6" s="78">
        <f t="shared" si="7"/>
        <v>157.81</v>
      </c>
      <c r="CK6" s="78">
        <f t="shared" si="7"/>
        <v>157.37</v>
      </c>
      <c r="CL6" s="70" t="str">
        <f>IF(CL7="","",IF(CL7="-","【-】","【"&amp;SUBSTITUTE(TEXT(CL7,"#,##0.00"),"-","△")&amp;"】"))</f>
        <v>【138.29】</v>
      </c>
      <c r="CM6" s="78">
        <f t="shared" ref="CM6:CV6" si="8">IF(CM7="",NA(),CM7)</f>
        <v>84.89</v>
      </c>
      <c r="CN6" s="78">
        <f t="shared" si="8"/>
        <v>91.91</v>
      </c>
      <c r="CO6" s="78">
        <f t="shared" si="8"/>
        <v>91.4</v>
      </c>
      <c r="CP6" s="78">
        <f t="shared" si="8"/>
        <v>82.73</v>
      </c>
      <c r="CQ6" s="78">
        <f t="shared" si="8"/>
        <v>77.72</v>
      </c>
      <c r="CR6" s="78">
        <f t="shared" si="8"/>
        <v>59.19</v>
      </c>
      <c r="CS6" s="78">
        <f t="shared" si="8"/>
        <v>61.4</v>
      </c>
      <c r="CT6" s="78">
        <f t="shared" si="8"/>
        <v>61.51</v>
      </c>
      <c r="CU6" s="78">
        <f t="shared" si="8"/>
        <v>64.92</v>
      </c>
      <c r="CV6" s="78">
        <f t="shared" si="8"/>
        <v>64.14</v>
      </c>
      <c r="CW6" s="70" t="str">
        <f>IF(CW7="","",IF(CW7="-","【-】","【"&amp;SUBSTITUTE(TEXT(CW7,"#,##0.00"),"-","△")&amp;"】"))</f>
        <v>【59.10】</v>
      </c>
      <c r="CX6" s="78">
        <f t="shared" ref="CX6:DG6" si="9">IF(CX7="",NA(),CX7)</f>
        <v>87.75</v>
      </c>
      <c r="CY6" s="78">
        <f t="shared" si="9"/>
        <v>89.52</v>
      </c>
      <c r="CZ6" s="78">
        <f t="shared" si="9"/>
        <v>90.52</v>
      </c>
      <c r="DA6" s="78">
        <f t="shared" si="9"/>
        <v>91.77</v>
      </c>
      <c r="DB6" s="78">
        <f t="shared" si="9"/>
        <v>92.17</v>
      </c>
      <c r="DC6" s="78">
        <f t="shared" si="9"/>
        <v>86.66</v>
      </c>
      <c r="DD6" s="78">
        <f t="shared" si="9"/>
        <v>86.28</v>
      </c>
      <c r="DE6" s="78">
        <f t="shared" si="9"/>
        <v>85.82</v>
      </c>
      <c r="DF6" s="78">
        <f t="shared" si="9"/>
        <v>92.88</v>
      </c>
      <c r="DG6" s="78">
        <f t="shared" si="9"/>
        <v>92.9</v>
      </c>
      <c r="DH6" s="70" t="str">
        <f>IF(DH7="","",IF(DH7="-","【-】","【"&amp;SUBSTITUTE(TEXT(DH7,"#,##0.00"),"-","△")&amp;"】"))</f>
        <v>【95.82】</v>
      </c>
      <c r="DI6" s="78">
        <f t="shared" ref="DI6:DR6" si="10">IF(DI7="",NA(),DI7)</f>
        <v>3.44</v>
      </c>
      <c r="DJ6" s="78">
        <f t="shared" si="10"/>
        <v>6.72</v>
      </c>
      <c r="DK6" s="78">
        <f t="shared" si="10"/>
        <v>9.81</v>
      </c>
      <c r="DL6" s="78">
        <f t="shared" si="10"/>
        <v>12.16</v>
      </c>
      <c r="DM6" s="78">
        <f t="shared" si="10"/>
        <v>15.26</v>
      </c>
      <c r="DN6" s="78">
        <f t="shared" si="10"/>
        <v>17.350000000000001</v>
      </c>
      <c r="DO6" s="78">
        <f t="shared" si="10"/>
        <v>17.239999999999998</v>
      </c>
      <c r="DP6" s="78">
        <f t="shared" si="10"/>
        <v>15.29</v>
      </c>
      <c r="DQ6" s="78">
        <f t="shared" si="10"/>
        <v>25.66</v>
      </c>
      <c r="DR6" s="78">
        <f t="shared" si="10"/>
        <v>27.46</v>
      </c>
      <c r="DS6" s="70" t="str">
        <f>IF(DS7="","",IF(DS7="-","【-】","【"&amp;SUBSTITUTE(TEXT(DS7,"#,##0.00"),"-","△")&amp;"】"))</f>
        <v>【39.74】</v>
      </c>
      <c r="DT6" s="70">
        <f t="shared" ref="DT6:EC6" si="11">IF(DT7="",NA(),DT7)</f>
        <v>0</v>
      </c>
      <c r="DU6" s="70">
        <f t="shared" si="11"/>
        <v>0</v>
      </c>
      <c r="DV6" s="70">
        <f t="shared" si="11"/>
        <v>0</v>
      </c>
      <c r="DW6" s="70">
        <f t="shared" si="11"/>
        <v>0</v>
      </c>
      <c r="DX6" s="70">
        <f t="shared" si="11"/>
        <v>0</v>
      </c>
      <c r="DY6" s="78">
        <f t="shared" si="11"/>
        <v>1.e-002</v>
      </c>
      <c r="DZ6" s="78">
        <f t="shared" si="11"/>
        <v>0.11</v>
      </c>
      <c r="EA6" s="78">
        <f t="shared" si="11"/>
        <v>0.11</v>
      </c>
      <c r="EB6" s="78">
        <f t="shared" si="11"/>
        <v>1.61</v>
      </c>
      <c r="EC6" s="78">
        <f t="shared" si="11"/>
        <v>2.08</v>
      </c>
      <c r="ED6" s="70" t="str">
        <f>IF(ED7="","",IF(ED7="-","【-】","【"&amp;SUBSTITUTE(TEXT(ED7,"#,##0.00"),"-","△")&amp;"】"))</f>
        <v>【7.62】</v>
      </c>
      <c r="EE6" s="78">
        <f t="shared" ref="EE6:EN6" si="12">IF(EE7="",NA(),EE7)</f>
        <v>0.18</v>
      </c>
      <c r="EF6" s="78">
        <f t="shared" si="12"/>
        <v>0.16</v>
      </c>
      <c r="EG6" s="78">
        <f t="shared" si="12"/>
        <v>0.17</v>
      </c>
      <c r="EH6" s="78">
        <f t="shared" si="12"/>
        <v>8.e-002</v>
      </c>
      <c r="EI6" s="78">
        <f t="shared" si="12"/>
        <v>0.15</v>
      </c>
      <c r="EJ6" s="78">
        <f t="shared" si="12"/>
        <v>9.e-002</v>
      </c>
      <c r="EK6" s="78">
        <f t="shared" si="12"/>
        <v>0.12</v>
      </c>
      <c r="EL6" s="78">
        <f t="shared" si="12"/>
        <v>0.15</v>
      </c>
      <c r="EM6" s="78">
        <f t="shared" si="12"/>
        <v>0.17</v>
      </c>
      <c r="EN6" s="78">
        <f t="shared" si="12"/>
        <v>0.13</v>
      </c>
      <c r="EO6" s="70" t="str">
        <f>IF(EO7="","",IF(EO7="-","【-】","【"&amp;SUBSTITUTE(TEXT(EO7,"#,##0.00"),"-","△")&amp;"】"))</f>
        <v>【0.23】</v>
      </c>
    </row>
    <row r="7" spans="1:148" s="55" customFormat="1">
      <c r="A7" s="56"/>
      <c r="B7" s="62">
        <v>2022</v>
      </c>
      <c r="C7" s="62">
        <v>82163</v>
      </c>
      <c r="D7" s="62">
        <v>46</v>
      </c>
      <c r="E7" s="62">
        <v>17</v>
      </c>
      <c r="F7" s="62">
        <v>1</v>
      </c>
      <c r="G7" s="62">
        <v>0</v>
      </c>
      <c r="H7" s="62" t="s">
        <v>65</v>
      </c>
      <c r="I7" s="62" t="s">
        <v>96</v>
      </c>
      <c r="J7" s="62" t="s">
        <v>97</v>
      </c>
      <c r="K7" s="62" t="s">
        <v>98</v>
      </c>
      <c r="L7" s="62" t="s">
        <v>99</v>
      </c>
      <c r="M7" s="62" t="s">
        <v>100</v>
      </c>
      <c r="N7" s="71" t="s">
        <v>101</v>
      </c>
      <c r="O7" s="71">
        <v>54.98</v>
      </c>
      <c r="P7" s="71">
        <v>47.36</v>
      </c>
      <c r="Q7" s="71">
        <v>64.73</v>
      </c>
      <c r="R7" s="71">
        <v>3542</v>
      </c>
      <c r="S7" s="71">
        <v>73787</v>
      </c>
      <c r="T7" s="71">
        <v>240.4</v>
      </c>
      <c r="U7" s="71">
        <v>306.93</v>
      </c>
      <c r="V7" s="71">
        <v>34836</v>
      </c>
      <c r="W7" s="71">
        <v>15.16</v>
      </c>
      <c r="X7" s="71">
        <v>2297.89</v>
      </c>
      <c r="Y7" s="71">
        <v>103.04</v>
      </c>
      <c r="Z7" s="71">
        <v>102.65</v>
      </c>
      <c r="AA7" s="71">
        <v>100.14</v>
      </c>
      <c r="AB7" s="71">
        <v>103.66</v>
      </c>
      <c r="AC7" s="71">
        <v>101.03</v>
      </c>
      <c r="AD7" s="71">
        <v>108.43</v>
      </c>
      <c r="AE7" s="71">
        <v>107.15</v>
      </c>
      <c r="AF7" s="71">
        <v>109.91</v>
      </c>
      <c r="AG7" s="71">
        <v>108.04</v>
      </c>
      <c r="AH7" s="71">
        <v>107.49</v>
      </c>
      <c r="AI7" s="71">
        <v>106.11</v>
      </c>
      <c r="AJ7" s="71">
        <v>0</v>
      </c>
      <c r="AK7" s="71">
        <v>0</v>
      </c>
      <c r="AL7" s="71">
        <v>0</v>
      </c>
      <c r="AM7" s="71">
        <v>0</v>
      </c>
      <c r="AN7" s="71">
        <v>0</v>
      </c>
      <c r="AO7" s="71">
        <v>12.89</v>
      </c>
      <c r="AP7" s="71">
        <v>15.68</v>
      </c>
      <c r="AQ7" s="71">
        <v>9.42</v>
      </c>
      <c r="AR7" s="71">
        <v>4.49</v>
      </c>
      <c r="AS7" s="71">
        <v>5.41</v>
      </c>
      <c r="AT7" s="71">
        <v>3.15</v>
      </c>
      <c r="AU7" s="71">
        <v>49.82</v>
      </c>
      <c r="AV7" s="71">
        <v>51.2</v>
      </c>
      <c r="AW7" s="71">
        <v>64.7</v>
      </c>
      <c r="AX7" s="71">
        <v>71.13</v>
      </c>
      <c r="AY7" s="71">
        <v>65.44</v>
      </c>
      <c r="AZ7" s="71">
        <v>54.32</v>
      </c>
      <c r="BA7" s="71">
        <v>46.82</v>
      </c>
      <c r="BB7" s="71">
        <v>47.61</v>
      </c>
      <c r="BC7" s="71">
        <v>68.53</v>
      </c>
      <c r="BD7" s="71">
        <v>69.180000000000007</v>
      </c>
      <c r="BE7" s="71">
        <v>73.44</v>
      </c>
      <c r="BF7" s="71">
        <v>652.07000000000005</v>
      </c>
      <c r="BG7" s="71">
        <v>631.05999999999995</v>
      </c>
      <c r="BH7" s="71">
        <v>848.59</v>
      </c>
      <c r="BI7" s="71">
        <v>371.43</v>
      </c>
      <c r="BJ7" s="71">
        <v>795.63</v>
      </c>
      <c r="BK7" s="71">
        <v>1000.94</v>
      </c>
      <c r="BL7" s="71">
        <v>1028.05</v>
      </c>
      <c r="BM7" s="71">
        <v>1092.22</v>
      </c>
      <c r="BN7" s="71">
        <v>825.1</v>
      </c>
      <c r="BO7" s="71">
        <v>789.87</v>
      </c>
      <c r="BP7" s="71">
        <v>652.82000000000005</v>
      </c>
      <c r="BQ7" s="71">
        <v>100.19</v>
      </c>
      <c r="BR7" s="71">
        <v>99.69</v>
      </c>
      <c r="BS7" s="71">
        <v>99.65</v>
      </c>
      <c r="BT7" s="71">
        <v>96.27</v>
      </c>
      <c r="BU7" s="71">
        <v>100.21</v>
      </c>
      <c r="BV7" s="71">
        <v>93.77</v>
      </c>
      <c r="BW7" s="71">
        <v>94.73</v>
      </c>
      <c r="BX7" s="71">
        <v>97.53</v>
      </c>
      <c r="BY7" s="71">
        <v>97.07</v>
      </c>
      <c r="BZ7" s="71">
        <v>98.06</v>
      </c>
      <c r="CA7" s="71">
        <v>97.61</v>
      </c>
      <c r="CB7" s="71">
        <v>155.54</v>
      </c>
      <c r="CC7" s="71">
        <v>156.55000000000001</v>
      </c>
      <c r="CD7" s="71">
        <v>156.25</v>
      </c>
      <c r="CE7" s="71">
        <v>161.96</v>
      </c>
      <c r="CF7" s="71">
        <v>175.93</v>
      </c>
      <c r="CG7" s="71">
        <v>165.57</v>
      </c>
      <c r="CH7" s="71">
        <v>160.91</v>
      </c>
      <c r="CI7" s="71">
        <v>155.83000000000001</v>
      </c>
      <c r="CJ7" s="71">
        <v>157.81</v>
      </c>
      <c r="CK7" s="71">
        <v>157.37</v>
      </c>
      <c r="CL7" s="71">
        <v>138.29</v>
      </c>
      <c r="CM7" s="71">
        <v>84.89</v>
      </c>
      <c r="CN7" s="71">
        <v>91.91</v>
      </c>
      <c r="CO7" s="71">
        <v>91.4</v>
      </c>
      <c r="CP7" s="71">
        <v>82.73</v>
      </c>
      <c r="CQ7" s="71">
        <v>77.72</v>
      </c>
      <c r="CR7" s="71">
        <v>59.19</v>
      </c>
      <c r="CS7" s="71">
        <v>61.4</v>
      </c>
      <c r="CT7" s="71">
        <v>61.51</v>
      </c>
      <c r="CU7" s="71">
        <v>64.92</v>
      </c>
      <c r="CV7" s="71">
        <v>64.14</v>
      </c>
      <c r="CW7" s="71">
        <v>59.1</v>
      </c>
      <c r="CX7" s="71">
        <v>87.75</v>
      </c>
      <c r="CY7" s="71">
        <v>89.52</v>
      </c>
      <c r="CZ7" s="71">
        <v>90.52</v>
      </c>
      <c r="DA7" s="71">
        <v>91.77</v>
      </c>
      <c r="DB7" s="71">
        <v>92.17</v>
      </c>
      <c r="DC7" s="71">
        <v>86.66</v>
      </c>
      <c r="DD7" s="71">
        <v>86.28</v>
      </c>
      <c r="DE7" s="71">
        <v>85.82</v>
      </c>
      <c r="DF7" s="71">
        <v>92.88</v>
      </c>
      <c r="DG7" s="71">
        <v>92.9</v>
      </c>
      <c r="DH7" s="71">
        <v>95.82</v>
      </c>
      <c r="DI7" s="71">
        <v>3.44</v>
      </c>
      <c r="DJ7" s="71">
        <v>6.72</v>
      </c>
      <c r="DK7" s="71">
        <v>9.81</v>
      </c>
      <c r="DL7" s="71">
        <v>12.16</v>
      </c>
      <c r="DM7" s="71">
        <v>15.26</v>
      </c>
      <c r="DN7" s="71">
        <v>17.350000000000001</v>
      </c>
      <c r="DO7" s="71">
        <v>17.239999999999998</v>
      </c>
      <c r="DP7" s="71">
        <v>15.29</v>
      </c>
      <c r="DQ7" s="71">
        <v>25.66</v>
      </c>
      <c r="DR7" s="71">
        <v>27.46</v>
      </c>
      <c r="DS7" s="71">
        <v>39.74</v>
      </c>
      <c r="DT7" s="71">
        <v>0</v>
      </c>
      <c r="DU7" s="71">
        <v>0</v>
      </c>
      <c r="DV7" s="71">
        <v>0</v>
      </c>
      <c r="DW7" s="71">
        <v>0</v>
      </c>
      <c r="DX7" s="71">
        <v>0</v>
      </c>
      <c r="DY7" s="71">
        <v>1.e-002</v>
      </c>
      <c r="DZ7" s="71">
        <v>0.11</v>
      </c>
      <c r="EA7" s="71">
        <v>0.11</v>
      </c>
      <c r="EB7" s="71">
        <v>1.61</v>
      </c>
      <c r="EC7" s="71">
        <v>2.08</v>
      </c>
      <c r="ED7" s="71">
        <v>7.62</v>
      </c>
      <c r="EE7" s="71">
        <v>0.18</v>
      </c>
      <c r="EF7" s="71">
        <v>0.16</v>
      </c>
      <c r="EG7" s="71">
        <v>0.17</v>
      </c>
      <c r="EH7" s="71">
        <v>8.e-002</v>
      </c>
      <c r="EI7" s="71">
        <v>0.15</v>
      </c>
      <c r="EJ7" s="71">
        <v>9.e-002</v>
      </c>
      <c r="EK7" s="71">
        <v>0.12</v>
      </c>
      <c r="EL7" s="71">
        <v>0.15</v>
      </c>
      <c r="EM7" s="71">
        <v>0.17</v>
      </c>
      <c r="EN7" s="71">
        <v>0.13</v>
      </c>
      <c r="EO7" s="71">
        <v>0.23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國谷 直人</cp:lastModifiedBy>
  <dcterms:created xsi:type="dcterms:W3CDTF">2023-12-12T00:43:33Z</dcterms:created>
  <dcterms:modified xsi:type="dcterms:W3CDTF">2024-02-05T08:40:34Z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2024-02-05T08:40:34Z</vt:filetime>
  </property>
</Properties>
</file>