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8_公営企業\10_経営比較分析表\R5\03_県回答\"/>
    </mc:Choice>
  </mc:AlternateContent>
  <workbookProtection workbookAlgorithmName="SHA-512" workbookHashValue="Tw9nHlONODv0Q5Q711YT1tCXKVh1J14KP1mvonboxJXCh0Agt2FjqC4ZtBG120AkQoy8YwfRfsVnYKDLcjqtYQ==" workbookSaltValue="Hh3lzkorouiXVMvEfudyKQ==" workbookSpinCount="100000" lockStructure="1"/>
  <bookViews>
    <workbookView xWindow="0" yWindow="0" windowWidth="20460" windowHeight="750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I12" i="5"/>
  <c r="DE12" i="5"/>
  <c r="CK12" i="5"/>
  <c r="BQ12" i="5"/>
  <c r="BM12" i="5"/>
  <c r="AS12" i="5"/>
  <c r="DR11" i="5"/>
  <c r="CX11" i="5"/>
  <c r="CT11" i="5"/>
  <c r="BZ11" i="5"/>
  <c r="BF11" i="5"/>
  <c r="BB11" i="5"/>
  <c r="EE10" i="5"/>
  <c r="EA10" i="5"/>
  <c r="DQ10" i="5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DM6" i="5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X6" i="5"/>
  <c r="BY11" i="5" s="1"/>
  <c r="BW6" i="5"/>
  <c r="BX11" i="5" s="1"/>
  <c r="BV6" i="5"/>
  <c r="BU6" i="5"/>
  <c r="BT6" i="5"/>
  <c r="BP12" i="5" s="1"/>
  <c r="BS6" i="5"/>
  <c r="BO12" i="5" s="1"/>
  <c r="BR6" i="5"/>
  <c r="BN12" i="5" s="1"/>
  <c r="BQ6" i="5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D6" i="5"/>
  <c r="BE11" i="5" s="1"/>
  <c r="BC6" i="5"/>
  <c r="BD11" i="5" s="1"/>
  <c r="BB6" i="5"/>
  <c r="BC11" i="5" s="1"/>
  <c r="BA6" i="5"/>
  <c r="AZ6" i="5"/>
  <c r="AY6" i="5"/>
  <c r="AU12" i="5" s="1"/>
  <c r="AX6" i="5"/>
  <c r="AT12" i="5" s="1"/>
  <c r="AW6" i="5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HT33" i="4"/>
  <c r="GF33" i="4"/>
  <c r="FL33" i="4"/>
  <c r="ER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ER32" i="4" l="1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R11" i="5"/>
  <c r="BP11" i="5"/>
  <c r="CJ11" i="5"/>
  <c r="AI12" i="5"/>
  <c r="BC12" i="5"/>
  <c r="CA12" i="5"/>
  <c r="CU12" i="5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<sst xmlns="http://schemas.openxmlformats.org/spreadsheetml/2006/main" count="262" uniqueCount="107">
  <si>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</si>
  <si>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</si>
  <si>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</si>
  <si>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</si>
  <si>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</si>
  <si>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</si>
  <si>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</si>
  <si>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</si>
  <si>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</si>
  <si>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</si>
  <si>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</si>
  <si>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</si>
  <si>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</si>
  <si>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</si>
  <si>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</si>
  <si>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</si>
  <si>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</si>
  <si>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</si>
  <si>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</si>
  <si>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</si>
  <si>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</si>
  <si>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</si>
  <si>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</si>
  <si>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</si>
  <si>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</si>
  <si>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</si>
  <si>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</si>
  <si>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</si>
  <si>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</si>
  <si>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</si>
  <si>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</si>
  <si>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</si>
  <si>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</si>
  <si>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</si>
  <si>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</si>
  <si>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</si>
  <si>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</si>
  <si>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</si>
  <si>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</si>
  <si>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</si>
  <si>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</si>
  <si>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</si>
  <si>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</si>
  <si>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</si>
  <si>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</si>
  <si>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</si>
  <si>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</si>
  <si>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</si>
  <si>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</si>
  <si>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</si>
  <si>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</si>
  <si>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</si>
  <si>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</si>
  <si>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</si>
  <si>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</si>
  <si>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</si>
  <si>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</si>
  <si>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</si>
  <si>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</si>
  <si>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</si>
  <si>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</si>
  <si>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</si>
  <si>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</si>
  <si>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</si>
  <si>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</si>
  <si>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</si>
  <si>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</si>
  <si>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</si>
  <si>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</si>
  <si>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</si>
  <si>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</si>
  <si>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</si>
  <si>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</si>
  <si>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</si>
  <si>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</si>
  <si>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</si>
  <si>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</si>
  <si>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</si>
  <si>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</si>
  <si>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</si>
  <si>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</si>
  <si>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</si>
  <si>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</si>
  <si>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</si>
  <si>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</si>
  <si>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</si>
  <si>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</si>
  <si>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</si>
  <si>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082155</t>
  </si>
  <si>
    <t>46</t>
  </si>
  <si>
    <t>02</t>
  </si>
  <si>
    <t>0</t>
  </si>
  <si>
    <t>000</t>
  </si>
  <si>
    <t>茨城県　北茨城市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</si>
  <si>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</si>
  <si>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</si>
  <si>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</si>
  <si>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</si>
  <si>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</si>
  <si>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</si>
  <si>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</si>
  <si>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</si>
  <si>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</si>
  <si>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</si>
  <si>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
　全国平均・類似団体と比較して、施設の老朽化が進んでいることを示している。今後、施設の更新を計画的に実施していく必要がある。
②管路経年劣化率
　全国平均・類似団体と比較して、管路の経年劣化が進んでいることを示している。今後、管路の更新を計画的に実施していく必要がある。
③管路更新率
　当該値は0であり、更新が進んでいないことを示している。原因として、赤字経営により更新費用を十分に賄えない状況が挙げられる。
　今後、財源確保に努め、優先度を見極めながら、計画的に更新を実施していく必要がある。</t>
    <phoneticPr fontId="5"/>
  </si>
  <si>
    <t>　経営の健全性・効率性を見ると、全国平均・類似団体と比較して低い水準となっている。また、施設の老朽化が著しく進んでおり、計画的な更新を実施していく必要がある。
　経営の健全化・効率化を図り、施設更新を進めるため、料金改定を含めた収益確保に努める必要がある。</t>
    <phoneticPr fontId="5"/>
  </si>
  <si>
    <t>①経常収支比率
　全国平均・類似団体と比較して低く、赤字経営の状況である。原因として、供給水量の減少による減収が挙げられる。収益の改善が必要である。
②累積欠損金比率
　全国平均・類似団体と比較して著しく高く増加傾向にあり、経営の改善が必要である。
⑤料金回収率
　全国平均・類似団体と比較して低く、かつ100％を下回っているため、料金水準の適正化等について検討が必要である。
⑦施設利用率
　低い状況にあり、施設のダウンサイジング等の検討が必要である。
⑧契約率
　全国平均・類似団体と比較して低く、今後も契約水量の大幅な増加は見込めないため、施設のダウンサイジング等の検討が必要である。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</si>
</sst>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73.67</c:v>
                </c:pt>
                <c:pt idx="1">
                  <c:v>76</c:v>
                </c:pt>
                <c:pt idx="2">
                  <c:v>77.77</c:v>
                </c:pt>
                <c:pt idx="3">
                  <c:v>79.66</c:v>
                </c:pt>
                <c:pt idx="4">
                  <c:v>81.99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B-4C35-BB56-F86D2D15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B-4C35-BB56-F86D2D15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55.44</c:v>
                </c:pt>
                <c:pt idx="1">
                  <c:v>55.44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A-4DFF-AF29-D641A611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A-4DFF-AF29-D641A611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1-4F16-820D-C19A2DA1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1-4F16-820D-C19A2DA1D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1001.26</c:v>
                </c:pt>
                <c:pt idx="1">
                  <c:v>909.93</c:v>
                </c:pt>
                <c:pt idx="2">
                  <c:v>835.69</c:v>
                </c:pt>
                <c:pt idx="3">
                  <c:v>792.74</c:v>
                </c:pt>
                <c:pt idx="4">
                  <c:v>769.84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B-48F6-B808-8DCC10F3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B-48F6-B808-8DCC10F3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299.60000000000002</c:v>
                </c:pt>
                <c:pt idx="1">
                  <c:v>276.52999999999997</c:v>
                </c:pt>
                <c:pt idx="2">
                  <c:v>248.25</c:v>
                </c:pt>
                <c:pt idx="3">
                  <c:v>227.86</c:v>
                </c:pt>
                <c:pt idx="4">
                  <c:v>204.29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F-4013-9424-68851F1F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F-4013-9424-68851F1F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75.73</c:v>
                </c:pt>
                <c:pt idx="1">
                  <c:v>77.16</c:v>
                </c:pt>
                <c:pt idx="2">
                  <c:v>79.47</c:v>
                </c:pt>
                <c:pt idx="3">
                  <c:v>85.29</c:v>
                </c:pt>
                <c:pt idx="4">
                  <c:v>78.16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6-44E5-9FA9-2ADD84F0A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6-44E5-9FA9-2ADD84F0A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22.85</c:v>
                </c:pt>
                <c:pt idx="1">
                  <c:v>22.35</c:v>
                </c:pt>
                <c:pt idx="2">
                  <c:v>21.65</c:v>
                </c:pt>
                <c:pt idx="3">
                  <c:v>20.2</c:v>
                </c:pt>
                <c:pt idx="4">
                  <c:v>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9-4392-9B49-5E35E411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9-4392-9B49-5E35E411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44.34</c:v>
                </c:pt>
                <c:pt idx="1">
                  <c:v>41.97</c:v>
                </c:pt>
                <c:pt idx="2">
                  <c:v>37.03</c:v>
                </c:pt>
                <c:pt idx="3">
                  <c:v>38.18</c:v>
                </c:pt>
                <c:pt idx="4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C-4854-AC7E-B97DC78D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854-AC7E-B97DC78D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60.27</c:v>
                </c:pt>
                <c:pt idx="1">
                  <c:v>63.28</c:v>
                </c:pt>
                <c:pt idx="2">
                  <c:v>63.28</c:v>
                </c:pt>
                <c:pt idx="3">
                  <c:v>63.28</c:v>
                </c:pt>
                <c:pt idx="4">
                  <c:v>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F-4545-ACEA-FDD5C7FA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F-4545-ACEA-FDD5C7FA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51.75</c:v>
                </c:pt>
                <c:pt idx="1">
                  <c:v>74.290000000000006</c:v>
                </c:pt>
                <c:pt idx="2">
                  <c:v>160.44999999999999</c:v>
                </c:pt>
                <c:pt idx="3">
                  <c:v>186.35</c:v>
                </c:pt>
                <c:pt idx="4">
                  <c:v>210.61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E-4D2F-9FBA-7108F386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E-4D2F-9FBA-7108F386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77.569999999999993</c:v>
                </c:pt>
                <c:pt idx="1">
                  <c:v>78.709999999999994</c:v>
                </c:pt>
                <c:pt idx="2">
                  <c:v>82.44</c:v>
                </c:pt>
                <c:pt idx="3">
                  <c:v>86.46</c:v>
                </c:pt>
                <c:pt idx="4">
                  <c:v>79.89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69E-9C1E-D30A5DD7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3-469E-9C1E-D30A5DD79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FS61" zoomScale="80" zoomScaleNormal="8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茨城県　北茨城市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33310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13125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67.3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14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20177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77.569999999999993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78.709999999999994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82.44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86.46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79.89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51.75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74.290000000000006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160.44999999999999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186.35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210.61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1001.26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909.93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835.69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792.74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769.84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299.60000000000002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276.52999999999997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248.25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227.86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204.29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108.18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114.99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110.04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110.28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79.27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75.56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68.38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66.13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70.209999999999994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680.22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786.06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771.18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815.18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808.62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504.73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450.91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444.01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413.29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408.48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75.73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77.16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79.47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85.29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78.16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22.85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22.35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21.65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20.2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22.04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44.34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41.97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37.03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38.18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39.4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60.27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63.28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63.28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63.28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60.57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92.2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103.39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96.49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101.92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98.05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34.33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30.96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33.229999999999997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31.6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33.26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44.05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45.51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44.67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41.71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47.02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61.85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64.14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63.89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64.7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65.38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73.67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76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77.77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79.66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81.99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55.44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55.44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100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100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100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52.21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54.51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56.07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55.87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32.03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36.58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40.880000000000003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41.24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39.020000000000003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0.11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0.36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0.12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0.31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0.03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6ogyfrAmjCNTIXxFWXUFrdnSL75bxJXmTIOJBzVxJsVq0mybzOG8zwdvtoxYNfAK3GIh8B4ZFIUeI3LLTc+LJA==" saltValue="Bix+WEy2b8rOXRXGZKXn1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77.569999999999993</v>
      </c>
      <c r="U6" s="35">
        <f>U7</f>
        <v>78.709999999999994</v>
      </c>
      <c r="V6" s="35">
        <f>V7</f>
        <v>82.44</v>
      </c>
      <c r="W6" s="35">
        <f>W7</f>
        <v>86.46</v>
      </c>
      <c r="X6" s="35">
        <f t="shared" si="3"/>
        <v>79.89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51.75</v>
      </c>
      <c r="AF6" s="35">
        <f>AF7</f>
        <v>74.290000000000006</v>
      </c>
      <c r="AG6" s="35">
        <f>AG7</f>
        <v>160.44999999999999</v>
      </c>
      <c r="AH6" s="35">
        <f>AH7</f>
        <v>186.35</v>
      </c>
      <c r="AI6" s="35">
        <f t="shared" si="3"/>
        <v>210.61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1001.26</v>
      </c>
      <c r="AQ6" s="35">
        <f>AQ7</f>
        <v>909.93</v>
      </c>
      <c r="AR6" s="35">
        <f>AR7</f>
        <v>835.69</v>
      </c>
      <c r="AS6" s="35">
        <f>AS7</f>
        <v>792.74</v>
      </c>
      <c r="AT6" s="35">
        <f t="shared" si="3"/>
        <v>769.84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299.60000000000002</v>
      </c>
      <c r="BB6" s="35">
        <f>BB7</f>
        <v>276.52999999999997</v>
      </c>
      <c r="BC6" s="35">
        <f>BC7</f>
        <v>248.25</v>
      </c>
      <c r="BD6" s="35">
        <f>BD7</f>
        <v>227.86</v>
      </c>
      <c r="BE6" s="35">
        <f t="shared" si="3"/>
        <v>204.29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75.73</v>
      </c>
      <c r="BM6" s="35">
        <f>BM7</f>
        <v>77.16</v>
      </c>
      <c r="BN6" s="35">
        <f>BN7</f>
        <v>79.47</v>
      </c>
      <c r="BO6" s="35">
        <f>BO7</f>
        <v>85.29</v>
      </c>
      <c r="BP6" s="35">
        <f t="shared" si="3"/>
        <v>78.16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22.85</v>
      </c>
      <c r="BX6" s="35">
        <f>BX7</f>
        <v>22.35</v>
      </c>
      <c r="BY6" s="35">
        <f>BY7</f>
        <v>21.65</v>
      </c>
      <c r="BZ6" s="35">
        <f>BZ7</f>
        <v>20.2</v>
      </c>
      <c r="CA6" s="35">
        <f t="shared" si="3"/>
        <v>22.04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44.34</v>
      </c>
      <c r="CI6" s="35">
        <f>CI7</f>
        <v>41.97</v>
      </c>
      <c r="CJ6" s="35">
        <f>CJ7</f>
        <v>37.03</v>
      </c>
      <c r="CK6" s="35">
        <f>CK7</f>
        <v>38.18</v>
      </c>
      <c r="CL6" s="35">
        <f t="shared" si="5"/>
        <v>39.4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60.27</v>
      </c>
      <c r="CT6" s="35">
        <f>CT7</f>
        <v>63.28</v>
      </c>
      <c r="CU6" s="35">
        <f>CU7</f>
        <v>63.28</v>
      </c>
      <c r="CV6" s="35">
        <f>CV7</f>
        <v>63.28</v>
      </c>
      <c r="CW6" s="35">
        <f t="shared" si="6"/>
        <v>60.57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73.67</v>
      </c>
      <c r="DE6" s="35">
        <f>DE7</f>
        <v>76</v>
      </c>
      <c r="DF6" s="35">
        <f>DF7</f>
        <v>77.77</v>
      </c>
      <c r="DG6" s="35">
        <f>DG7</f>
        <v>79.66</v>
      </c>
      <c r="DH6" s="35">
        <f t="shared" si="7"/>
        <v>81.99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55.44</v>
      </c>
      <c r="DP6" s="35">
        <f>DP7</f>
        <v>55.44</v>
      </c>
      <c r="DQ6" s="35">
        <f>DQ7</f>
        <v>100</v>
      </c>
      <c r="DR6" s="35">
        <f>DR7</f>
        <v>100</v>
      </c>
      <c r="DS6" s="35">
        <f t="shared" si="8"/>
        <v>100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33310</v>
      </c>
      <c r="L7" s="37" t="s">
        <v>96</v>
      </c>
      <c r="M7" s="38">
        <v>1</v>
      </c>
      <c r="N7" s="38">
        <v>13125</v>
      </c>
      <c r="O7" s="39" t="s">
        <v>97</v>
      </c>
      <c r="P7" s="39">
        <v>67.3</v>
      </c>
      <c r="Q7" s="38">
        <v>14</v>
      </c>
      <c r="R7" s="38">
        <v>20177</v>
      </c>
      <c r="S7" s="37" t="s">
        <v>98</v>
      </c>
      <c r="T7" s="40">
        <v>77.569999999999993</v>
      </c>
      <c r="U7" s="40">
        <v>78.709999999999994</v>
      </c>
      <c r="V7" s="40">
        <v>82.44</v>
      </c>
      <c r="W7" s="40">
        <v>86.46</v>
      </c>
      <c r="X7" s="40">
        <v>79.89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51.75</v>
      </c>
      <c r="AF7" s="40">
        <v>74.290000000000006</v>
      </c>
      <c r="AG7" s="40">
        <v>160.44999999999999</v>
      </c>
      <c r="AH7" s="40">
        <v>186.35</v>
      </c>
      <c r="AI7" s="40">
        <v>210.61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1001.26</v>
      </c>
      <c r="AQ7" s="40">
        <v>909.93</v>
      </c>
      <c r="AR7" s="40">
        <v>835.69</v>
      </c>
      <c r="AS7" s="40">
        <v>792.74</v>
      </c>
      <c r="AT7" s="40">
        <v>769.84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299.60000000000002</v>
      </c>
      <c r="BB7" s="40">
        <v>276.52999999999997</v>
      </c>
      <c r="BC7" s="40">
        <v>248.25</v>
      </c>
      <c r="BD7" s="40">
        <v>227.86</v>
      </c>
      <c r="BE7" s="40">
        <v>204.29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75.73</v>
      </c>
      <c r="BM7" s="40">
        <v>77.16</v>
      </c>
      <c r="BN7" s="40">
        <v>79.47</v>
      </c>
      <c r="BO7" s="40">
        <v>85.29</v>
      </c>
      <c r="BP7" s="40">
        <v>78.16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22.85</v>
      </c>
      <c r="BX7" s="40">
        <v>22.35</v>
      </c>
      <c r="BY7" s="40">
        <v>21.65</v>
      </c>
      <c r="BZ7" s="40">
        <v>20.2</v>
      </c>
      <c r="CA7" s="40">
        <v>22.04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44.34</v>
      </c>
      <c r="CI7" s="40">
        <v>41.97</v>
      </c>
      <c r="CJ7" s="40">
        <v>37.03</v>
      </c>
      <c r="CK7" s="40">
        <v>38.18</v>
      </c>
      <c r="CL7" s="40">
        <v>39.4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60.27</v>
      </c>
      <c r="CT7" s="40">
        <v>63.28</v>
      </c>
      <c r="CU7" s="40">
        <v>63.28</v>
      </c>
      <c r="CV7" s="40">
        <v>63.28</v>
      </c>
      <c r="CW7" s="40">
        <v>60.57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73.67</v>
      </c>
      <c r="DE7" s="40">
        <v>76</v>
      </c>
      <c r="DF7" s="40">
        <v>77.77</v>
      </c>
      <c r="DG7" s="40">
        <v>79.66</v>
      </c>
      <c r="DH7" s="40">
        <v>81.99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55.44</v>
      </c>
      <c r="DP7" s="40">
        <v>55.44</v>
      </c>
      <c r="DQ7" s="40">
        <v>100</v>
      </c>
      <c r="DR7" s="40">
        <v>100</v>
      </c>
      <c r="DS7" s="40">
        <v>100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77.569999999999993</v>
      </c>
      <c r="V11" s="48">
        <f>IF(U6="-",NA(),U6)</f>
        <v>78.709999999999994</v>
      </c>
      <c r="W11" s="48">
        <f>IF(V6="-",NA(),V6)</f>
        <v>82.44</v>
      </c>
      <c r="X11" s="48">
        <f>IF(W6="-",NA(),W6)</f>
        <v>86.46</v>
      </c>
      <c r="Y11" s="48">
        <f>IF(X6="-",NA(),X6)</f>
        <v>79.89</v>
      </c>
      <c r="AE11" s="47" t="s">
        <v>23</v>
      </c>
      <c r="AF11" s="48">
        <f>IF(AE6="-",NA(),AE6)</f>
        <v>51.75</v>
      </c>
      <c r="AG11" s="48">
        <f>IF(AF6="-",NA(),AF6)</f>
        <v>74.290000000000006</v>
      </c>
      <c r="AH11" s="48">
        <f>IF(AG6="-",NA(),AG6)</f>
        <v>160.44999999999999</v>
      </c>
      <c r="AI11" s="48">
        <f>IF(AH6="-",NA(),AH6)</f>
        <v>186.35</v>
      </c>
      <c r="AJ11" s="48">
        <f>IF(AI6="-",NA(),AI6)</f>
        <v>210.61</v>
      </c>
      <c r="AP11" s="47" t="s">
        <v>23</v>
      </c>
      <c r="AQ11" s="48">
        <f>IF(AP6="-",NA(),AP6)</f>
        <v>1001.26</v>
      </c>
      <c r="AR11" s="48">
        <f>IF(AQ6="-",NA(),AQ6)</f>
        <v>909.93</v>
      </c>
      <c r="AS11" s="48">
        <f>IF(AR6="-",NA(),AR6)</f>
        <v>835.69</v>
      </c>
      <c r="AT11" s="48">
        <f>IF(AS6="-",NA(),AS6)</f>
        <v>792.74</v>
      </c>
      <c r="AU11" s="48">
        <f>IF(AT6="-",NA(),AT6)</f>
        <v>769.84</v>
      </c>
      <c r="BA11" s="47" t="s">
        <v>23</v>
      </c>
      <c r="BB11" s="48">
        <f>IF(BA6="-",NA(),BA6)</f>
        <v>299.60000000000002</v>
      </c>
      <c r="BC11" s="48">
        <f>IF(BB6="-",NA(),BB6)</f>
        <v>276.52999999999997</v>
      </c>
      <c r="BD11" s="48">
        <f>IF(BC6="-",NA(),BC6)</f>
        <v>248.25</v>
      </c>
      <c r="BE11" s="48">
        <f>IF(BD6="-",NA(),BD6)</f>
        <v>227.86</v>
      </c>
      <c r="BF11" s="48">
        <f>IF(BE6="-",NA(),BE6)</f>
        <v>204.29</v>
      </c>
      <c r="BL11" s="47" t="s">
        <v>23</v>
      </c>
      <c r="BM11" s="48">
        <f>IF(BL6="-",NA(),BL6)</f>
        <v>75.73</v>
      </c>
      <c r="BN11" s="48">
        <f>IF(BM6="-",NA(),BM6)</f>
        <v>77.16</v>
      </c>
      <c r="BO11" s="48">
        <f>IF(BN6="-",NA(),BN6)</f>
        <v>79.47</v>
      </c>
      <c r="BP11" s="48">
        <f>IF(BO6="-",NA(),BO6)</f>
        <v>85.29</v>
      </c>
      <c r="BQ11" s="48">
        <f>IF(BP6="-",NA(),BP6)</f>
        <v>78.16</v>
      </c>
      <c r="BW11" s="47" t="s">
        <v>23</v>
      </c>
      <c r="BX11" s="48">
        <f>IF(BW6="-",NA(),BW6)</f>
        <v>22.85</v>
      </c>
      <c r="BY11" s="48">
        <f>IF(BX6="-",NA(),BX6)</f>
        <v>22.35</v>
      </c>
      <c r="BZ11" s="48">
        <f>IF(BY6="-",NA(),BY6)</f>
        <v>21.65</v>
      </c>
      <c r="CA11" s="48">
        <f>IF(BZ6="-",NA(),BZ6)</f>
        <v>20.2</v>
      </c>
      <c r="CB11" s="48">
        <f>IF(CA6="-",NA(),CA6)</f>
        <v>22.04</v>
      </c>
      <c r="CH11" s="47" t="s">
        <v>23</v>
      </c>
      <c r="CI11" s="48">
        <f>IF(CH6="-",NA(),CH6)</f>
        <v>44.34</v>
      </c>
      <c r="CJ11" s="48">
        <f>IF(CI6="-",NA(),CI6)</f>
        <v>41.97</v>
      </c>
      <c r="CK11" s="48">
        <f>IF(CJ6="-",NA(),CJ6)</f>
        <v>37.03</v>
      </c>
      <c r="CL11" s="48">
        <f>IF(CK6="-",NA(),CK6)</f>
        <v>38.18</v>
      </c>
      <c r="CM11" s="48">
        <f>IF(CL6="-",NA(),CL6)</f>
        <v>39.4</v>
      </c>
      <c r="CS11" s="47" t="s">
        <v>23</v>
      </c>
      <c r="CT11" s="48">
        <f>IF(CS6="-",NA(),CS6)</f>
        <v>60.27</v>
      </c>
      <c r="CU11" s="48">
        <f>IF(CT6="-",NA(),CT6)</f>
        <v>63.28</v>
      </c>
      <c r="CV11" s="48">
        <f>IF(CU6="-",NA(),CU6)</f>
        <v>63.28</v>
      </c>
      <c r="CW11" s="48">
        <f>IF(CV6="-",NA(),CV6)</f>
        <v>63.28</v>
      </c>
      <c r="CX11" s="48">
        <f>IF(CW6="-",NA(),CW6)</f>
        <v>60.57</v>
      </c>
      <c r="DD11" s="47" t="s">
        <v>23</v>
      </c>
      <c r="DE11" s="48">
        <f>IF(DD6="-",NA(),DD6)</f>
        <v>73.67</v>
      </c>
      <c r="DF11" s="48">
        <f>IF(DE6="-",NA(),DE6)</f>
        <v>76</v>
      </c>
      <c r="DG11" s="48">
        <f>IF(DF6="-",NA(),DF6)</f>
        <v>77.77</v>
      </c>
      <c r="DH11" s="48">
        <f>IF(DG6="-",NA(),DG6)</f>
        <v>79.66</v>
      </c>
      <c r="DI11" s="48">
        <f>IF(DH6="-",NA(),DH6)</f>
        <v>81.99</v>
      </c>
      <c r="DO11" s="47" t="s">
        <v>23</v>
      </c>
      <c r="DP11" s="48">
        <f>IF(DO6="-",NA(),DO6)</f>
        <v>55.44</v>
      </c>
      <c r="DQ11" s="48">
        <f>IF(DP6="-",NA(),DP6)</f>
        <v>55.44</v>
      </c>
      <c r="DR11" s="48">
        <f>IF(DQ6="-",NA(),DQ6)</f>
        <v>100</v>
      </c>
      <c r="DS11" s="48">
        <f>IF(DR6="-",NA(),DR6)</f>
        <v>100</v>
      </c>
      <c r="DT11" s="48">
        <f>IF(DS6="-",NA(),DS6)</f>
        <v>100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2024-02-05T04:19:27Z</cp:lastPrinted>
  <dcterms:created xsi:type="dcterms:W3CDTF">2023-12-05T01:31:16Z</dcterms:created>
  <dcterms:modified xsi:type="dcterms:W3CDTF">2024-02-05T04:20:19Z</dcterms:modified>
  <cp:category/>
</cp:coreProperties>
</file>