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5_公共下水道（法適）37\"/>
    </mc:Choice>
  </mc:AlternateContent>
  <workbookProtection workbookAlgorithmName="SHA-512" workbookHashValue="rq6I3FA4Hg2Gjh02JAhjL7VlKmcHUoH7E7+mp+A+USXjGaqJncMBCHrr2vzJi9sGiV3ryCAns4EwBOOFFaiXIQ==" workbookSaltValue="d9zjLwvJOzsxHvb27WJylA==" workbookSpinCount="100000" lockStructure="1"/>
  <bookViews>
    <workbookView xWindow="0" yWindow="0" windowWidth="28800" windowHeight="1146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L10" i="4"/>
  <c r="W10" i="4"/>
  <c r="P10" i="4"/>
  <c r="I10" i="4"/>
  <c r="BB8" i="4"/>
  <c r="AL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<sst xmlns="http://schemas.openxmlformats.org/spreadsheetml/2006/main" count="275" uniqueCount="117">
  <si>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</si>
  <si>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</si>
  <si>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</si>
  <si>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</si>
  <si>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</si>
  <si>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</si>
  <si>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</si>
  <si>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</si>
  <si>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</si>
  <si>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</si>
  <si>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</si>
  <si>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</si>
  <si>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</si>
  <si>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</si>
  <si>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</si>
  <si>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</si>
  <si>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</si>
  <si>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</si>
  <si>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</si>
  <si>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</si>
  <si>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</si>
  <si>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</si>
  <si>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</si>
  <si>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</si>
  <si>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</si>
  <si>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</si>
  <si>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</si>
  <si>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</si>
  <si>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</si>
  <si>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</si>
  <si>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</si>
  <si>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</si>
  <si>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</si>
  <si>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</si>
  <si>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</si>
  <si>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</si>
  <si>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</si>
  <si>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</si>
  <si>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</si>
  <si>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</si>
  <si>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</si>
  <si>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</si>
  <si>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</si>
  <si>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</si>
  <si>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</si>
  <si>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</si>
  <si>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</si>
  <si>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</si>
  <si>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</si>
  <si>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</si>
  <si>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</si>
  <si>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</si>
  <si>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</si>
  <si>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</si>
  <si>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</si>
  <si>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</si>
  <si>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</si>
  <si>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</si>
  <si>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</si>
  <si>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</si>
  <si>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</si>
  <si>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</si>
  <si>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</si>
  <si>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</si>
  <si>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</si>
  <si>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</si>
  <si>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</si>
  <si>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</si>
  <si>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</si>
  <si>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</si>
  <si>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</si>
  <si>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</si>
  <si>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</si>
  <si>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</si>
  <si>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</si>
  <si>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</si>
  <si>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</si>
  <si>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</si>
  <si>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</si>
  <si>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</si>
  <si>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</si>
  <si>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</si>
  <si>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</si>
  <si>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</si>
  <si>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</si>
  <si>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</si>
  <si>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</si>
  <si>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</si>
  <si>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</si>
  <si>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</si>
  <si>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</si>
  <si>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</si>
  <si>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</si>
  <si>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</si>
  <si>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</si>
  <si>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</si>
  <si>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常総市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</si>
  <si>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</si>
  <si>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</si>
  <si>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</si>
  <si>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</si>
  <si>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</si>
  <si>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</si>
  <si>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</si>
  <si>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</si>
  <si>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</si>
  <si>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</si>
  <si>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</si>
  <si>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</si>
  <si>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</si>
  <si>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</si>
  <si>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</si>
  <si>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</si>
  <si>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</si>
  <si>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平成11年度に供用開始され，管渠の対応年数が標準50年のため，現在は該当しない。</t>
    <rPh sb="0" eb="2">
      <t>ヘイセイ</t>
    </rPh>
    <rPh sb="4" eb="5">
      <t>ネン</t>
    </rPh>
    <rPh sb="5" eb="6">
      <t>ド</t>
    </rPh>
    <rPh sb="7" eb="11">
      <t>キョウヨウカイシ</t>
    </rPh>
    <rPh sb="14" eb="16">
      <t>カンキョ</t>
    </rPh>
    <rPh sb="17" eb="21">
      <t>タイオウネンスウ</t>
    </rPh>
    <rPh sb="22" eb="24">
      <t>ヒョウジュン</t>
    </rPh>
    <rPh sb="26" eb="27">
      <t>ネン</t>
    </rPh>
    <rPh sb="31" eb="33">
      <t>ゲンザイ</t>
    </rPh>
    <rPh sb="34" eb="36">
      <t>ガイトウ</t>
    </rPh>
    <phoneticPr fontId="4"/>
  </si>
  <si>
    <t>類似団体と比べると数値上は，ほぼ同水準の経営がなされていると言えるが，一般会計からの繰入を行っていることや水洗化率が課題となっている。
今後は，令和2年度策定の経営戦略に記載された内守谷浄化センターの水海道浄化センターへの統合と，整備済みの内守谷地区を除く水海道処理区及び石下処理区の下水道整備を進めていく。
また，経営戦略についても，令和7年度までの改定を目指す。財政状況を改めて分析及び把握し，普及率の向上による料金収入の確保など改善策の検討を行うことで，経営基盤の強化を図っていく。</t>
    <rPh sb="0" eb="4">
      <t>ルイジダンタイ</t>
    </rPh>
    <rPh sb="5" eb="6">
      <t>クラ</t>
    </rPh>
    <rPh sb="9" eb="12">
      <t>スウチジョウ</t>
    </rPh>
    <rPh sb="16" eb="19">
      <t>ドウスイジュン</t>
    </rPh>
    <rPh sb="20" eb="22">
      <t>ケイエイ</t>
    </rPh>
    <rPh sb="30" eb="31">
      <t>イ</t>
    </rPh>
    <rPh sb="54" eb="55">
      <t>セン</t>
    </rPh>
    <rPh sb="68" eb="70">
      <t>コンゴ</t>
    </rPh>
    <rPh sb="72" eb="74">
      <t>レイワ</t>
    </rPh>
    <rPh sb="75" eb="77">
      <t>ネンド</t>
    </rPh>
    <rPh sb="77" eb="79">
      <t>サクテイ</t>
    </rPh>
    <rPh sb="80" eb="84">
      <t>ケイエイセンリャク</t>
    </rPh>
    <rPh sb="85" eb="87">
      <t>キサイ</t>
    </rPh>
    <rPh sb="90" eb="93">
      <t>ウチモリヤ</t>
    </rPh>
    <rPh sb="93" eb="95">
      <t>ジョウカ</t>
    </rPh>
    <rPh sb="100" eb="103">
      <t>ミツカイドウ</t>
    </rPh>
    <rPh sb="103" eb="105">
      <t>ジョウカ</t>
    </rPh>
    <rPh sb="111" eb="113">
      <t>トウゴウ</t>
    </rPh>
    <rPh sb="115" eb="118">
      <t>セイビズ</t>
    </rPh>
    <rPh sb="120" eb="125">
      <t>ウチモリヤチク</t>
    </rPh>
    <rPh sb="126" eb="127">
      <t>ノゾ</t>
    </rPh>
    <rPh sb="128" eb="131">
      <t>ミツカイドウ</t>
    </rPh>
    <rPh sb="131" eb="134">
      <t>ショリク</t>
    </rPh>
    <rPh sb="134" eb="135">
      <t>オヨ</t>
    </rPh>
    <rPh sb="136" eb="138">
      <t>イシゲ</t>
    </rPh>
    <rPh sb="138" eb="141">
      <t>ショリク</t>
    </rPh>
    <rPh sb="142" eb="147">
      <t>ゲスイドウセイビ</t>
    </rPh>
    <rPh sb="148" eb="149">
      <t>スス</t>
    </rPh>
    <rPh sb="158" eb="162">
      <t>ケイエイセンリャク</t>
    </rPh>
    <rPh sb="168" eb="170">
      <t>レイワ</t>
    </rPh>
    <rPh sb="171" eb="173">
      <t>ネンド</t>
    </rPh>
    <rPh sb="176" eb="178">
      <t>カイテイ</t>
    </rPh>
    <rPh sb="179" eb="181">
      <t>メザ</t>
    </rPh>
    <rPh sb="183" eb="187">
      <t>ザイセイジョウキョウ</t>
    </rPh>
    <rPh sb="188" eb="189">
      <t>アラタ</t>
    </rPh>
    <rPh sb="191" eb="193">
      <t>ブンセキ</t>
    </rPh>
    <rPh sb="193" eb="194">
      <t>オヨ</t>
    </rPh>
    <rPh sb="195" eb="197">
      <t>ハアク</t>
    </rPh>
    <rPh sb="203" eb="205">
      <t>コウジョウ</t>
    </rPh>
    <rPh sb="208" eb="212">
      <t>リョウキンシュウニュウ</t>
    </rPh>
    <rPh sb="213" eb="215">
      <t>カクホ</t>
    </rPh>
    <rPh sb="217" eb="220">
      <t>カイゼンサク</t>
    </rPh>
    <rPh sb="221" eb="223">
      <t>ケントウ</t>
    </rPh>
    <rPh sb="224" eb="225">
      <t>オコナ</t>
    </rPh>
    <rPh sb="230" eb="234">
      <t>ケイエイキバン</t>
    </rPh>
    <rPh sb="235" eb="237">
      <t>キョウカ</t>
    </rPh>
    <rPh sb="238" eb="239">
      <t>ハカ</t>
    </rPh>
    <phoneticPr fontId="4"/>
  </si>
  <si>
    <t>①経常収支比率は100％を超えており、類似団体と比較しても同水準である。しかし，これは一般会計から多額の補助金を繰り入れているためであり、引き続き接続率向上による料金収入の確保と、維持管理費の削減に努める。
③流動比率は類似団体と比較すると高い水準であるが，全国平均と比較すると低い水準である。財政状況の改善が必要であり、流動資産を増やすために接続率の向上による料金収入の確保が求められる。
④企業債残高対事業規模比率は、類似団体・全国平均と比較して低い水準となっており、一般会計繰入金が多いことが要因と考える。
⑤経費回収率は、類似団体と同水準だが、全国平均と比較すると低い水準となっている。100％を下回っており、接続率の向上と料金収入の確保、並びに維持管理費の削減を検討する必要がある。令和３年度と比べて，減少については，主に動力費など経費の高騰が要因と考える。
⑥汚水処理原価は類似団体と比較すると高い水準となっており。維持管理費の削減が必要である。令和３年度と比べて，増加については，主に動力費など経費の高騰が要因と考える。
⑦施設使用率は類似団体と同水準である。当市は下水道整備を進めている段階であるため、処理区域内の人口及び接続件数の増加による汚水量の増加が見込まれ、今後，増加することが考えられる。
⑧水洗化率は類似団体と比べると低い水準となっている。今後も接続推進活動を進め、水洗化率の向上を図る。</t>
    <rPh sb="364" eb="365">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</si>
</sst>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AA1-4C7C-AD94-0B00034C36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AAA1-4C7C-AD94-0B00034C36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53.74</c:v>
                </c:pt>
                <c:pt idx="3">
                  <c:v>55.98</c:v>
                </c:pt>
                <c:pt idx="4">
                  <c:v>56.03</c:v>
                </c:pt>
              </c:numCache>
            </c:numRef>
          </c:val>
          <c:extLst>
            <c:ext xmlns:c16="http://schemas.microsoft.com/office/drawing/2014/chart" uri="{C3380CC4-5D6E-409C-BE32-E72D297353CC}">
              <c16:uniqueId val="{00000000-4CC0-4882-B427-283FDC90F3F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4CC0-4882-B427-283FDC90F3F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67.010000000000005</c:v>
                </c:pt>
                <c:pt idx="3">
                  <c:v>65.040000000000006</c:v>
                </c:pt>
                <c:pt idx="4">
                  <c:v>66.69</c:v>
                </c:pt>
              </c:numCache>
            </c:numRef>
          </c:val>
          <c:extLst>
            <c:ext xmlns:c16="http://schemas.microsoft.com/office/drawing/2014/chart" uri="{C3380CC4-5D6E-409C-BE32-E72D297353CC}">
              <c16:uniqueId val="{00000000-E3CB-49C2-A752-3C6AF6C6014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E3CB-49C2-A752-3C6AF6C6014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102.85</c:v>
                </c:pt>
                <c:pt idx="3">
                  <c:v>101.45</c:v>
                </c:pt>
                <c:pt idx="4">
                  <c:v>103.37</c:v>
                </c:pt>
              </c:numCache>
            </c:numRef>
          </c:val>
          <c:extLst>
            <c:ext xmlns:c16="http://schemas.microsoft.com/office/drawing/2014/chart" uri="{C3380CC4-5D6E-409C-BE32-E72D297353CC}">
              <c16:uniqueId val="{00000000-A55A-48A6-A2A9-F7C8A946D9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A55A-48A6-A2A9-F7C8A946D9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2.4</c:v>
                </c:pt>
                <c:pt idx="3">
                  <c:v>4.6500000000000004</c:v>
                </c:pt>
                <c:pt idx="4">
                  <c:v>6.59</c:v>
                </c:pt>
              </c:numCache>
            </c:numRef>
          </c:val>
          <c:extLst>
            <c:ext xmlns:c16="http://schemas.microsoft.com/office/drawing/2014/chart" uri="{C3380CC4-5D6E-409C-BE32-E72D297353CC}">
              <c16:uniqueId val="{00000000-EF8B-4947-B3C9-073E28C25FB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EF8B-4947-B3C9-073E28C25FB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ED1-4B85-940C-357A1B80331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6ED1-4B85-940C-357A1B80331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752-4E58-862A-92677D4459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8752-4E58-862A-92677D4459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53.66</c:v>
                </c:pt>
                <c:pt idx="3">
                  <c:v>66.92</c:v>
                </c:pt>
                <c:pt idx="4">
                  <c:v>67.319999999999993</c:v>
                </c:pt>
              </c:numCache>
            </c:numRef>
          </c:val>
          <c:extLst>
            <c:ext xmlns:c16="http://schemas.microsoft.com/office/drawing/2014/chart" uri="{C3380CC4-5D6E-409C-BE32-E72D297353CC}">
              <c16:uniqueId val="{00000000-01D8-44C0-A0CD-9923E66632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01D8-44C0-A0CD-9923E66632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1.75</c:v>
                </c:pt>
                <c:pt idx="3">
                  <c:v>1.02</c:v>
                </c:pt>
                <c:pt idx="4">
                  <c:v>0.33</c:v>
                </c:pt>
              </c:numCache>
            </c:numRef>
          </c:val>
          <c:extLst>
            <c:ext xmlns:c16="http://schemas.microsoft.com/office/drawing/2014/chart" uri="{C3380CC4-5D6E-409C-BE32-E72D297353CC}">
              <c16:uniqueId val="{00000000-61A6-4E14-A4CD-EB2A22829E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61A6-4E14-A4CD-EB2A22829E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83.03</c:v>
                </c:pt>
                <c:pt idx="3">
                  <c:v>83.39</c:v>
                </c:pt>
                <c:pt idx="4">
                  <c:v>79.540000000000006</c:v>
                </c:pt>
              </c:numCache>
            </c:numRef>
          </c:val>
          <c:extLst>
            <c:ext xmlns:c16="http://schemas.microsoft.com/office/drawing/2014/chart" uri="{C3380CC4-5D6E-409C-BE32-E72D297353CC}">
              <c16:uniqueId val="{00000000-21BD-4748-9436-09A35158E1D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21BD-4748-9436-09A35158E1D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200.73</c:v>
                </c:pt>
                <c:pt idx="3">
                  <c:v>201.15</c:v>
                </c:pt>
                <c:pt idx="4">
                  <c:v>212.42</c:v>
                </c:pt>
              </c:numCache>
            </c:numRef>
          </c:val>
          <c:extLst>
            <c:ext xmlns:c16="http://schemas.microsoft.com/office/drawing/2014/chart" uri="{C3380CC4-5D6E-409C-BE32-E72D297353CC}">
              <c16:uniqueId val="{00000000-C8F8-454E-9CA6-7BA8EA8C311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C8F8-454E-9CA6-7BA8EA8C311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2"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常総市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61562</v>
      </c>
      <c r="AM8" s="42"/>
      <c r="AN8" s="42"/>
      <c r="AO8" s="42"/>
      <c r="AP8" s="42"/>
      <c r="AQ8" s="42"/>
      <c r="AR8" s="42"/>
      <c r="AS8" s="42"/>
      <c r="AT8" s="35">
        <f>データ!T6</f>
        <v>123.64</v>
      </c>
      <c r="AU8" s="35"/>
      <c r="AV8" s="35"/>
      <c r="AW8" s="35"/>
      <c r="AX8" s="35"/>
      <c r="AY8" s="35"/>
      <c r="AZ8" s="35"/>
      <c r="BA8" s="35"/>
      <c r="BB8" s="35">
        <f>データ!U6</f>
        <v>497.91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56.75</v>
      </c>
      <c r="J10" s="35"/>
      <c r="K10" s="35"/>
      <c r="L10" s="35"/>
      <c r="M10" s="35"/>
      <c r="N10" s="35"/>
      <c r="O10" s="35"/>
      <c r="P10" s="35">
        <f>データ!P6</f>
        <v>31.12</v>
      </c>
      <c r="Q10" s="35"/>
      <c r="R10" s="35"/>
      <c r="S10" s="35"/>
      <c r="T10" s="35"/>
      <c r="U10" s="35"/>
      <c r="V10" s="35"/>
      <c r="W10" s="35">
        <f>データ!Q6</f>
        <v>87.22</v>
      </c>
      <c r="X10" s="35"/>
      <c r="Y10" s="35"/>
      <c r="Z10" s="35"/>
      <c r="AA10" s="35"/>
      <c r="AB10" s="35"/>
      <c r="AC10" s="35"/>
      <c r="AD10" s="42">
        <f>データ!R6</f>
        <v>3300</v>
      </c>
      <c r="AE10" s="42"/>
      <c r="AF10" s="42"/>
      <c r="AG10" s="42"/>
      <c r="AH10" s="42"/>
      <c r="AI10" s="42"/>
      <c r="AJ10" s="42"/>
      <c r="AK10" s="2"/>
      <c r="AL10" s="42">
        <f>データ!V6</f>
        <v>19092</v>
      </c>
      <c r="AM10" s="42"/>
      <c r="AN10" s="42"/>
      <c r="AO10" s="42"/>
      <c r="AP10" s="42"/>
      <c r="AQ10" s="42"/>
      <c r="AR10" s="42"/>
      <c r="AS10" s="42"/>
      <c r="AT10" s="35">
        <f>データ!W6</f>
        <v>6.34</v>
      </c>
      <c r="AU10" s="35"/>
      <c r="AV10" s="35"/>
      <c r="AW10" s="35"/>
      <c r="AX10" s="35"/>
      <c r="AY10" s="35"/>
      <c r="AZ10" s="35"/>
      <c r="BA10" s="35"/>
      <c r="BB10" s="35">
        <f>データ!X6</f>
        <v>3011.36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ZKhgOF6puV8sEUTrv5F+CN0awcynYp5zHZ/QnFYA39KodkOBPurkYcBHPeY54xHV4NhtASBDsNZl8NInbv4KcQ==" saltValue="2oR5qCrhe8nU00R4JEp6A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82112</v>
      </c>
      <c r="D6" s="19">
        <f t="shared" si="3"/>
        <v>46</v>
      </c>
      <c r="E6" s="19">
        <f t="shared" si="3"/>
        <v>17</v>
      </c>
      <c r="F6" s="19">
        <f t="shared" si="3"/>
        <v>1</v>
      </c>
      <c r="G6" s="19">
        <f t="shared" si="3"/>
        <v>0</v>
      </c>
      <c r="H6" s="19" t="str">
        <f t="shared" si="3"/>
        <v>茨城県　常総市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56.75</v>
      </c>
      <c r="P6" s="20">
        <f t="shared" si="3"/>
        <v>31.12</v>
      </c>
      <c r="Q6" s="20">
        <f t="shared" si="3"/>
        <v>87.22</v>
      </c>
      <c r="R6" s="20">
        <f t="shared" si="3"/>
        <v>3300</v>
      </c>
      <c r="S6" s="20">
        <f t="shared" si="3"/>
        <v>61562</v>
      </c>
      <c r="T6" s="20">
        <f t="shared" si="3"/>
        <v>123.64</v>
      </c>
      <c r="U6" s="20">
        <f t="shared" si="3"/>
        <v>497.91</v>
      </c>
      <c r="V6" s="20">
        <f t="shared" si="3"/>
        <v>19092</v>
      </c>
      <c r="W6" s="20">
        <f t="shared" si="3"/>
        <v>6.34</v>
      </c>
      <c r="X6" s="20">
        <f t="shared" si="3"/>
        <v>3011.36</v>
      </c>
      <c r="Y6" s="21" t="str">
        <f>IF(Y7="",NA(),Y7)</f>
        <v>-</v>
      </c>
      <c r="Z6" s="21" t="str">
        <f t="shared" ref="Z6:AH6" si="4">IF(Z7="",NA(),Z7)</f>
        <v>-</v>
      </c>
      <c r="AA6" s="21">
        <f t="shared" si="4"/>
        <v>102.85</v>
      </c>
      <c r="AB6" s="21">
        <f t="shared" si="4"/>
        <v>101.45</v>
      </c>
      <c r="AC6" s="21">
        <f t="shared" si="4"/>
        <v>103.37</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53.66</v>
      </c>
      <c r="AX6" s="21">
        <f t="shared" si="6"/>
        <v>66.92</v>
      </c>
      <c r="AY6" s="21">
        <f t="shared" si="6"/>
        <v>67.319999999999993</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1">
        <f t="shared" si="7"/>
        <v>1.75</v>
      </c>
      <c r="BI6" s="21">
        <f t="shared" si="7"/>
        <v>1.02</v>
      </c>
      <c r="BJ6" s="21">
        <f t="shared" si="7"/>
        <v>0.33</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83.03</v>
      </c>
      <c r="BT6" s="21">
        <f t="shared" si="8"/>
        <v>83.39</v>
      </c>
      <c r="BU6" s="21">
        <f t="shared" si="8"/>
        <v>79.540000000000006</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200.73</v>
      </c>
      <c r="CE6" s="21">
        <f t="shared" si="9"/>
        <v>201.15</v>
      </c>
      <c r="CF6" s="21">
        <f t="shared" si="9"/>
        <v>212.42</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f t="shared" si="10"/>
        <v>53.74</v>
      </c>
      <c r="CP6" s="21">
        <f t="shared" si="10"/>
        <v>55.98</v>
      </c>
      <c r="CQ6" s="21">
        <f t="shared" si="10"/>
        <v>56.03</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67.010000000000005</v>
      </c>
      <c r="DA6" s="21">
        <f t="shared" si="11"/>
        <v>65.040000000000006</v>
      </c>
      <c r="DB6" s="21">
        <f t="shared" si="11"/>
        <v>66.69</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2.4</v>
      </c>
      <c r="DL6" s="21">
        <f t="shared" si="12"/>
        <v>4.6500000000000004</v>
      </c>
      <c r="DM6" s="21">
        <f t="shared" si="12"/>
        <v>6.59</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82112</v>
      </c>
      <c r="D7" s="23">
        <v>46</v>
      </c>
      <c r="E7" s="23">
        <v>17</v>
      </c>
      <c r="F7" s="23">
        <v>1</v>
      </c>
      <c r="G7" s="23">
        <v>0</v>
      </c>
      <c r="H7" s="23" t="s">
        <v>96</v>
      </c>
      <c r="I7" s="23" t="s">
        <v>97</v>
      </c>
      <c r="J7" s="23" t="s">
        <v>98</v>
      </c>
      <c r="K7" s="23" t="s">
        <v>99</v>
      </c>
      <c r="L7" s="23" t="s">
        <v>100</v>
      </c>
      <c r="M7" s="23" t="s">
        <v>101</v>
      </c>
      <c r="N7" s="24" t="s">
        <v>102</v>
      </c>
      <c r="O7" s="24">
        <v>56.75</v>
      </c>
      <c r="P7" s="24">
        <v>31.12</v>
      </c>
      <c r="Q7" s="24">
        <v>87.22</v>
      </c>
      <c r="R7" s="24">
        <v>3300</v>
      </c>
      <c r="S7" s="24">
        <v>61562</v>
      </c>
      <c r="T7" s="24">
        <v>123.64</v>
      </c>
      <c r="U7" s="24">
        <v>497.91</v>
      </c>
      <c r="V7" s="24">
        <v>19092</v>
      </c>
      <c r="W7" s="24">
        <v>6.34</v>
      </c>
      <c r="X7" s="24">
        <v>3011.36</v>
      </c>
      <c r="Y7" s="24" t="s">
        <v>102</v>
      </c>
      <c r="Z7" s="24" t="s">
        <v>102</v>
      </c>
      <c r="AA7" s="24">
        <v>102.85</v>
      </c>
      <c r="AB7" s="24">
        <v>101.45</v>
      </c>
      <c r="AC7" s="24">
        <v>103.37</v>
      </c>
      <c r="AD7" s="24" t="s">
        <v>102</v>
      </c>
      <c r="AE7" s="24" t="s">
        <v>102</v>
      </c>
      <c r="AF7" s="24">
        <v>107.21</v>
      </c>
      <c r="AG7" s="24">
        <v>107.08</v>
      </c>
      <c r="AH7" s="24">
        <v>106.08</v>
      </c>
      <c r="AI7" s="24">
        <v>106.11</v>
      </c>
      <c r="AJ7" s="24" t="s">
        <v>102</v>
      </c>
      <c r="AK7" s="24" t="s">
        <v>102</v>
      </c>
      <c r="AL7" s="24">
        <v>0</v>
      </c>
      <c r="AM7" s="24">
        <v>0</v>
      </c>
      <c r="AN7" s="24">
        <v>0</v>
      </c>
      <c r="AO7" s="24" t="s">
        <v>102</v>
      </c>
      <c r="AP7" s="24" t="s">
        <v>102</v>
      </c>
      <c r="AQ7" s="24">
        <v>43.71</v>
      </c>
      <c r="AR7" s="24">
        <v>45.94</v>
      </c>
      <c r="AS7" s="24">
        <v>29.34</v>
      </c>
      <c r="AT7" s="24">
        <v>3.15</v>
      </c>
      <c r="AU7" s="24" t="s">
        <v>102</v>
      </c>
      <c r="AV7" s="24" t="s">
        <v>102</v>
      </c>
      <c r="AW7" s="24">
        <v>53.66</v>
      </c>
      <c r="AX7" s="24">
        <v>66.92</v>
      </c>
      <c r="AY7" s="24">
        <v>67.319999999999993</v>
      </c>
      <c r="AZ7" s="24" t="s">
        <v>102</v>
      </c>
      <c r="BA7" s="24" t="s">
        <v>102</v>
      </c>
      <c r="BB7" s="24">
        <v>40.67</v>
      </c>
      <c r="BC7" s="24">
        <v>47.7</v>
      </c>
      <c r="BD7" s="24">
        <v>50.59</v>
      </c>
      <c r="BE7" s="24">
        <v>73.44</v>
      </c>
      <c r="BF7" s="24" t="s">
        <v>102</v>
      </c>
      <c r="BG7" s="24" t="s">
        <v>102</v>
      </c>
      <c r="BH7" s="24">
        <v>1.75</v>
      </c>
      <c r="BI7" s="24">
        <v>1.02</v>
      </c>
      <c r="BJ7" s="24">
        <v>0.33</v>
      </c>
      <c r="BK7" s="24" t="s">
        <v>102</v>
      </c>
      <c r="BL7" s="24" t="s">
        <v>102</v>
      </c>
      <c r="BM7" s="24">
        <v>1050.51</v>
      </c>
      <c r="BN7" s="24">
        <v>1102.01</v>
      </c>
      <c r="BO7" s="24">
        <v>987.36</v>
      </c>
      <c r="BP7" s="24">
        <v>652.82000000000005</v>
      </c>
      <c r="BQ7" s="24" t="s">
        <v>102</v>
      </c>
      <c r="BR7" s="24" t="s">
        <v>102</v>
      </c>
      <c r="BS7" s="24">
        <v>83.03</v>
      </c>
      <c r="BT7" s="24">
        <v>83.39</v>
      </c>
      <c r="BU7" s="24">
        <v>79.540000000000006</v>
      </c>
      <c r="BV7" s="24" t="s">
        <v>102</v>
      </c>
      <c r="BW7" s="24" t="s">
        <v>102</v>
      </c>
      <c r="BX7" s="24">
        <v>82.65</v>
      </c>
      <c r="BY7" s="24">
        <v>82.55</v>
      </c>
      <c r="BZ7" s="24">
        <v>83.55</v>
      </c>
      <c r="CA7" s="24">
        <v>97.61</v>
      </c>
      <c r="CB7" s="24" t="s">
        <v>102</v>
      </c>
      <c r="CC7" s="24" t="s">
        <v>102</v>
      </c>
      <c r="CD7" s="24">
        <v>200.73</v>
      </c>
      <c r="CE7" s="24">
        <v>201.15</v>
      </c>
      <c r="CF7" s="24">
        <v>212.42</v>
      </c>
      <c r="CG7" s="24" t="s">
        <v>102</v>
      </c>
      <c r="CH7" s="24" t="s">
        <v>102</v>
      </c>
      <c r="CI7" s="24">
        <v>186.3</v>
      </c>
      <c r="CJ7" s="24">
        <v>188.38</v>
      </c>
      <c r="CK7" s="24">
        <v>185.98</v>
      </c>
      <c r="CL7" s="24">
        <v>138.29</v>
      </c>
      <c r="CM7" s="24" t="s">
        <v>102</v>
      </c>
      <c r="CN7" s="24" t="s">
        <v>102</v>
      </c>
      <c r="CO7" s="24">
        <v>53.74</v>
      </c>
      <c r="CP7" s="24">
        <v>55.98</v>
      </c>
      <c r="CQ7" s="24">
        <v>56.03</v>
      </c>
      <c r="CR7" s="24" t="s">
        <v>102</v>
      </c>
      <c r="CS7" s="24" t="s">
        <v>102</v>
      </c>
      <c r="CT7" s="24">
        <v>50.53</v>
      </c>
      <c r="CU7" s="24">
        <v>51.42</v>
      </c>
      <c r="CV7" s="24">
        <v>48.95</v>
      </c>
      <c r="CW7" s="24">
        <v>59.1</v>
      </c>
      <c r="CX7" s="24" t="s">
        <v>102</v>
      </c>
      <c r="CY7" s="24" t="s">
        <v>102</v>
      </c>
      <c r="CZ7" s="24">
        <v>67.010000000000005</v>
      </c>
      <c r="DA7" s="24">
        <v>65.040000000000006</v>
      </c>
      <c r="DB7" s="24">
        <v>66.69</v>
      </c>
      <c r="DC7" s="24" t="s">
        <v>102</v>
      </c>
      <c r="DD7" s="24" t="s">
        <v>102</v>
      </c>
      <c r="DE7" s="24">
        <v>82.08</v>
      </c>
      <c r="DF7" s="24">
        <v>81.34</v>
      </c>
      <c r="DG7" s="24">
        <v>81.14</v>
      </c>
      <c r="DH7" s="24">
        <v>95.82</v>
      </c>
      <c r="DI7" s="24" t="s">
        <v>102</v>
      </c>
      <c r="DJ7" s="24" t="s">
        <v>102</v>
      </c>
      <c r="DK7" s="24">
        <v>2.4</v>
      </c>
      <c r="DL7" s="24">
        <v>4.6500000000000004</v>
      </c>
      <c r="DM7" s="24">
        <v>6.59</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2024-01-30T07:12:19Z</cp:lastPrinted>
  <dcterms:created xsi:type="dcterms:W3CDTF">2023-12-12T00:43:31Z</dcterms:created>
  <dcterms:modified xsi:type="dcterms:W3CDTF">2024-02-21T06:23:01Z</dcterms:modified>
  <cp:category/>
</cp:coreProperties>
</file>