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35 経営\17 公営企業に係る「経営比較分析表」の分析等について\令和5年度（令和4年度決算）\提出\"/>
    </mc:Choice>
  </mc:AlternateContent>
  <workbookProtection workbookAlgorithmName="SHA-512" workbookHashValue="cOnDhFNab4DW6OpoRzuYhiiZEN/LvQG/RRraMkKBsjWBxaGAuKeoTS/pJbbDOhxIxyKziQNXEYh3QAsaV1ULhw==" workbookSaltValue="Y+y3mCwYbekwGSPk9ivR1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<sst xmlns="http://schemas.openxmlformats.org/spreadsheetml/2006/main" count="275" uniqueCount="117">
  <si>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</si>
  <si>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</si>
  <si>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</si>
  <si>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</si>
  <si>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</si>
  <si>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</si>
  <si>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</si>
  <si>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</si>
  <si>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</si>
  <si>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</si>
  <si>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</si>
  <si>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</si>
  <si>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</si>
  <si>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</si>
  <si>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</si>
  <si>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</si>
  <si>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</si>
  <si>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</si>
  <si>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</si>
  <si>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</si>
  <si>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</si>
  <si>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</si>
  <si>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</si>
  <si>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</si>
  <si>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</si>
  <si>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</si>
  <si>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</si>
  <si>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</si>
  <si>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</si>
  <si>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</si>
  <si>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</si>
  <si>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</si>
  <si>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</si>
  <si>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</si>
  <si>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</si>
  <si>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</si>
  <si>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</si>
  <si>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</si>
  <si>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</si>
  <si>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</si>
  <si>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</si>
  <si>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</si>
  <si>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</si>
  <si>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</si>
  <si>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</si>
  <si>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</si>
  <si>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</si>
  <si>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</si>
  <si>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</si>
  <si>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</si>
  <si>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</si>
  <si>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</si>
  <si>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</si>
  <si>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</si>
  <si>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</si>
  <si>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</si>
  <si>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</si>
  <si>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</si>
  <si>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</si>
  <si>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</si>
  <si>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</si>
  <si>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</si>
  <si>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</si>
  <si>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</si>
  <si>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</si>
  <si>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</si>
  <si>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</si>
  <si>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</si>
  <si>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</si>
  <si>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</si>
  <si>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</si>
  <si>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</si>
  <si>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</si>
  <si>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</si>
  <si>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</si>
  <si>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</si>
  <si>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</si>
  <si>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</si>
  <si>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</si>
  <si>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</si>
  <si>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</si>
  <si>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</si>
  <si>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</si>
  <si>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</si>
  <si>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</si>
  <si>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</si>
  <si>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</si>
  <si>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</si>
  <si>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</si>
  <si>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</si>
  <si>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</si>
  <si>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</si>
  <si>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</si>
  <si>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</si>
  <si>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</si>
  <si>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</si>
  <si>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龍ケ崎市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</si>
  <si>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</si>
  <si>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</si>
  <si>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</si>
  <si>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</si>
  <si>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</si>
  <si>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</si>
  <si>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</si>
  <si>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</si>
  <si>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</si>
  <si>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</si>
  <si>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</si>
  <si>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</si>
  <si>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</si>
  <si>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</si>
  <si>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</si>
  <si>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</si>
  <si>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</si>
  <si>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経営の健全性及び効率性に関する指標から、当市農業集落排水事業の経営は、厳しい環境にあると言える。
　また、地域特性上、高齢化や人口減少が著しいことから、今後、有収水量の減少、使用料収入の減少が懸念され、一般会計からの繰入金に依存する経営状況の改善が課題となっている。
　このため、経年劣化による施設の修繕費用の増加、将来的には、改築・更新に伴う財源の確保に向けて、適正な使用料金の検討が必要である。
　これらの課題に対し、策定した最適整備構想を活用することによる修繕費の平準化など、汚水処理費の抑制を図りながら、広域化・共同化計画により、農業集落排水事業を公共下水道事業への編入に向け事業を展開するなど、抜本的な経営基盤の改善に努めていく。</t>
    <rPh sb="212" eb="214">
      <t>サクテイ</t>
    </rPh>
    <rPh sb="223" eb="225">
      <t>カツヨウ</t>
    </rPh>
    <phoneticPr fontId="4"/>
  </si>
  <si>
    <t>　有形固定資産減価償却率においては、令和2年度に法適用化したため、減価償却累計額が小さく、比率も低いが、供用開始から21年を経過し、処理場など法定耐用年数を迎え、資産の償却が終了した資産も出ているため、策定した最適整備構想を活用し、計画的な施設の改築・更新に努めていく。
　管渠老朽化率は、法定耐用年数を迎えた管渠が無いため、算出されていない。また、管渠改善率も老朽化等による改築・更新を必要とする管渠が見られていないことから、工事を実施しておらず算出されていない。</t>
    <rPh sb="101" eb="103">
      <t>サクテイ</t>
    </rPh>
    <rPh sb="112" eb="114">
      <t>カツヨウ</t>
    </rPh>
    <phoneticPr fontId="4"/>
  </si>
  <si>
    <t>　経常収支比率は、資産の償却が進み減価償却費が大きく減少したことで向上しているが、依然として収益の大半を一般会計からの繰入金が占めている状況にある。
　累積欠損金比率は、これまで累積欠損金が発生していないことから算出されず、企業債残高対事業規模比率は、分子となる企業債現在高の全てが一般会計からの繰入金により賄われているため算出されない。
　流動比率は、類似団体平均を下回っているため、流動資産である使用料収入の確保に取り組み、比率の改善に努めていく。
　経費回収率は使用料収入が微減し、汚水処理費が増加したため、比率が悪化している。類似団体と比較しても経費回収率は依然として低く、使用料収入で賄うべき100％を大きく下回っているため、有収水量の確保による使用料収入の増収や最適整備構想を活用して、修繕費用等を平準化等し、比率の改善に努める。
　汚水処理原価は、委託料の増に伴い汚水処理費が増加しており、類似団体と比較しても高めであるため、経費回収率と同様に収支両面から経営改善を図り、汚水処理原価の減少に努める。
　施設利用率は、処理場整備が完了しているため、分母となる晴天時現在処理能力は変わらない。分子となる晴天時1日平均処理水量の増加により利用率が上昇する。晴天時1日平均処理水量は、水洗化率と相関性があり、水洗化率の向上が施設利用率の向上に直結するため、戸別訪問等を継続し、類似団体を下回っている水洗化率の向上に努める。</t>
    <rPh sb="15" eb="16">
      <t>スス</t>
    </rPh>
    <rPh sb="202" eb="203">
      <t>リョウ</t>
    </rPh>
    <rPh sb="241" eb="242">
      <t>ゲン</t>
    </rPh>
    <rPh sb="250" eb="252">
      <t>ゾウカ</t>
    </rPh>
    <rPh sb="260" eb="262">
      <t>アッカ</t>
    </rPh>
    <rPh sb="344" eb="346">
      <t>カツヨウ</t>
    </rPh>
    <rPh sb="381" eb="384">
      <t>イタクリョウ</t>
    </rPh>
    <rPh sb="385" eb="386">
      <t>ゾウ</t>
    </rPh>
    <rPh sb="389" eb="391">
      <t>オスイ</t>
    </rPh>
    <rPh sb="391" eb="393">
      <t>ショリ</t>
    </rPh>
    <rPh sb="393" eb="394">
      <t>ヒ</t>
    </rPh>
    <rPh sb="395" eb="39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</si>
</sst>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A7-4AB5-8610-DD28256FF5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CEA7-4AB5-8610-DD28256FF5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37.5</c:v>
                </c:pt>
                <c:pt idx="3">
                  <c:v>36.159999999999997</c:v>
                </c:pt>
                <c:pt idx="4">
                  <c:v>31.7</c:v>
                </c:pt>
              </c:numCache>
            </c:numRef>
          </c:val>
          <c:extLst>
            <c:ext xmlns:c16="http://schemas.microsoft.com/office/drawing/2014/chart" uri="{C3380CC4-5D6E-409C-BE32-E72D297353CC}">
              <c16:uniqueId val="{00000000-0D32-4E7D-880A-98A8BB97D4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0D32-4E7D-880A-98A8BB97D4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74.459999999999994</c:v>
                </c:pt>
                <c:pt idx="3">
                  <c:v>74.69</c:v>
                </c:pt>
                <c:pt idx="4">
                  <c:v>76.08</c:v>
                </c:pt>
              </c:numCache>
            </c:numRef>
          </c:val>
          <c:extLst>
            <c:ext xmlns:c16="http://schemas.microsoft.com/office/drawing/2014/chart" uri="{C3380CC4-5D6E-409C-BE32-E72D297353CC}">
              <c16:uniqueId val="{00000000-077C-4498-B8AA-4EA3B22C46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077C-4498-B8AA-4EA3B22C46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126.88</c:v>
                </c:pt>
                <c:pt idx="3">
                  <c:v>147.27000000000001</c:v>
                </c:pt>
                <c:pt idx="4">
                  <c:v>136.44999999999999</c:v>
                </c:pt>
              </c:numCache>
            </c:numRef>
          </c:val>
          <c:extLst>
            <c:ext xmlns:c16="http://schemas.microsoft.com/office/drawing/2014/chart" uri="{C3380CC4-5D6E-409C-BE32-E72D297353CC}">
              <c16:uniqueId val="{00000000-EFF9-457F-A208-177DA4304E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EFF9-457F-A208-177DA4304E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5.75</c:v>
                </c:pt>
                <c:pt idx="3">
                  <c:v>8.83</c:v>
                </c:pt>
                <c:pt idx="4">
                  <c:v>11.84</c:v>
                </c:pt>
              </c:numCache>
            </c:numRef>
          </c:val>
          <c:extLst>
            <c:ext xmlns:c16="http://schemas.microsoft.com/office/drawing/2014/chart" uri="{C3380CC4-5D6E-409C-BE32-E72D297353CC}">
              <c16:uniqueId val="{00000000-AA12-40FD-958C-9FCC0F254C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AA12-40FD-958C-9FCC0F254C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AAC-427B-8DA0-6D601F5297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AAC-427B-8DA0-6D601F5297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02-45C2-9191-1231C8180D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D202-45C2-9191-1231C8180D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15.9</c:v>
                </c:pt>
                <c:pt idx="3">
                  <c:v>23.99</c:v>
                </c:pt>
                <c:pt idx="4">
                  <c:v>25.93</c:v>
                </c:pt>
              </c:numCache>
            </c:numRef>
          </c:val>
          <c:extLst>
            <c:ext xmlns:c16="http://schemas.microsoft.com/office/drawing/2014/chart" uri="{C3380CC4-5D6E-409C-BE32-E72D297353CC}">
              <c16:uniqueId val="{00000000-9A37-4693-BDEF-86DD6D2378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9A37-4693-BDEF-86DD6D2378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97D-43E4-9563-7E49E1AAFD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397D-43E4-9563-7E49E1AAFD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21.53</c:v>
                </c:pt>
                <c:pt idx="3">
                  <c:v>28.01</c:v>
                </c:pt>
                <c:pt idx="4">
                  <c:v>19.239999999999998</c:v>
                </c:pt>
              </c:numCache>
            </c:numRef>
          </c:val>
          <c:extLst>
            <c:ext xmlns:c16="http://schemas.microsoft.com/office/drawing/2014/chart" uri="{C3380CC4-5D6E-409C-BE32-E72D297353CC}">
              <c16:uniqueId val="{00000000-C071-40C4-9561-DBAF0AC303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C071-40C4-9561-DBAF0AC303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653.77</c:v>
                </c:pt>
                <c:pt idx="3">
                  <c:v>505.48</c:v>
                </c:pt>
                <c:pt idx="4">
                  <c:v>730.56</c:v>
                </c:pt>
              </c:numCache>
            </c:numRef>
          </c:val>
          <c:extLst>
            <c:ext xmlns:c16="http://schemas.microsoft.com/office/drawing/2014/chart" uri="{C3380CC4-5D6E-409C-BE32-E72D297353CC}">
              <c16:uniqueId val="{00000000-C96A-4DB0-9628-8CEE9C3060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C96A-4DB0-9628-8CEE9C3060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1" zoomScale="80" zoomScaleNormal="80" workbookViewId="0">
      <selection activeCell="BK33" sqref="BK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龍ケ崎市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75813</v>
      </c>
      <c r="AM8" s="37"/>
      <c r="AN8" s="37"/>
      <c r="AO8" s="37"/>
      <c r="AP8" s="37"/>
      <c r="AQ8" s="37"/>
      <c r="AR8" s="37"/>
      <c r="AS8" s="37"/>
      <c r="AT8" s="38">
        <f>データ!T6</f>
        <v>78.59</v>
      </c>
      <c r="AU8" s="38"/>
      <c r="AV8" s="38"/>
      <c r="AW8" s="38"/>
      <c r="AX8" s="38"/>
      <c r="AY8" s="38"/>
      <c r="AZ8" s="38"/>
      <c r="BA8" s="38"/>
      <c r="BB8" s="38">
        <f>データ!U6</f>
        <v>964.66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48.67</v>
      </c>
      <c r="J10" s="38"/>
      <c r="K10" s="38"/>
      <c r="L10" s="38"/>
      <c r="M10" s="38"/>
      <c r="N10" s="38"/>
      <c r="O10" s="38"/>
      <c r="P10" s="38">
        <f>データ!P6</f>
        <v>0.52</v>
      </c>
      <c r="Q10" s="38"/>
      <c r="R10" s="38"/>
      <c r="S10" s="38"/>
      <c r="T10" s="38"/>
      <c r="U10" s="38"/>
      <c r="V10" s="38"/>
      <c r="W10" s="38">
        <f>データ!Q6</f>
        <v>98.1</v>
      </c>
      <c r="X10" s="38"/>
      <c r="Y10" s="38"/>
      <c r="Z10" s="38"/>
      <c r="AA10" s="38"/>
      <c r="AB10" s="38"/>
      <c r="AC10" s="38"/>
      <c r="AD10" s="37">
        <f>データ!R6</f>
        <v>2941</v>
      </c>
      <c r="AE10" s="37"/>
      <c r="AF10" s="37"/>
      <c r="AG10" s="37"/>
      <c r="AH10" s="37"/>
      <c r="AI10" s="37"/>
      <c r="AJ10" s="37"/>
      <c r="AK10" s="2"/>
      <c r="AL10" s="37">
        <f>データ!V6</f>
        <v>393</v>
      </c>
      <c r="AM10" s="37"/>
      <c r="AN10" s="37"/>
      <c r="AO10" s="37"/>
      <c r="AP10" s="37"/>
      <c r="AQ10" s="37"/>
      <c r="AR10" s="37"/>
      <c r="AS10" s="37"/>
      <c r="AT10" s="38">
        <f>データ!W6</f>
        <v>0.49</v>
      </c>
      <c r="AU10" s="38"/>
      <c r="AV10" s="38"/>
      <c r="AW10" s="38"/>
      <c r="AX10" s="38"/>
      <c r="AY10" s="38"/>
      <c r="AZ10" s="38"/>
      <c r="BA10" s="38"/>
      <c r="BB10" s="38">
        <f>データ!X6</f>
        <v>802.04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z5lsDCJzVBpcMcxGvSpxr88FlJwOaF/WY8hItBDTSsgSoNm7njHIR/dWDp2CVOhR/8P9m9en+fT0EFaMwCDig==" saltValue="/Ji8nhSQNmWC0eOyY+qrM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82082</v>
      </c>
      <c r="D6" s="19">
        <f t="shared" si="3"/>
        <v>46</v>
      </c>
      <c r="E6" s="19">
        <f t="shared" si="3"/>
        <v>17</v>
      </c>
      <c r="F6" s="19">
        <f t="shared" si="3"/>
        <v>5</v>
      </c>
      <c r="G6" s="19">
        <f t="shared" si="3"/>
        <v>0</v>
      </c>
      <c r="H6" s="19" t="str">
        <f t="shared" si="3"/>
        <v>茨城県　龍ケ崎市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48.67</v>
      </c>
      <c r="P6" s="20">
        <f t="shared" si="3"/>
        <v>0.52</v>
      </c>
      <c r="Q6" s="20">
        <f t="shared" si="3"/>
        <v>98.1</v>
      </c>
      <c r="R6" s="20">
        <f t="shared" si="3"/>
        <v>2941</v>
      </c>
      <c r="S6" s="20">
        <f t="shared" si="3"/>
        <v>75813</v>
      </c>
      <c r="T6" s="20">
        <f t="shared" si="3"/>
        <v>78.59</v>
      </c>
      <c r="U6" s="20">
        <f t="shared" si="3"/>
        <v>964.66</v>
      </c>
      <c r="V6" s="20">
        <f t="shared" si="3"/>
        <v>393</v>
      </c>
      <c r="W6" s="20">
        <f t="shared" si="3"/>
        <v>0.49</v>
      </c>
      <c r="X6" s="20">
        <f t="shared" si="3"/>
        <v>802.04</v>
      </c>
      <c r="Y6" s="21" t="str">
        <f>IF(Y7="",NA(),Y7)</f>
        <v>-</v>
      </c>
      <c r="Z6" s="21" t="str">
        <f t="shared" ref="Z6:AH6" si="4">IF(Z7="",NA(),Z7)</f>
        <v>-</v>
      </c>
      <c r="AA6" s="21">
        <f t="shared" si="4"/>
        <v>126.88</v>
      </c>
      <c r="AB6" s="21">
        <f t="shared" si="4"/>
        <v>147.27000000000001</v>
      </c>
      <c r="AC6" s="21">
        <f t="shared" si="4"/>
        <v>136.44999999999999</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15.9</v>
      </c>
      <c r="AX6" s="21">
        <f t="shared" si="6"/>
        <v>23.99</v>
      </c>
      <c r="AY6" s="21">
        <f t="shared" si="6"/>
        <v>25.93</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21.53</v>
      </c>
      <c r="BT6" s="21">
        <f t="shared" si="8"/>
        <v>28.01</v>
      </c>
      <c r="BU6" s="21">
        <f t="shared" si="8"/>
        <v>19.239999999999998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653.77</v>
      </c>
      <c r="CE6" s="21">
        <f t="shared" si="9"/>
        <v>505.48</v>
      </c>
      <c r="CF6" s="21">
        <f t="shared" si="9"/>
        <v>730.56</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37.5</v>
      </c>
      <c r="CP6" s="21">
        <f t="shared" si="10"/>
        <v>36.159999999999997</v>
      </c>
      <c r="CQ6" s="21">
        <f t="shared" si="10"/>
        <v>31.7</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74.459999999999994</v>
      </c>
      <c r="DA6" s="21">
        <f t="shared" si="11"/>
        <v>74.69</v>
      </c>
      <c r="DB6" s="21">
        <f t="shared" si="11"/>
        <v>76.08</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5.75</v>
      </c>
      <c r="DL6" s="21">
        <f t="shared" si="12"/>
        <v>8.83</v>
      </c>
      <c r="DM6" s="21">
        <f t="shared" si="12"/>
        <v>11.84</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82082</v>
      </c>
      <c r="D7" s="23">
        <v>46</v>
      </c>
      <c r="E7" s="23">
        <v>17</v>
      </c>
      <c r="F7" s="23">
        <v>5</v>
      </c>
      <c r="G7" s="23">
        <v>0</v>
      </c>
      <c r="H7" s="23" t="s">
        <v>96</v>
      </c>
      <c r="I7" s="23" t="s">
        <v>97</v>
      </c>
      <c r="J7" s="23" t="s">
        <v>98</v>
      </c>
      <c r="K7" s="23" t="s">
        <v>99</v>
      </c>
      <c r="L7" s="23" t="s">
        <v>100</v>
      </c>
      <c r="M7" s="23" t="s">
        <v>101</v>
      </c>
      <c r="N7" s="24" t="s">
        <v>102</v>
      </c>
      <c r="O7" s="24">
        <v>48.67</v>
      </c>
      <c r="P7" s="24">
        <v>0.52</v>
      </c>
      <c r="Q7" s="24">
        <v>98.1</v>
      </c>
      <c r="R7" s="24">
        <v>2941</v>
      </c>
      <c r="S7" s="24">
        <v>75813</v>
      </c>
      <c r="T7" s="24">
        <v>78.59</v>
      </c>
      <c r="U7" s="24">
        <v>964.66</v>
      </c>
      <c r="V7" s="24">
        <v>393</v>
      </c>
      <c r="W7" s="24">
        <v>0.49</v>
      </c>
      <c r="X7" s="24">
        <v>802.04</v>
      </c>
      <c r="Y7" s="24" t="s">
        <v>102</v>
      </c>
      <c r="Z7" s="24" t="s">
        <v>102</v>
      </c>
      <c r="AA7" s="24">
        <v>126.88</v>
      </c>
      <c r="AB7" s="24">
        <v>147.27000000000001</v>
      </c>
      <c r="AC7" s="24">
        <v>136.44999999999999</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15.9</v>
      </c>
      <c r="AX7" s="24">
        <v>23.99</v>
      </c>
      <c r="AY7" s="24">
        <v>25.93</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21.53</v>
      </c>
      <c r="BT7" s="24">
        <v>28.01</v>
      </c>
      <c r="BU7" s="24">
        <v>19.239999999999998</v>
      </c>
      <c r="BV7" s="24" t="s">
        <v>102</v>
      </c>
      <c r="BW7" s="24" t="s">
        <v>102</v>
      </c>
      <c r="BX7" s="24">
        <v>57.08</v>
      </c>
      <c r="BY7" s="24">
        <v>56.26</v>
      </c>
      <c r="BZ7" s="24">
        <v>52.94</v>
      </c>
      <c r="CA7" s="24">
        <v>57.02</v>
      </c>
      <c r="CB7" s="24" t="s">
        <v>102</v>
      </c>
      <c r="CC7" s="24" t="s">
        <v>102</v>
      </c>
      <c r="CD7" s="24">
        <v>653.77</v>
      </c>
      <c r="CE7" s="24">
        <v>505.48</v>
      </c>
      <c r="CF7" s="24">
        <v>730.56</v>
      </c>
      <c r="CG7" s="24" t="s">
        <v>102</v>
      </c>
      <c r="CH7" s="24" t="s">
        <v>102</v>
      </c>
      <c r="CI7" s="24">
        <v>274.99</v>
      </c>
      <c r="CJ7" s="24">
        <v>282.08999999999997</v>
      </c>
      <c r="CK7" s="24">
        <v>303.27999999999997</v>
      </c>
      <c r="CL7" s="24">
        <v>273.68</v>
      </c>
      <c r="CM7" s="24" t="s">
        <v>102</v>
      </c>
      <c r="CN7" s="24" t="s">
        <v>102</v>
      </c>
      <c r="CO7" s="24">
        <v>37.5</v>
      </c>
      <c r="CP7" s="24">
        <v>36.159999999999997</v>
      </c>
      <c r="CQ7" s="24">
        <v>31.7</v>
      </c>
      <c r="CR7" s="24" t="s">
        <v>102</v>
      </c>
      <c r="CS7" s="24" t="s">
        <v>102</v>
      </c>
      <c r="CT7" s="24">
        <v>54.83</v>
      </c>
      <c r="CU7" s="24">
        <v>66.53</v>
      </c>
      <c r="CV7" s="24">
        <v>52.35</v>
      </c>
      <c r="CW7" s="24">
        <v>52.55</v>
      </c>
      <c r="CX7" s="24" t="s">
        <v>102</v>
      </c>
      <c r="CY7" s="24" t="s">
        <v>102</v>
      </c>
      <c r="CZ7" s="24">
        <v>74.459999999999994</v>
      </c>
      <c r="DA7" s="24">
        <v>74.69</v>
      </c>
      <c r="DB7" s="24">
        <v>76.08</v>
      </c>
      <c r="DC7" s="24" t="s">
        <v>102</v>
      </c>
      <c r="DD7" s="24" t="s">
        <v>102</v>
      </c>
      <c r="DE7" s="24">
        <v>84.7</v>
      </c>
      <c r="DF7" s="24">
        <v>84.67</v>
      </c>
      <c r="DG7" s="24">
        <v>84.39</v>
      </c>
      <c r="DH7" s="24">
        <v>87.3</v>
      </c>
      <c r="DI7" s="24" t="s">
        <v>102</v>
      </c>
      <c r="DJ7" s="24" t="s">
        <v>102</v>
      </c>
      <c r="DK7" s="24">
        <v>5.75</v>
      </c>
      <c r="DL7" s="24">
        <v>8.83</v>
      </c>
      <c r="DM7" s="24">
        <v>11.84</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龍ケ崎市</cp:lastModifiedBy>
  <dcterms:created xsi:type="dcterms:W3CDTF">2023-12-12T01:00:31Z</dcterms:created>
  <dcterms:modified xsi:type="dcterms:W3CDTF">2024-01-30T05:51:41Z</dcterms:modified>
  <cp:category/>
</cp:coreProperties>
</file>