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財政\理財\Ｒ５理財\05_公営企業関係\15_経営比較分析表\99【総務省：対応依頼】経営比較分析表の掲載HPの確認について\05_確認作業・確認後修正データ\01_水道（簡水含む）43\"/>
    </mc:Choice>
  </mc:AlternateContent>
  <workbookProtection workbookAlgorithmName="SHA-512" workbookHashValue="98u2w13le8V55DJkMhg+Sq9V6WDS74aQ6x8RDcYtIISim+F9EvkkQ0jqQWQGttq8SnDHAOto2f0h8EKzQ0iu8Q==" workbookSaltValue="+RJGcNmURQeXrUhH8iwdUQ==" workbookSpinCount="100000" lockStructure="1"/>
  <bookViews>
    <workbookView xWindow="0" yWindow="0" windowWidth="28800" windowHeight="1146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AT10" i="4" s="1"/>
  <c r="U6" i="5"/>
  <c r="T6" i="5"/>
  <c r="S6" i="5"/>
  <c r="R6" i="5"/>
  <c r="Q6" i="5"/>
  <c r="W10" i="4" s="1"/>
  <c r="P6" i="5"/>
  <c r="P10" i="4" s="1"/>
  <c r="O6" i="5"/>
  <c r="N6" i="5"/>
  <c r="B10" i="4" s="1"/>
  <c r="M6" i="5"/>
  <c r="L6" i="5"/>
  <c r="K6" i="5"/>
  <c r="J6" i="5"/>
  <c r="I8" i="4" s="1"/>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F85" i="4"/>
  <c r="BB10" i="4"/>
  <c r="AL10" i="4"/>
  <c r="I10" i="4"/>
  <c r="BB8" i="4"/>
  <c r="AT8" i="4"/>
  <c r="AL8" i="4"/>
  <c r="AD8" i="4"/>
  <c r="W8" i="4"/>
  <c r="P8" i="4"/>
  <c r="B6" i="4"/>
</calcChain>
</file>

<file path=xl/sharedStrings.xml><?xml version="1.0" encoding="utf-8"?>
<sst xmlns="http://schemas.openxmlformats.org/spreadsheetml/2006/main" count="228" uniqueCount="112">
  <si>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</si>
  <si>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</si>
  <si>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</si>
  <si>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</si>
  <si>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</si>
  <si>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</si>
  <si>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</si>
  <si>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</si>
  <si>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</si>
  <si>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</si>
  <si>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</si>
  <si>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</si>
  <si>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</si>
  <si>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</si>
  <si>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</si>
  <si>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</si>
  <si>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</si>
  <si>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</si>
  <si>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</si>
  <si>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</si>
  <si>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</si>
  <si>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</si>
  <si>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</si>
  <si>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</si>
  <si>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</si>
  <si>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</si>
  <si>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</si>
  <si>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</si>
  <si>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</si>
  <si>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</si>
  <si>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</si>
  <si>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</si>
  <si>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</si>
  <si>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</si>
  <si>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</si>
  <si>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</si>
  <si>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</si>
  <si>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</si>
  <si>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</si>
  <si>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</si>
  <si>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</si>
  <si>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</si>
  <si>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</si>
  <si>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</si>
  <si>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</si>
  <si>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</si>
  <si>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</si>
  <si>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</si>
  <si>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</si>
  <si>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</si>
  <si>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</si>
  <si>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</si>
  <si>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</si>
  <si>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</si>
  <si>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</si>
  <si>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</si>
  <si>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</si>
  <si>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</si>
  <si>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</si>
  <si>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</si>
  <si>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</si>
  <si>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</si>
  <si>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</si>
  <si>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</si>
  <si>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</si>
  <si>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</si>
  <si>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</si>
  <si>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</si>
  <si>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</si>
  <si>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</si>
  <si>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</si>
  <si>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</si>
  <si>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</si>
  <si>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</si>
  <si>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</si>
  <si>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</si>
  <si>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</si>
  <si>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</si>
  <si>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</si>
  <si>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</si>
  <si>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</si>
  <si>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</si>
  <si>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</si>
  <si>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</si>
  <si>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</si>
  <si>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</si>
  <si>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</si>
  <si>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</si>
  <si>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</si>
  <si>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</si>
  <si>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</si>
  <si>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</si>
  <si>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　結城市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</si>
  <si>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</si>
  <si>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</si>
  <si>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</si>
  <si>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</si>
  <si>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</si>
  <si>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</si>
  <si>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</si>
  <si>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</si>
  <si>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</si>
  <si>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</si>
  <si>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</si>
  <si>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</si>
  <si>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</si>
  <si>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</si>
  <si>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</si>
  <si>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</si>
  <si>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有形固定資産減価償却率は上昇傾向にあり、全国平均や類似団体と比較しても高くなっている。要因として、浄水場の老朽化や耐用年数切れの管路の増加がある。今後、アセットマネジメントや経営戦略に基づいた耐震・老朽化対策が必要になる。
②管路経年化率は、全国平均や類似団体と比較して低い傾向にあるものの、今後は耐用年数切れの管路が増加する見込みであることから、計画的に管路更新をしていく必要がある。
③管路更新率は、全国平均や類似団体と比較して低い傾向にある。今後も引き続き経費の削減、適正な料金の見直しにより更新費用を確保し、計画的な管路の更新を実施していくことが必要である。</t>
    <rPh sb="21" eb="25">
      <t>ゼンコクヘイキン</t>
    </rPh>
    <rPh sb="36" eb="37">
      <t>タカ</t>
    </rPh>
    <rPh sb="122" eb="126">
      <t>ゼンコクヘイキン</t>
    </rPh>
    <rPh sb="203" eb="207">
      <t>ゼンコクヘイキン</t>
    </rPh>
    <rPh sb="217" eb="218">
      <t>ヒク</t>
    </rPh>
    <rPh sb="225" eb="227">
      <t>コンゴ</t>
    </rPh>
    <rPh sb="228" eb="229">
      <t>ヒ</t>
    </rPh>
    <rPh sb="230" eb="231">
      <t>ツヅ</t>
    </rPh>
    <rPh sb="232" eb="234">
      <t>ケイヒ</t>
    </rPh>
    <rPh sb="235" eb="237">
      <t>サクゲン</t>
    </rPh>
    <rPh sb="238" eb="240">
      <t>テキセイ</t>
    </rPh>
    <rPh sb="241" eb="243">
      <t>リョウキン</t>
    </rPh>
    <rPh sb="244" eb="246">
      <t>ミナオ</t>
    </rPh>
    <rPh sb="250" eb="252">
      <t>コウシン</t>
    </rPh>
    <rPh sb="252" eb="254">
      <t>ヒヨウ</t>
    </rPh>
    <rPh sb="255" eb="257">
      <t>カクホ</t>
    </rPh>
    <rPh sb="259" eb="262">
      <t>ケイカクテキ</t>
    </rPh>
    <rPh sb="263" eb="265">
      <t>カンロ</t>
    </rPh>
    <rPh sb="266" eb="268">
      <t>コウシン</t>
    </rPh>
    <rPh sb="269" eb="271">
      <t>ジッシ</t>
    </rPh>
    <rPh sb="278" eb="280">
      <t>ヒツヨウ</t>
    </rPh>
    <phoneticPr fontId="4"/>
  </si>
  <si>
    <t xml:space="preserve">①経常収支比率は100％を上回り、類似団体や全国平均と比べても高い数値となっている。今後も水需要の減や老朽化施設の更新事業費増が見込まれるため、計画的な事業の実施や費用の削減に努め、更新費用の財源確保のため、定期的に料金の見直しを検討する必要がある。
②累積欠損金は発生していない。
③流動比率は全国平均を上回り、類似団体と比較しても高い数値となっている。引き続き、支払い能力の維持を図っていく。
④企業債残高対給水収益比率は類似団体平均より低い数値を示している。料金改定によるものと思われるが、今後は施設更新等を進めるにあたり、企業債借入額も増加するものと思われる。
⑤料金回収率は100％を上回り、全国平均よりは高い回収率となっている。今後も経費の削減を図る一方で、有収水量を確保し、一層の効率化を進める必要がある。
⑥物価高による動力費等が増加したことにより、給水原価は前年度より高い数値となり、全国平均や類似団体よりも高い数値を示している。経費の削減を図り一層の効率化を進める必要がある。
⑦施設利用率は高い数値となっており、効率的に利用されている。
⑧有収率は類似団体よりも高い数値を維持しており、今後も有収率の維持・向上のために、配水管更新事業等を推進していく。
</t>
    <rPh sb="22" eb="24">
      <t>ゼンコク</t>
    </rPh>
    <rPh sb="24" eb="26">
      <t>ヘイキン</t>
    </rPh>
    <rPh sb="31" eb="32">
      <t>タカ</t>
    </rPh>
    <rPh sb="33" eb="35">
      <t>スウチ</t>
    </rPh>
    <rPh sb="59" eb="62">
      <t>ジギョウヒ</t>
    </rPh>
    <rPh sb="72" eb="75">
      <t>ケイカクテキ</t>
    </rPh>
    <rPh sb="79" eb="81">
      <t>ジッシ</t>
    </rPh>
    <rPh sb="167" eb="168">
      <t>タカ</t>
    </rPh>
    <rPh sb="178" eb="179">
      <t>ヒ</t>
    </rPh>
    <rPh sb="180" eb="181">
      <t>ツヅ</t>
    </rPh>
    <rPh sb="183" eb="185">
      <t>シハラ</t>
    </rPh>
    <rPh sb="186" eb="188">
      <t>ノウリョク</t>
    </rPh>
    <rPh sb="189" eb="191">
      <t>イジ</t>
    </rPh>
    <rPh sb="192" eb="193">
      <t>ハカ</t>
    </rPh>
    <rPh sb="217" eb="219">
      <t>ヘイキン</t>
    </rPh>
    <rPh sb="221" eb="222">
      <t>ヒク</t>
    </rPh>
    <rPh sb="223" eb="225">
      <t>スウチ</t>
    </rPh>
    <rPh sb="226" eb="227">
      <t>シメ</t>
    </rPh>
    <rPh sb="232" eb="236">
      <t>リョウキンカイテイ</t>
    </rPh>
    <rPh sb="242" eb="243">
      <t>オモ</t>
    </rPh>
    <rPh sb="251" eb="256">
      <t>シセツコウシントウ</t>
    </rPh>
    <rPh sb="257" eb="258">
      <t>スス</t>
    </rPh>
    <rPh sb="268" eb="270">
      <t>カリイレ</t>
    </rPh>
    <rPh sb="270" eb="271">
      <t>ガク</t>
    </rPh>
    <rPh sb="272" eb="274">
      <t>ゾウカ</t>
    </rPh>
    <rPh sb="279" eb="280">
      <t>オモ</t>
    </rPh>
    <rPh sb="301" eb="303">
      <t>ゼンコク</t>
    </rPh>
    <rPh sb="303" eb="305">
      <t>ヘイキン</t>
    </rPh>
    <rPh sb="308" eb="309">
      <t>タカ</t>
    </rPh>
    <rPh sb="310" eb="312">
      <t>カイシュウ</t>
    </rPh>
    <rPh sb="312" eb="313">
      <t>リツ</t>
    </rPh>
    <rPh sb="362" eb="365">
      <t>ブッカダカ</t>
    </rPh>
    <rPh sb="368" eb="372">
      <t>ドウリョクヒトウ</t>
    </rPh>
    <rPh sb="388" eb="391">
      <t>ゼンネンド</t>
    </rPh>
    <rPh sb="393" eb="394">
      <t>タカ</t>
    </rPh>
    <rPh sb="395" eb="397">
      <t>スウチ</t>
    </rPh>
    <rPh sb="401" eb="405">
      <t>ゼンコクヘイキン</t>
    </rPh>
    <rPh sb="415" eb="417">
      <t>スウチ</t>
    </rPh>
    <rPh sb="418" eb="419">
      <t>シメ</t>
    </rPh>
    <rPh sb="456" eb="457">
      <t>タカ</t>
    </rPh>
    <rPh sb="458" eb="460">
      <t>スウチ</t>
    </rPh>
    <rPh sb="528" eb="529">
      <t>ナド</t>
    </rPh>
    <phoneticPr fontId="4"/>
  </si>
  <si>
    <t>　新型コロナウイルス感染拡大に対する規制緩和に伴い、停滞していた経済活動が活性化されると思われたが、深刻な物価高の影響により使用者の節水意識が進み、使用水量及び給水収益が減少した。また、修繕費や電気料金の高騰により、支出は年々厳しくなることが予想される。
　こういったなか、将来の水需要を見据えた長期的視点により水道施設の再構築の検討や、持続可能かつ強靭な水道を構築するための老朽化対策、また、水道施設の耐震化対策を着実に進めることが重要となる。
　今後も、経費節減及び経営効率化に努め利益を確保することが求められる。また、引き続き国庫補助事業等を活用し、アセットマネジメントに基づいた耐震・老朽化対策と需要に即した拡張事業の展開が必要である。</t>
    <rPh sb="1" eb="3">
      <t>シンガタ</t>
    </rPh>
    <rPh sb="10" eb="14">
      <t>カンセンカクダイ</t>
    </rPh>
    <rPh sb="15" eb="16">
      <t>タイ</t>
    </rPh>
    <rPh sb="18" eb="22">
      <t>キセイカンワ</t>
    </rPh>
    <rPh sb="23" eb="24">
      <t>トモナ</t>
    </rPh>
    <rPh sb="26" eb="28">
      <t>テイタイ</t>
    </rPh>
    <rPh sb="32" eb="36">
      <t>ケイザイカツドウ</t>
    </rPh>
    <rPh sb="37" eb="40">
      <t>カッセイカ</t>
    </rPh>
    <rPh sb="44" eb="45">
      <t>オモ</t>
    </rPh>
    <rPh sb="50" eb="52">
      <t>シンコク</t>
    </rPh>
    <rPh sb="53" eb="56">
      <t>ブッカダカ</t>
    </rPh>
    <rPh sb="57" eb="59">
      <t>エイキョウ</t>
    </rPh>
    <rPh sb="62" eb="65">
      <t>シヨウシャ</t>
    </rPh>
    <rPh sb="66" eb="70">
      <t>セッスイイシキ</t>
    </rPh>
    <rPh sb="71" eb="72">
      <t>スス</t>
    </rPh>
    <rPh sb="74" eb="78">
      <t>シヨウスイリョウ</t>
    </rPh>
    <rPh sb="78" eb="79">
      <t>オヨ</t>
    </rPh>
    <rPh sb="80" eb="84">
      <t>キュウスイシュウエキ</t>
    </rPh>
    <rPh sb="85" eb="87">
      <t>ゲンショウ</t>
    </rPh>
    <rPh sb="108" eb="110">
      <t>シシュツ</t>
    </rPh>
    <rPh sb="165" eb="167">
      <t>ケントウ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</si>
</sst>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0.59</c:v>
                </c:pt>
                <c:pt idx="1">
                  <c:v>0.23</c:v>
                </c:pt>
                <c:pt idx="2">
                  <c:v>0.37</c:v>
                </c:pt>
                <c:pt idx="3">
                  <c:v>0.31</c:v>
                </c:pt>
                <c:pt idx="4">
                  <c:v>0.26</c:v>
                </c:pt>
              </c:numCache>
            </c:numRef>
          </c:val>
          <c:extLst>
            <c:ext xmlns:c16="http://schemas.microsoft.com/office/drawing/2014/chart" uri="{C3380CC4-5D6E-409C-BE32-E72D297353CC}">
              <c16:uniqueId val="{00000000-CA60-468D-9B02-93C402050F69}"/>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0.63</c:v>
                </c:pt>
                <c:pt idx="1">
                  <c:v>0.63</c:v>
                </c:pt>
                <c:pt idx="2">
                  <c:v>0.6</c:v>
                </c:pt>
                <c:pt idx="3">
                  <c:v>0.52</c:v>
                </c:pt>
                <c:pt idx="4">
                  <c:v>0.48</c:v>
                </c:pt>
              </c:numCache>
            </c:numRef>
          </c:val>
          <c:smooth val="0"/>
          <c:extLst>
            <c:ext xmlns:c16="http://schemas.microsoft.com/office/drawing/2014/chart" uri="{C3380CC4-5D6E-409C-BE32-E72D297353CC}">
              <c16:uniqueId val="{00000001-CA60-468D-9B02-93C402050F69}"/>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62.45</c:v>
                </c:pt>
                <c:pt idx="1">
                  <c:v>61.4</c:v>
                </c:pt>
                <c:pt idx="2">
                  <c:v>84.88</c:v>
                </c:pt>
                <c:pt idx="3">
                  <c:v>82.23</c:v>
                </c:pt>
                <c:pt idx="4">
                  <c:v>80.900000000000006</c:v>
                </c:pt>
              </c:numCache>
            </c:numRef>
          </c:val>
          <c:extLst>
            <c:ext xmlns:c16="http://schemas.microsoft.com/office/drawing/2014/chart" uri="{C3380CC4-5D6E-409C-BE32-E72D297353CC}">
              <c16:uniqueId val="{00000000-5BAF-4909-A8C3-9C394C20B660}"/>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59.46</c:v>
                </c:pt>
                <c:pt idx="1">
                  <c:v>59.51</c:v>
                </c:pt>
                <c:pt idx="2">
                  <c:v>59.91</c:v>
                </c:pt>
                <c:pt idx="3">
                  <c:v>60.34</c:v>
                </c:pt>
                <c:pt idx="4">
                  <c:v>59.54</c:v>
                </c:pt>
              </c:numCache>
            </c:numRef>
          </c:val>
          <c:smooth val="0"/>
          <c:extLst>
            <c:ext xmlns:c16="http://schemas.microsoft.com/office/drawing/2014/chart" uri="{C3380CC4-5D6E-409C-BE32-E72D297353CC}">
              <c16:uniqueId val="{00000001-5BAF-4909-A8C3-9C394C20B660}"/>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91.05</c:v>
                </c:pt>
                <c:pt idx="1">
                  <c:v>93.2</c:v>
                </c:pt>
                <c:pt idx="2">
                  <c:v>92.37</c:v>
                </c:pt>
                <c:pt idx="3">
                  <c:v>94.45</c:v>
                </c:pt>
                <c:pt idx="4">
                  <c:v>94.63</c:v>
                </c:pt>
              </c:numCache>
            </c:numRef>
          </c:val>
          <c:extLst>
            <c:ext xmlns:c16="http://schemas.microsoft.com/office/drawing/2014/chart" uri="{C3380CC4-5D6E-409C-BE32-E72D297353CC}">
              <c16:uniqueId val="{00000000-42A6-49C3-9B64-4A1DA88F0B52}"/>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87.41</c:v>
                </c:pt>
                <c:pt idx="1">
                  <c:v>87.08</c:v>
                </c:pt>
                <c:pt idx="2">
                  <c:v>87.26</c:v>
                </c:pt>
                <c:pt idx="3">
                  <c:v>84.19</c:v>
                </c:pt>
                <c:pt idx="4">
                  <c:v>83.93</c:v>
                </c:pt>
              </c:numCache>
            </c:numRef>
          </c:val>
          <c:smooth val="0"/>
          <c:extLst>
            <c:ext xmlns:c16="http://schemas.microsoft.com/office/drawing/2014/chart" uri="{C3380CC4-5D6E-409C-BE32-E72D297353CC}">
              <c16:uniqueId val="{00000001-42A6-49C3-9B64-4A1DA88F0B52}"/>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106.72</c:v>
                </c:pt>
                <c:pt idx="1">
                  <c:v>111.04</c:v>
                </c:pt>
                <c:pt idx="2">
                  <c:v>128.71</c:v>
                </c:pt>
                <c:pt idx="3">
                  <c:v>121.96</c:v>
                </c:pt>
                <c:pt idx="4">
                  <c:v>122.27</c:v>
                </c:pt>
              </c:numCache>
            </c:numRef>
          </c:val>
          <c:extLst>
            <c:ext xmlns:c16="http://schemas.microsoft.com/office/drawing/2014/chart" uri="{C3380CC4-5D6E-409C-BE32-E72D297353CC}">
              <c16:uniqueId val="{00000000-0D22-49A4-AAB0-1676F057AA9D}"/>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111.44</c:v>
                </c:pt>
                <c:pt idx="1">
                  <c:v>111.17</c:v>
                </c:pt>
                <c:pt idx="2">
                  <c:v>110.91</c:v>
                </c:pt>
                <c:pt idx="3">
                  <c:v>109.23</c:v>
                </c:pt>
                <c:pt idx="4">
                  <c:v>108.04</c:v>
                </c:pt>
              </c:numCache>
            </c:numRef>
          </c:val>
          <c:smooth val="0"/>
          <c:extLst>
            <c:ext xmlns:c16="http://schemas.microsoft.com/office/drawing/2014/chart" uri="{C3380CC4-5D6E-409C-BE32-E72D297353CC}">
              <c16:uniqueId val="{00000001-0D22-49A4-AAB0-1676F057AA9D}"/>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54.87</c:v>
                </c:pt>
                <c:pt idx="1">
                  <c:v>55.38</c:v>
                </c:pt>
                <c:pt idx="2">
                  <c:v>56.07</c:v>
                </c:pt>
                <c:pt idx="3">
                  <c:v>57.4</c:v>
                </c:pt>
                <c:pt idx="4">
                  <c:v>58.23</c:v>
                </c:pt>
              </c:numCache>
            </c:numRef>
          </c:val>
          <c:extLst>
            <c:ext xmlns:c16="http://schemas.microsoft.com/office/drawing/2014/chart" uri="{C3380CC4-5D6E-409C-BE32-E72D297353CC}">
              <c16:uniqueId val="{00000000-800F-474F-B07B-0FA229D83FF7}"/>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47.62</c:v>
                </c:pt>
                <c:pt idx="1">
                  <c:v>48.55</c:v>
                </c:pt>
                <c:pt idx="2">
                  <c:v>49.2</c:v>
                </c:pt>
                <c:pt idx="3">
                  <c:v>49.96</c:v>
                </c:pt>
                <c:pt idx="4">
                  <c:v>50.82</c:v>
                </c:pt>
              </c:numCache>
            </c:numRef>
          </c:val>
          <c:smooth val="0"/>
          <c:extLst>
            <c:ext xmlns:c16="http://schemas.microsoft.com/office/drawing/2014/chart" uri="{C3380CC4-5D6E-409C-BE32-E72D297353CC}">
              <c16:uniqueId val="{00000001-800F-474F-B07B-0FA229D83FF7}"/>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5.82</c:v>
                </c:pt>
                <c:pt idx="1">
                  <c:v>6.25</c:v>
                </c:pt>
                <c:pt idx="2">
                  <c:v>8.75</c:v>
                </c:pt>
                <c:pt idx="3">
                  <c:v>11.37</c:v>
                </c:pt>
                <c:pt idx="4">
                  <c:v>12.23</c:v>
                </c:pt>
              </c:numCache>
            </c:numRef>
          </c:val>
          <c:extLst>
            <c:ext xmlns:c16="http://schemas.microsoft.com/office/drawing/2014/chart" uri="{C3380CC4-5D6E-409C-BE32-E72D297353CC}">
              <c16:uniqueId val="{00000000-0FEC-42C5-B904-EE87F3CD5984}"/>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16.27</c:v>
                </c:pt>
                <c:pt idx="1">
                  <c:v>17.11</c:v>
                </c:pt>
                <c:pt idx="2">
                  <c:v>18.329999999999998</c:v>
                </c:pt>
                <c:pt idx="3">
                  <c:v>19.32</c:v>
                </c:pt>
                <c:pt idx="4">
                  <c:v>21.16</c:v>
                </c:pt>
              </c:numCache>
            </c:numRef>
          </c:val>
          <c:smooth val="0"/>
          <c:extLst>
            <c:ext xmlns:c16="http://schemas.microsoft.com/office/drawing/2014/chart" uri="{C3380CC4-5D6E-409C-BE32-E72D297353CC}">
              <c16:uniqueId val="{00000001-0FEC-42C5-B904-EE87F3CD5984}"/>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8F3-4033-9E4A-60FAC474A9E0}"/>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1.03</c:v>
                </c:pt>
                <c:pt idx="1">
                  <c:v>0.78</c:v>
                </c:pt>
                <c:pt idx="2">
                  <c:v>0.92</c:v>
                </c:pt>
                <c:pt idx="3">
                  <c:v>4.6900000000000004</c:v>
                </c:pt>
                <c:pt idx="4">
                  <c:v>4.72</c:v>
                </c:pt>
              </c:numCache>
            </c:numRef>
          </c:val>
          <c:smooth val="0"/>
          <c:extLst>
            <c:ext xmlns:c16="http://schemas.microsoft.com/office/drawing/2014/chart" uri="{C3380CC4-5D6E-409C-BE32-E72D297353CC}">
              <c16:uniqueId val="{00000001-58F3-4033-9E4A-60FAC474A9E0}"/>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284.48</c:v>
                </c:pt>
                <c:pt idx="1">
                  <c:v>294.82</c:v>
                </c:pt>
                <c:pt idx="2">
                  <c:v>338.64</c:v>
                </c:pt>
                <c:pt idx="3">
                  <c:v>287.38</c:v>
                </c:pt>
                <c:pt idx="4">
                  <c:v>363.77</c:v>
                </c:pt>
              </c:numCache>
            </c:numRef>
          </c:val>
          <c:extLst>
            <c:ext xmlns:c16="http://schemas.microsoft.com/office/drawing/2014/chart" uri="{C3380CC4-5D6E-409C-BE32-E72D297353CC}">
              <c16:uniqueId val="{00000000-9383-416C-81D3-ABA23BB16972}"/>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349.83</c:v>
                </c:pt>
                <c:pt idx="1">
                  <c:v>360.86</c:v>
                </c:pt>
                <c:pt idx="2">
                  <c:v>350.79</c:v>
                </c:pt>
                <c:pt idx="3">
                  <c:v>338.02</c:v>
                </c:pt>
                <c:pt idx="4">
                  <c:v>345.94</c:v>
                </c:pt>
              </c:numCache>
            </c:numRef>
          </c:val>
          <c:smooth val="0"/>
          <c:extLst>
            <c:ext xmlns:c16="http://schemas.microsoft.com/office/drawing/2014/chart" uri="{C3380CC4-5D6E-409C-BE32-E72D297353CC}">
              <c16:uniqueId val="{00000001-9383-416C-81D3-ABA23BB16972}"/>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433.09</c:v>
                </c:pt>
                <c:pt idx="1">
                  <c:v>425.58</c:v>
                </c:pt>
                <c:pt idx="2">
                  <c:v>366.19</c:v>
                </c:pt>
                <c:pt idx="3">
                  <c:v>345.39</c:v>
                </c:pt>
                <c:pt idx="4">
                  <c:v>343.62</c:v>
                </c:pt>
              </c:numCache>
            </c:numRef>
          </c:val>
          <c:extLst>
            <c:ext xmlns:c16="http://schemas.microsoft.com/office/drawing/2014/chart" uri="{C3380CC4-5D6E-409C-BE32-E72D297353CC}">
              <c16:uniqueId val="{00000000-656F-497D-81B7-9C48FF12B9E6}"/>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314.87</c:v>
                </c:pt>
                <c:pt idx="1">
                  <c:v>309.27999999999997</c:v>
                </c:pt>
                <c:pt idx="2">
                  <c:v>322.92</c:v>
                </c:pt>
                <c:pt idx="3">
                  <c:v>379.91</c:v>
                </c:pt>
                <c:pt idx="4">
                  <c:v>386.61</c:v>
                </c:pt>
              </c:numCache>
            </c:numRef>
          </c:val>
          <c:smooth val="0"/>
          <c:extLst>
            <c:ext xmlns:c16="http://schemas.microsoft.com/office/drawing/2014/chart" uri="{C3380CC4-5D6E-409C-BE32-E72D297353CC}">
              <c16:uniqueId val="{00000001-656F-497D-81B7-9C48FF12B9E6}"/>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103.04</c:v>
                </c:pt>
                <c:pt idx="1">
                  <c:v>108.1</c:v>
                </c:pt>
                <c:pt idx="2">
                  <c:v>127.9</c:v>
                </c:pt>
                <c:pt idx="3">
                  <c:v>120.07</c:v>
                </c:pt>
                <c:pt idx="4">
                  <c:v>119.69</c:v>
                </c:pt>
              </c:numCache>
            </c:numRef>
          </c:val>
          <c:extLst>
            <c:ext xmlns:c16="http://schemas.microsoft.com/office/drawing/2014/chart" uri="{C3380CC4-5D6E-409C-BE32-E72D297353CC}">
              <c16:uniqueId val="{00000000-1CC9-4860-BF4D-CF4F2C353858}"/>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103.54</c:v>
                </c:pt>
                <c:pt idx="1">
                  <c:v>103.32</c:v>
                </c:pt>
                <c:pt idx="2">
                  <c:v>100.85</c:v>
                </c:pt>
                <c:pt idx="3">
                  <c:v>98.3</c:v>
                </c:pt>
                <c:pt idx="4">
                  <c:v>93.82</c:v>
                </c:pt>
              </c:numCache>
            </c:numRef>
          </c:val>
          <c:smooth val="0"/>
          <c:extLst>
            <c:ext xmlns:c16="http://schemas.microsoft.com/office/drawing/2014/chart" uri="{C3380CC4-5D6E-409C-BE32-E72D297353CC}">
              <c16:uniqueId val="{00000001-1CC9-4860-BF4D-CF4F2C353858}"/>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183.35</c:v>
                </c:pt>
                <c:pt idx="1">
                  <c:v>174.79</c:v>
                </c:pt>
                <c:pt idx="2">
                  <c:v>170.76</c:v>
                </c:pt>
                <c:pt idx="3">
                  <c:v>184.96</c:v>
                </c:pt>
                <c:pt idx="4">
                  <c:v>186.85</c:v>
                </c:pt>
              </c:numCache>
            </c:numRef>
          </c:val>
          <c:extLst>
            <c:ext xmlns:c16="http://schemas.microsoft.com/office/drawing/2014/chart" uri="{C3380CC4-5D6E-409C-BE32-E72D297353CC}">
              <c16:uniqueId val="{00000000-5DC8-4A9F-9D41-1AE2A741A114}"/>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167.46</c:v>
                </c:pt>
                <c:pt idx="1">
                  <c:v>168.56</c:v>
                </c:pt>
                <c:pt idx="2">
                  <c:v>167.1</c:v>
                </c:pt>
                <c:pt idx="3">
                  <c:v>173.7</c:v>
                </c:pt>
                <c:pt idx="4">
                  <c:v>178.94</c:v>
                </c:pt>
              </c:numCache>
            </c:numRef>
          </c:val>
          <c:smooth val="0"/>
          <c:extLst>
            <c:ext xmlns:c16="http://schemas.microsoft.com/office/drawing/2014/chart" uri="{C3380CC4-5D6E-409C-BE32-E72D297353CC}">
              <c16:uniqueId val="{00000001-5DC8-4A9F-9D41-1AE2A741A114}"/>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90" zoomScaleNormal="9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茨城県　結城市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A5</v>
      </c>
      <c r="X8" s="44"/>
      <c r="Y8" s="44"/>
      <c r="Z8" s="44"/>
      <c r="AA8" s="44"/>
      <c r="AB8" s="44"/>
      <c r="AC8" s="44"/>
      <c r="AD8" s="44" t="str">
        <f>データ!$M$6</f>
        <v>非設置</v>
      </c>
      <c r="AE8" s="44"/>
      <c r="AF8" s="44"/>
      <c r="AG8" s="44"/>
      <c r="AH8" s="44"/>
      <c r="AI8" s="44"/>
      <c r="AJ8" s="44"/>
      <c r="AK8" s="2"/>
      <c r="AL8" s="45">
        <f>データ!$R$6</f>
        <v>50349</v>
      </c>
      <c r="AM8" s="45"/>
      <c r="AN8" s="45"/>
      <c r="AO8" s="45"/>
      <c r="AP8" s="45"/>
      <c r="AQ8" s="45"/>
      <c r="AR8" s="45"/>
      <c r="AS8" s="45"/>
      <c r="AT8" s="46">
        <f>データ!$S$6</f>
        <v>65.760000000000005</v>
      </c>
      <c r="AU8" s="47"/>
      <c r="AV8" s="47"/>
      <c r="AW8" s="47"/>
      <c r="AX8" s="47"/>
      <c r="AY8" s="47"/>
      <c r="AZ8" s="47"/>
      <c r="BA8" s="47"/>
      <c r="BB8" s="48">
        <f>データ!$T$6</f>
        <v>765.65</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57.79</v>
      </c>
      <c r="J10" s="47"/>
      <c r="K10" s="47"/>
      <c r="L10" s="47"/>
      <c r="M10" s="47"/>
      <c r="N10" s="47"/>
      <c r="O10" s="81"/>
      <c r="P10" s="48">
        <f>データ!$P$6</f>
        <v>98.18</v>
      </c>
      <c r="Q10" s="48"/>
      <c r="R10" s="48"/>
      <c r="S10" s="48"/>
      <c r="T10" s="48"/>
      <c r="U10" s="48"/>
      <c r="V10" s="48"/>
      <c r="W10" s="45">
        <f>データ!$Q$6</f>
        <v>4081</v>
      </c>
      <c r="X10" s="45"/>
      <c r="Y10" s="45"/>
      <c r="Z10" s="45"/>
      <c r="AA10" s="45"/>
      <c r="AB10" s="45"/>
      <c r="AC10" s="45"/>
      <c r="AD10" s="2"/>
      <c r="AE10" s="2"/>
      <c r="AF10" s="2"/>
      <c r="AG10" s="2"/>
      <c r="AH10" s="2"/>
      <c r="AI10" s="2"/>
      <c r="AJ10" s="2"/>
      <c r="AK10" s="2"/>
      <c r="AL10" s="45">
        <f>データ!$U$6</f>
        <v>49264</v>
      </c>
      <c r="AM10" s="45"/>
      <c r="AN10" s="45"/>
      <c r="AO10" s="45"/>
      <c r="AP10" s="45"/>
      <c r="AQ10" s="45"/>
      <c r="AR10" s="45"/>
      <c r="AS10" s="45"/>
      <c r="AT10" s="46">
        <f>データ!$V$6</f>
        <v>65.760000000000005</v>
      </c>
      <c r="AU10" s="47"/>
      <c r="AV10" s="47"/>
      <c r="AW10" s="47"/>
      <c r="AX10" s="47"/>
      <c r="AY10" s="47"/>
      <c r="AZ10" s="47"/>
      <c r="BA10" s="47"/>
      <c r="BB10" s="48">
        <f>データ!$W$6</f>
        <v>749.15</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110</v>
      </c>
      <c r="BM16" s="58"/>
      <c r="BN16" s="58"/>
      <c r="BO16" s="58"/>
      <c r="BP16" s="58"/>
      <c r="BQ16" s="58"/>
      <c r="BR16" s="58"/>
      <c r="BS16" s="58"/>
      <c r="BT16" s="58"/>
      <c r="BU16" s="58"/>
      <c r="BV16" s="58"/>
      <c r="BW16" s="58"/>
      <c r="BX16" s="58"/>
      <c r="BY16" s="58"/>
      <c r="BZ16" s="5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109</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111</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cqCew/kVICfJXBL93B+XDEf/lsS89B8mg+K3sI2NJfsW177TVUF22Pd2H76ccPOL5m1idB7Yi1JCdOMdiFFQUQ==" saltValue="CgmtKMoCemEUMWz0V+9oMg=="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27</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52</v>
      </c>
      <c r="B4" s="17"/>
      <c r="C4" s="17"/>
      <c r="D4" s="17"/>
      <c r="E4" s="17"/>
      <c r="F4" s="17"/>
      <c r="G4" s="17"/>
      <c r="H4" s="86"/>
      <c r="I4" s="87"/>
      <c r="J4" s="87"/>
      <c r="K4" s="87"/>
      <c r="L4" s="87"/>
      <c r="M4" s="87"/>
      <c r="N4" s="87"/>
      <c r="O4" s="87"/>
      <c r="P4" s="87"/>
      <c r="Q4" s="87"/>
      <c r="R4" s="87"/>
      <c r="S4" s="87"/>
      <c r="T4" s="87"/>
      <c r="U4" s="87"/>
      <c r="V4" s="87"/>
      <c r="W4" s="88"/>
      <c r="X4" s="82" t="s">
        <v>53</v>
      </c>
      <c r="Y4" s="82"/>
      <c r="Z4" s="82"/>
      <c r="AA4" s="82"/>
      <c r="AB4" s="82"/>
      <c r="AC4" s="82"/>
      <c r="AD4" s="82"/>
      <c r="AE4" s="82"/>
      <c r="AF4" s="82"/>
      <c r="AG4" s="82"/>
      <c r="AH4" s="82"/>
      <c r="AI4" s="82" t="s">
        <v>54</v>
      </c>
      <c r="AJ4" s="82"/>
      <c r="AK4" s="82"/>
      <c r="AL4" s="82"/>
      <c r="AM4" s="82"/>
      <c r="AN4" s="82"/>
      <c r="AO4" s="82"/>
      <c r="AP4" s="82"/>
      <c r="AQ4" s="82"/>
      <c r="AR4" s="82"/>
      <c r="AS4" s="82"/>
      <c r="AT4" s="82" t="s">
        <v>55</v>
      </c>
      <c r="AU4" s="82"/>
      <c r="AV4" s="82"/>
      <c r="AW4" s="82"/>
      <c r="AX4" s="82"/>
      <c r="AY4" s="82"/>
      <c r="AZ4" s="82"/>
      <c r="BA4" s="82"/>
      <c r="BB4" s="82"/>
      <c r="BC4" s="82"/>
      <c r="BD4" s="82"/>
      <c r="BE4" s="82" t="s">
        <v>56</v>
      </c>
      <c r="BF4" s="82"/>
      <c r="BG4" s="82"/>
      <c r="BH4" s="82"/>
      <c r="BI4" s="82"/>
      <c r="BJ4" s="82"/>
      <c r="BK4" s="82"/>
      <c r="BL4" s="82"/>
      <c r="BM4" s="82"/>
      <c r="BN4" s="82"/>
      <c r="BO4" s="82"/>
      <c r="BP4" s="82" t="s">
        <v>57</v>
      </c>
      <c r="BQ4" s="82"/>
      <c r="BR4" s="82"/>
      <c r="BS4" s="82"/>
      <c r="BT4" s="82"/>
      <c r="BU4" s="82"/>
      <c r="BV4" s="82"/>
      <c r="BW4" s="82"/>
      <c r="BX4" s="82"/>
      <c r="BY4" s="82"/>
      <c r="BZ4" s="82"/>
      <c r="CA4" s="82" t="s">
        <v>58</v>
      </c>
      <c r="CB4" s="82"/>
      <c r="CC4" s="82"/>
      <c r="CD4" s="82"/>
      <c r="CE4" s="82"/>
      <c r="CF4" s="82"/>
      <c r="CG4" s="82"/>
      <c r="CH4" s="82"/>
      <c r="CI4" s="82"/>
      <c r="CJ4" s="82"/>
      <c r="CK4" s="82"/>
      <c r="CL4" s="82" t="s">
        <v>59</v>
      </c>
      <c r="CM4" s="82"/>
      <c r="CN4" s="82"/>
      <c r="CO4" s="82"/>
      <c r="CP4" s="82"/>
      <c r="CQ4" s="82"/>
      <c r="CR4" s="82"/>
      <c r="CS4" s="82"/>
      <c r="CT4" s="82"/>
      <c r="CU4" s="82"/>
      <c r="CV4" s="82"/>
      <c r="CW4" s="82" t="s">
        <v>60</v>
      </c>
      <c r="CX4" s="82"/>
      <c r="CY4" s="82"/>
      <c r="CZ4" s="82"/>
      <c r="DA4" s="82"/>
      <c r="DB4" s="82"/>
      <c r="DC4" s="82"/>
      <c r="DD4" s="82"/>
      <c r="DE4" s="82"/>
      <c r="DF4" s="82"/>
      <c r="DG4" s="82"/>
      <c r="DH4" s="82" t="s">
        <v>61</v>
      </c>
      <c r="DI4" s="82"/>
      <c r="DJ4" s="82"/>
      <c r="DK4" s="82"/>
      <c r="DL4" s="82"/>
      <c r="DM4" s="82"/>
      <c r="DN4" s="82"/>
      <c r="DO4" s="82"/>
      <c r="DP4" s="82"/>
      <c r="DQ4" s="82"/>
      <c r="DR4" s="82"/>
      <c r="DS4" s="82" t="s">
        <v>62</v>
      </c>
      <c r="DT4" s="82"/>
      <c r="DU4" s="82"/>
      <c r="DV4" s="82"/>
      <c r="DW4" s="82"/>
      <c r="DX4" s="82"/>
      <c r="DY4" s="82"/>
      <c r="DZ4" s="82"/>
      <c r="EA4" s="82"/>
      <c r="EB4" s="82"/>
      <c r="EC4" s="82"/>
      <c r="ED4" s="82" t="s">
        <v>63</v>
      </c>
      <c r="EE4" s="82"/>
      <c r="EF4" s="82"/>
      <c r="EG4" s="82"/>
      <c r="EH4" s="82"/>
      <c r="EI4" s="82"/>
      <c r="EJ4" s="82"/>
      <c r="EK4" s="82"/>
      <c r="EL4" s="82"/>
      <c r="EM4" s="82"/>
      <c r="EN4" s="82"/>
    </row>
    <row r="5" spans="1:144" x14ac:dyDescent="0.15">
      <c r="A5" s="15" t="s">
        <v>64</v>
      </c>
      <c r="B5" s="18"/>
      <c r="C5" s="18"/>
      <c r="D5" s="18"/>
      <c r="E5" s="18"/>
      <c r="F5" s="18"/>
      <c r="G5" s="18"/>
      <c r="H5" s="19" t="s">
        <v>65</v>
      </c>
      <c r="I5" s="19" t="s">
        <v>66</v>
      </c>
      <c r="J5" s="19" t="s">
        <v>67</v>
      </c>
      <c r="K5" s="19" t="s">
        <v>68</v>
      </c>
      <c r="L5" s="19" t="s">
        <v>69</v>
      </c>
      <c r="M5" s="19" t="s">
        <v>5</v>
      </c>
      <c r="N5" s="19" t="s">
        <v>70</v>
      </c>
      <c r="O5" s="19" t="s">
        <v>71</v>
      </c>
      <c r="P5" s="19" t="s">
        <v>72</v>
      </c>
      <c r="Q5" s="19" t="s">
        <v>73</v>
      </c>
      <c r="R5" s="19" t="s">
        <v>74</v>
      </c>
      <c r="S5" s="19" t="s">
        <v>75</v>
      </c>
      <c r="T5" s="19" t="s">
        <v>76</v>
      </c>
      <c r="U5" s="19" t="s">
        <v>77</v>
      </c>
      <c r="V5" s="19" t="s">
        <v>78</v>
      </c>
      <c r="W5" s="19" t="s">
        <v>79</v>
      </c>
      <c r="X5" s="19" t="s">
        <v>80</v>
      </c>
      <c r="Y5" s="19" t="s">
        <v>81</v>
      </c>
      <c r="Z5" s="19" t="s">
        <v>82</v>
      </c>
      <c r="AA5" s="19" t="s">
        <v>83</v>
      </c>
      <c r="AB5" s="19" t="s">
        <v>84</v>
      </c>
      <c r="AC5" s="19" t="s">
        <v>85</v>
      </c>
      <c r="AD5" s="19" t="s">
        <v>86</v>
      </c>
      <c r="AE5" s="19" t="s">
        <v>87</v>
      </c>
      <c r="AF5" s="19" t="s">
        <v>88</v>
      </c>
      <c r="AG5" s="19" t="s">
        <v>89</v>
      </c>
      <c r="AH5" s="19" t="s">
        <v>29</v>
      </c>
      <c r="AI5" s="19" t="s">
        <v>80</v>
      </c>
      <c r="AJ5" s="19" t="s">
        <v>81</v>
      </c>
      <c r="AK5" s="19" t="s">
        <v>82</v>
      </c>
      <c r="AL5" s="19" t="s">
        <v>83</v>
      </c>
      <c r="AM5" s="19" t="s">
        <v>84</v>
      </c>
      <c r="AN5" s="19" t="s">
        <v>85</v>
      </c>
      <c r="AO5" s="19" t="s">
        <v>86</v>
      </c>
      <c r="AP5" s="19" t="s">
        <v>87</v>
      </c>
      <c r="AQ5" s="19" t="s">
        <v>88</v>
      </c>
      <c r="AR5" s="19" t="s">
        <v>89</v>
      </c>
      <c r="AS5" s="19" t="s">
        <v>90</v>
      </c>
      <c r="AT5" s="19" t="s">
        <v>80</v>
      </c>
      <c r="AU5" s="19" t="s">
        <v>81</v>
      </c>
      <c r="AV5" s="19" t="s">
        <v>82</v>
      </c>
      <c r="AW5" s="19" t="s">
        <v>83</v>
      </c>
      <c r="AX5" s="19" t="s">
        <v>84</v>
      </c>
      <c r="AY5" s="19" t="s">
        <v>85</v>
      </c>
      <c r="AZ5" s="19" t="s">
        <v>86</v>
      </c>
      <c r="BA5" s="19" t="s">
        <v>87</v>
      </c>
      <c r="BB5" s="19" t="s">
        <v>88</v>
      </c>
      <c r="BC5" s="19" t="s">
        <v>89</v>
      </c>
      <c r="BD5" s="19" t="s">
        <v>90</v>
      </c>
      <c r="BE5" s="19" t="s">
        <v>80</v>
      </c>
      <c r="BF5" s="19" t="s">
        <v>81</v>
      </c>
      <c r="BG5" s="19" t="s">
        <v>82</v>
      </c>
      <c r="BH5" s="19" t="s">
        <v>83</v>
      </c>
      <c r="BI5" s="19" t="s">
        <v>84</v>
      </c>
      <c r="BJ5" s="19" t="s">
        <v>85</v>
      </c>
      <c r="BK5" s="19" t="s">
        <v>86</v>
      </c>
      <c r="BL5" s="19" t="s">
        <v>87</v>
      </c>
      <c r="BM5" s="19" t="s">
        <v>88</v>
      </c>
      <c r="BN5" s="19" t="s">
        <v>89</v>
      </c>
      <c r="BO5" s="19" t="s">
        <v>90</v>
      </c>
      <c r="BP5" s="19" t="s">
        <v>80</v>
      </c>
      <c r="BQ5" s="19" t="s">
        <v>81</v>
      </c>
      <c r="BR5" s="19" t="s">
        <v>82</v>
      </c>
      <c r="BS5" s="19" t="s">
        <v>83</v>
      </c>
      <c r="BT5" s="19" t="s">
        <v>84</v>
      </c>
      <c r="BU5" s="19" t="s">
        <v>85</v>
      </c>
      <c r="BV5" s="19" t="s">
        <v>86</v>
      </c>
      <c r="BW5" s="19" t="s">
        <v>87</v>
      </c>
      <c r="BX5" s="19" t="s">
        <v>88</v>
      </c>
      <c r="BY5" s="19" t="s">
        <v>89</v>
      </c>
      <c r="BZ5" s="19" t="s">
        <v>90</v>
      </c>
      <c r="CA5" s="19" t="s">
        <v>80</v>
      </c>
      <c r="CB5" s="19" t="s">
        <v>81</v>
      </c>
      <c r="CC5" s="19" t="s">
        <v>82</v>
      </c>
      <c r="CD5" s="19" t="s">
        <v>83</v>
      </c>
      <c r="CE5" s="19" t="s">
        <v>84</v>
      </c>
      <c r="CF5" s="19" t="s">
        <v>85</v>
      </c>
      <c r="CG5" s="19" t="s">
        <v>86</v>
      </c>
      <c r="CH5" s="19" t="s">
        <v>87</v>
      </c>
      <c r="CI5" s="19" t="s">
        <v>88</v>
      </c>
      <c r="CJ5" s="19" t="s">
        <v>89</v>
      </c>
      <c r="CK5" s="19" t="s">
        <v>90</v>
      </c>
      <c r="CL5" s="19" t="s">
        <v>80</v>
      </c>
      <c r="CM5" s="19" t="s">
        <v>81</v>
      </c>
      <c r="CN5" s="19" t="s">
        <v>82</v>
      </c>
      <c r="CO5" s="19" t="s">
        <v>83</v>
      </c>
      <c r="CP5" s="19" t="s">
        <v>84</v>
      </c>
      <c r="CQ5" s="19" t="s">
        <v>85</v>
      </c>
      <c r="CR5" s="19" t="s">
        <v>86</v>
      </c>
      <c r="CS5" s="19" t="s">
        <v>87</v>
      </c>
      <c r="CT5" s="19" t="s">
        <v>88</v>
      </c>
      <c r="CU5" s="19" t="s">
        <v>89</v>
      </c>
      <c r="CV5" s="19" t="s">
        <v>90</v>
      </c>
      <c r="CW5" s="19" t="s">
        <v>80</v>
      </c>
      <c r="CX5" s="19" t="s">
        <v>81</v>
      </c>
      <c r="CY5" s="19" t="s">
        <v>82</v>
      </c>
      <c r="CZ5" s="19" t="s">
        <v>83</v>
      </c>
      <c r="DA5" s="19" t="s">
        <v>84</v>
      </c>
      <c r="DB5" s="19" t="s">
        <v>85</v>
      </c>
      <c r="DC5" s="19" t="s">
        <v>86</v>
      </c>
      <c r="DD5" s="19" t="s">
        <v>87</v>
      </c>
      <c r="DE5" s="19" t="s">
        <v>88</v>
      </c>
      <c r="DF5" s="19" t="s">
        <v>89</v>
      </c>
      <c r="DG5" s="19" t="s">
        <v>90</v>
      </c>
      <c r="DH5" s="19" t="s">
        <v>80</v>
      </c>
      <c r="DI5" s="19" t="s">
        <v>81</v>
      </c>
      <c r="DJ5" s="19" t="s">
        <v>82</v>
      </c>
      <c r="DK5" s="19" t="s">
        <v>83</v>
      </c>
      <c r="DL5" s="19" t="s">
        <v>84</v>
      </c>
      <c r="DM5" s="19" t="s">
        <v>85</v>
      </c>
      <c r="DN5" s="19" t="s">
        <v>86</v>
      </c>
      <c r="DO5" s="19" t="s">
        <v>87</v>
      </c>
      <c r="DP5" s="19" t="s">
        <v>88</v>
      </c>
      <c r="DQ5" s="19" t="s">
        <v>89</v>
      </c>
      <c r="DR5" s="19" t="s">
        <v>90</v>
      </c>
      <c r="DS5" s="19" t="s">
        <v>80</v>
      </c>
      <c r="DT5" s="19" t="s">
        <v>81</v>
      </c>
      <c r="DU5" s="19" t="s">
        <v>82</v>
      </c>
      <c r="DV5" s="19" t="s">
        <v>83</v>
      </c>
      <c r="DW5" s="19" t="s">
        <v>84</v>
      </c>
      <c r="DX5" s="19" t="s">
        <v>85</v>
      </c>
      <c r="DY5" s="19" t="s">
        <v>86</v>
      </c>
      <c r="DZ5" s="19" t="s">
        <v>87</v>
      </c>
      <c r="EA5" s="19" t="s">
        <v>88</v>
      </c>
      <c r="EB5" s="19" t="s">
        <v>89</v>
      </c>
      <c r="EC5" s="19" t="s">
        <v>90</v>
      </c>
      <c r="ED5" s="19" t="s">
        <v>80</v>
      </c>
      <c r="EE5" s="19" t="s">
        <v>81</v>
      </c>
      <c r="EF5" s="19" t="s">
        <v>82</v>
      </c>
      <c r="EG5" s="19" t="s">
        <v>83</v>
      </c>
      <c r="EH5" s="19" t="s">
        <v>84</v>
      </c>
      <c r="EI5" s="19" t="s">
        <v>85</v>
      </c>
      <c r="EJ5" s="19" t="s">
        <v>86</v>
      </c>
      <c r="EK5" s="19" t="s">
        <v>87</v>
      </c>
      <c r="EL5" s="19" t="s">
        <v>88</v>
      </c>
      <c r="EM5" s="19" t="s">
        <v>89</v>
      </c>
      <c r="EN5" s="19" t="s">
        <v>90</v>
      </c>
    </row>
    <row r="6" spans="1:144" s="23" customFormat="1" x14ac:dyDescent="0.15">
      <c r="A6" s="15" t="s">
        <v>91</v>
      </c>
      <c r="B6" s="20">
        <f>B7</f>
        <v>2022</v>
      </c>
      <c r="C6" s="20">
        <f t="shared" ref="C6:W6" si="3">C7</f>
        <v>82074</v>
      </c>
      <c r="D6" s="20">
        <f t="shared" si="3"/>
        <v>46</v>
      </c>
      <c r="E6" s="20">
        <f t="shared" si="3"/>
        <v>1</v>
      </c>
      <c r="F6" s="20">
        <f t="shared" si="3"/>
        <v>0</v>
      </c>
      <c r="G6" s="20">
        <f t="shared" si="3"/>
        <v>1</v>
      </c>
      <c r="H6" s="20" t="str">
        <f t="shared" si="3"/>
        <v>茨城県　結城市</v>
      </c>
      <c r="I6" s="20" t="str">
        <f t="shared" si="3"/>
        <v>法適用</v>
      </c>
      <c r="J6" s="20" t="str">
        <f t="shared" si="3"/>
        <v>水道事業</v>
      </c>
      <c r="K6" s="20" t="str">
        <f t="shared" si="3"/>
        <v>末端給水事業</v>
      </c>
      <c r="L6" s="20" t="str">
        <f t="shared" si="3"/>
        <v>A5</v>
      </c>
      <c r="M6" s="20" t="str">
        <f t="shared" si="3"/>
        <v>非設置</v>
      </c>
      <c r="N6" s="21" t="str">
        <f t="shared" si="3"/>
        <v>-</v>
      </c>
      <c r="O6" s="21">
        <f t="shared" si="3"/>
        <v>57.79</v>
      </c>
      <c r="P6" s="21">
        <f t="shared" si="3"/>
        <v>98.18</v>
      </c>
      <c r="Q6" s="21">
        <f t="shared" si="3"/>
        <v>4081</v>
      </c>
      <c r="R6" s="21">
        <f t="shared" si="3"/>
        <v>50349</v>
      </c>
      <c r="S6" s="21">
        <f t="shared" si="3"/>
        <v>65.760000000000005</v>
      </c>
      <c r="T6" s="21">
        <f t="shared" si="3"/>
        <v>765.65</v>
      </c>
      <c r="U6" s="21">
        <f t="shared" si="3"/>
        <v>49264</v>
      </c>
      <c r="V6" s="21">
        <f t="shared" si="3"/>
        <v>65.760000000000005</v>
      </c>
      <c r="W6" s="21">
        <f t="shared" si="3"/>
        <v>749.15</v>
      </c>
      <c r="X6" s="22">
        <f>IF(X7="",NA(),X7)</f>
        <v>106.72</v>
      </c>
      <c r="Y6" s="22">
        <f t="shared" ref="Y6:AG6" si="4">IF(Y7="",NA(),Y7)</f>
        <v>111.04</v>
      </c>
      <c r="Z6" s="22">
        <f t="shared" si="4"/>
        <v>128.71</v>
      </c>
      <c r="AA6" s="22">
        <f t="shared" si="4"/>
        <v>121.96</v>
      </c>
      <c r="AB6" s="22">
        <f t="shared" si="4"/>
        <v>122.27</v>
      </c>
      <c r="AC6" s="22">
        <f t="shared" si="4"/>
        <v>111.44</v>
      </c>
      <c r="AD6" s="22">
        <f t="shared" si="4"/>
        <v>111.17</v>
      </c>
      <c r="AE6" s="22">
        <f t="shared" si="4"/>
        <v>110.91</v>
      </c>
      <c r="AF6" s="22">
        <f t="shared" si="4"/>
        <v>109.23</v>
      </c>
      <c r="AG6" s="22">
        <f t="shared" si="4"/>
        <v>108.04</v>
      </c>
      <c r="AH6" s="21" t="str">
        <f>IF(AH7="","",IF(AH7="-","【-】","【"&amp;SUBSTITUTE(TEXT(AH7,"#,##0.00"),"-","△")&amp;"】"))</f>
        <v>【108.70】</v>
      </c>
      <c r="AI6" s="21">
        <f>IF(AI7="",NA(),AI7)</f>
        <v>0</v>
      </c>
      <c r="AJ6" s="21">
        <f t="shared" ref="AJ6:AR6" si="5">IF(AJ7="",NA(),AJ7)</f>
        <v>0</v>
      </c>
      <c r="AK6" s="21">
        <f t="shared" si="5"/>
        <v>0</v>
      </c>
      <c r="AL6" s="21">
        <f t="shared" si="5"/>
        <v>0</v>
      </c>
      <c r="AM6" s="21">
        <f t="shared" si="5"/>
        <v>0</v>
      </c>
      <c r="AN6" s="22">
        <f t="shared" si="5"/>
        <v>1.03</v>
      </c>
      <c r="AO6" s="22">
        <f t="shared" si="5"/>
        <v>0.78</v>
      </c>
      <c r="AP6" s="22">
        <f t="shared" si="5"/>
        <v>0.92</v>
      </c>
      <c r="AQ6" s="22">
        <f t="shared" si="5"/>
        <v>4.6900000000000004</v>
      </c>
      <c r="AR6" s="22">
        <f t="shared" si="5"/>
        <v>4.72</v>
      </c>
      <c r="AS6" s="21" t="str">
        <f>IF(AS7="","",IF(AS7="-","【-】","【"&amp;SUBSTITUTE(TEXT(AS7,"#,##0.00"),"-","△")&amp;"】"))</f>
        <v>【1.34】</v>
      </c>
      <c r="AT6" s="22">
        <f>IF(AT7="",NA(),AT7)</f>
        <v>284.48</v>
      </c>
      <c r="AU6" s="22">
        <f t="shared" ref="AU6:BC6" si="6">IF(AU7="",NA(),AU7)</f>
        <v>294.82</v>
      </c>
      <c r="AV6" s="22">
        <f t="shared" si="6"/>
        <v>338.64</v>
      </c>
      <c r="AW6" s="22">
        <f t="shared" si="6"/>
        <v>287.38</v>
      </c>
      <c r="AX6" s="22">
        <f t="shared" si="6"/>
        <v>363.77</v>
      </c>
      <c r="AY6" s="22">
        <f t="shared" si="6"/>
        <v>349.83</v>
      </c>
      <c r="AZ6" s="22">
        <f t="shared" si="6"/>
        <v>360.86</v>
      </c>
      <c r="BA6" s="22">
        <f t="shared" si="6"/>
        <v>350.79</v>
      </c>
      <c r="BB6" s="22">
        <f t="shared" si="6"/>
        <v>338.02</v>
      </c>
      <c r="BC6" s="22">
        <f t="shared" si="6"/>
        <v>345.94</v>
      </c>
      <c r="BD6" s="21" t="str">
        <f>IF(BD7="","",IF(BD7="-","【-】","【"&amp;SUBSTITUTE(TEXT(BD7,"#,##0.00"),"-","△")&amp;"】"))</f>
        <v>【252.29】</v>
      </c>
      <c r="BE6" s="22">
        <f>IF(BE7="",NA(),BE7)</f>
        <v>433.09</v>
      </c>
      <c r="BF6" s="22">
        <f t="shared" ref="BF6:BN6" si="7">IF(BF7="",NA(),BF7)</f>
        <v>425.58</v>
      </c>
      <c r="BG6" s="22">
        <f t="shared" si="7"/>
        <v>366.19</v>
      </c>
      <c r="BH6" s="22">
        <f t="shared" si="7"/>
        <v>345.39</v>
      </c>
      <c r="BI6" s="22">
        <f t="shared" si="7"/>
        <v>343.62</v>
      </c>
      <c r="BJ6" s="22">
        <f t="shared" si="7"/>
        <v>314.87</v>
      </c>
      <c r="BK6" s="22">
        <f t="shared" si="7"/>
        <v>309.27999999999997</v>
      </c>
      <c r="BL6" s="22">
        <f t="shared" si="7"/>
        <v>322.92</v>
      </c>
      <c r="BM6" s="22">
        <f t="shared" si="7"/>
        <v>379.91</v>
      </c>
      <c r="BN6" s="22">
        <f t="shared" si="7"/>
        <v>386.61</v>
      </c>
      <c r="BO6" s="21" t="str">
        <f>IF(BO7="","",IF(BO7="-","【-】","【"&amp;SUBSTITUTE(TEXT(BO7,"#,##0.00"),"-","△")&amp;"】"))</f>
        <v>【268.07】</v>
      </c>
      <c r="BP6" s="22">
        <f>IF(BP7="",NA(),BP7)</f>
        <v>103.04</v>
      </c>
      <c r="BQ6" s="22">
        <f t="shared" ref="BQ6:BY6" si="8">IF(BQ7="",NA(),BQ7)</f>
        <v>108.1</v>
      </c>
      <c r="BR6" s="22">
        <f t="shared" si="8"/>
        <v>127.9</v>
      </c>
      <c r="BS6" s="22">
        <f t="shared" si="8"/>
        <v>120.07</v>
      </c>
      <c r="BT6" s="22">
        <f t="shared" si="8"/>
        <v>119.69</v>
      </c>
      <c r="BU6" s="22">
        <f t="shared" si="8"/>
        <v>103.54</v>
      </c>
      <c r="BV6" s="22">
        <f t="shared" si="8"/>
        <v>103.32</v>
      </c>
      <c r="BW6" s="22">
        <f t="shared" si="8"/>
        <v>100.85</v>
      </c>
      <c r="BX6" s="22">
        <f t="shared" si="8"/>
        <v>98.3</v>
      </c>
      <c r="BY6" s="22">
        <f t="shared" si="8"/>
        <v>93.82</v>
      </c>
      <c r="BZ6" s="21" t="str">
        <f>IF(BZ7="","",IF(BZ7="-","【-】","【"&amp;SUBSTITUTE(TEXT(BZ7,"#,##0.00"),"-","△")&amp;"】"))</f>
        <v>【97.47】</v>
      </c>
      <c r="CA6" s="22">
        <f>IF(CA7="",NA(),CA7)</f>
        <v>183.35</v>
      </c>
      <c r="CB6" s="22">
        <f t="shared" ref="CB6:CJ6" si="9">IF(CB7="",NA(),CB7)</f>
        <v>174.79</v>
      </c>
      <c r="CC6" s="22">
        <f t="shared" si="9"/>
        <v>170.76</v>
      </c>
      <c r="CD6" s="22">
        <f t="shared" si="9"/>
        <v>184.96</v>
      </c>
      <c r="CE6" s="22">
        <f t="shared" si="9"/>
        <v>186.85</v>
      </c>
      <c r="CF6" s="22">
        <f t="shared" si="9"/>
        <v>167.46</v>
      </c>
      <c r="CG6" s="22">
        <f t="shared" si="9"/>
        <v>168.56</v>
      </c>
      <c r="CH6" s="22">
        <f t="shared" si="9"/>
        <v>167.1</v>
      </c>
      <c r="CI6" s="22">
        <f t="shared" si="9"/>
        <v>173.7</v>
      </c>
      <c r="CJ6" s="22">
        <f t="shared" si="9"/>
        <v>178.94</v>
      </c>
      <c r="CK6" s="21" t="str">
        <f>IF(CK7="","",IF(CK7="-","【-】","【"&amp;SUBSTITUTE(TEXT(CK7,"#,##0.00"),"-","△")&amp;"】"))</f>
        <v>【174.75】</v>
      </c>
      <c r="CL6" s="22">
        <f>IF(CL7="",NA(),CL7)</f>
        <v>62.45</v>
      </c>
      <c r="CM6" s="22">
        <f t="shared" ref="CM6:CU6" si="10">IF(CM7="",NA(),CM7)</f>
        <v>61.4</v>
      </c>
      <c r="CN6" s="22">
        <f t="shared" si="10"/>
        <v>84.88</v>
      </c>
      <c r="CO6" s="22">
        <f t="shared" si="10"/>
        <v>82.23</v>
      </c>
      <c r="CP6" s="22">
        <f t="shared" si="10"/>
        <v>80.900000000000006</v>
      </c>
      <c r="CQ6" s="22">
        <f t="shared" si="10"/>
        <v>59.46</v>
      </c>
      <c r="CR6" s="22">
        <f t="shared" si="10"/>
        <v>59.51</v>
      </c>
      <c r="CS6" s="22">
        <f t="shared" si="10"/>
        <v>59.91</v>
      </c>
      <c r="CT6" s="22">
        <f t="shared" si="10"/>
        <v>60.34</v>
      </c>
      <c r="CU6" s="22">
        <f t="shared" si="10"/>
        <v>59.54</v>
      </c>
      <c r="CV6" s="21" t="str">
        <f>IF(CV7="","",IF(CV7="-","【-】","【"&amp;SUBSTITUTE(TEXT(CV7,"#,##0.00"),"-","△")&amp;"】"))</f>
        <v>【59.97】</v>
      </c>
      <c r="CW6" s="22">
        <f>IF(CW7="",NA(),CW7)</f>
        <v>91.05</v>
      </c>
      <c r="CX6" s="22">
        <f t="shared" ref="CX6:DF6" si="11">IF(CX7="",NA(),CX7)</f>
        <v>93.2</v>
      </c>
      <c r="CY6" s="22">
        <f t="shared" si="11"/>
        <v>92.37</v>
      </c>
      <c r="CZ6" s="22">
        <f t="shared" si="11"/>
        <v>94.45</v>
      </c>
      <c r="DA6" s="22">
        <f t="shared" si="11"/>
        <v>94.63</v>
      </c>
      <c r="DB6" s="22">
        <f t="shared" si="11"/>
        <v>87.41</v>
      </c>
      <c r="DC6" s="22">
        <f t="shared" si="11"/>
        <v>87.08</v>
      </c>
      <c r="DD6" s="22">
        <f t="shared" si="11"/>
        <v>87.26</v>
      </c>
      <c r="DE6" s="22">
        <f t="shared" si="11"/>
        <v>84.19</v>
      </c>
      <c r="DF6" s="22">
        <f t="shared" si="11"/>
        <v>83.93</v>
      </c>
      <c r="DG6" s="21" t="str">
        <f>IF(DG7="","",IF(DG7="-","【-】","【"&amp;SUBSTITUTE(TEXT(DG7,"#,##0.00"),"-","△")&amp;"】"))</f>
        <v>【89.76】</v>
      </c>
      <c r="DH6" s="22">
        <f>IF(DH7="",NA(),DH7)</f>
        <v>54.87</v>
      </c>
      <c r="DI6" s="22">
        <f t="shared" ref="DI6:DQ6" si="12">IF(DI7="",NA(),DI7)</f>
        <v>55.38</v>
      </c>
      <c r="DJ6" s="22">
        <f t="shared" si="12"/>
        <v>56.07</v>
      </c>
      <c r="DK6" s="22">
        <f t="shared" si="12"/>
        <v>57.4</v>
      </c>
      <c r="DL6" s="22">
        <f t="shared" si="12"/>
        <v>58.23</v>
      </c>
      <c r="DM6" s="22">
        <f t="shared" si="12"/>
        <v>47.62</v>
      </c>
      <c r="DN6" s="22">
        <f t="shared" si="12"/>
        <v>48.55</v>
      </c>
      <c r="DO6" s="22">
        <f t="shared" si="12"/>
        <v>49.2</v>
      </c>
      <c r="DP6" s="22">
        <f t="shared" si="12"/>
        <v>49.96</v>
      </c>
      <c r="DQ6" s="22">
        <f t="shared" si="12"/>
        <v>50.82</v>
      </c>
      <c r="DR6" s="21" t="str">
        <f>IF(DR7="","",IF(DR7="-","【-】","【"&amp;SUBSTITUTE(TEXT(DR7,"#,##0.00"),"-","△")&amp;"】"))</f>
        <v>【51.51】</v>
      </c>
      <c r="DS6" s="22">
        <f>IF(DS7="",NA(),DS7)</f>
        <v>5.82</v>
      </c>
      <c r="DT6" s="22">
        <f t="shared" ref="DT6:EB6" si="13">IF(DT7="",NA(),DT7)</f>
        <v>6.25</v>
      </c>
      <c r="DU6" s="22">
        <f t="shared" si="13"/>
        <v>8.75</v>
      </c>
      <c r="DV6" s="22">
        <f t="shared" si="13"/>
        <v>11.37</v>
      </c>
      <c r="DW6" s="22">
        <f t="shared" si="13"/>
        <v>12.23</v>
      </c>
      <c r="DX6" s="22">
        <f t="shared" si="13"/>
        <v>16.27</v>
      </c>
      <c r="DY6" s="22">
        <f t="shared" si="13"/>
        <v>17.11</v>
      </c>
      <c r="DZ6" s="22">
        <f t="shared" si="13"/>
        <v>18.329999999999998</v>
      </c>
      <c r="EA6" s="22">
        <f t="shared" si="13"/>
        <v>19.32</v>
      </c>
      <c r="EB6" s="22">
        <f t="shared" si="13"/>
        <v>21.16</v>
      </c>
      <c r="EC6" s="21" t="str">
        <f>IF(EC7="","",IF(EC7="-","【-】","【"&amp;SUBSTITUTE(TEXT(EC7,"#,##0.00"),"-","△")&amp;"】"))</f>
        <v>【23.75】</v>
      </c>
      <c r="ED6" s="22">
        <f>IF(ED7="",NA(),ED7)</f>
        <v>0.59</v>
      </c>
      <c r="EE6" s="22">
        <f t="shared" ref="EE6:EM6" si="14">IF(EE7="",NA(),EE7)</f>
        <v>0.23</v>
      </c>
      <c r="EF6" s="22">
        <f t="shared" si="14"/>
        <v>0.37</v>
      </c>
      <c r="EG6" s="22">
        <f t="shared" si="14"/>
        <v>0.31</v>
      </c>
      <c r="EH6" s="22">
        <f t="shared" si="14"/>
        <v>0.26</v>
      </c>
      <c r="EI6" s="22">
        <f t="shared" si="14"/>
        <v>0.63</v>
      </c>
      <c r="EJ6" s="22">
        <f t="shared" si="14"/>
        <v>0.63</v>
      </c>
      <c r="EK6" s="22">
        <f t="shared" si="14"/>
        <v>0.6</v>
      </c>
      <c r="EL6" s="22">
        <f t="shared" si="14"/>
        <v>0.52</v>
      </c>
      <c r="EM6" s="22">
        <f t="shared" si="14"/>
        <v>0.48</v>
      </c>
      <c r="EN6" s="21" t="str">
        <f>IF(EN7="","",IF(EN7="-","【-】","【"&amp;SUBSTITUTE(TEXT(EN7,"#,##0.00"),"-","△")&amp;"】"))</f>
        <v>【0.67】</v>
      </c>
    </row>
    <row r="7" spans="1:144" s="23" customFormat="1" x14ac:dyDescent="0.15">
      <c r="A7" s="15"/>
      <c r="B7" s="24">
        <v>2022</v>
      </c>
      <c r="C7" s="24">
        <v>82074</v>
      </c>
      <c r="D7" s="24">
        <v>46</v>
      </c>
      <c r="E7" s="24">
        <v>1</v>
      </c>
      <c r="F7" s="24">
        <v>0</v>
      </c>
      <c r="G7" s="24">
        <v>1</v>
      </c>
      <c r="H7" s="24" t="s">
        <v>92</v>
      </c>
      <c r="I7" s="24" t="s">
        <v>93</v>
      </c>
      <c r="J7" s="24" t="s">
        <v>94</v>
      </c>
      <c r="K7" s="24" t="s">
        <v>95</v>
      </c>
      <c r="L7" s="24" t="s">
        <v>96</v>
      </c>
      <c r="M7" s="24" t="s">
        <v>97</v>
      </c>
      <c r="N7" s="25" t="s">
        <v>98</v>
      </c>
      <c r="O7" s="25">
        <v>57.79</v>
      </c>
      <c r="P7" s="25">
        <v>98.18</v>
      </c>
      <c r="Q7" s="25">
        <v>4081</v>
      </c>
      <c r="R7" s="25">
        <v>50349</v>
      </c>
      <c r="S7" s="25">
        <v>65.760000000000005</v>
      </c>
      <c r="T7" s="25">
        <v>765.65</v>
      </c>
      <c r="U7" s="25">
        <v>49264</v>
      </c>
      <c r="V7" s="25">
        <v>65.760000000000005</v>
      </c>
      <c r="W7" s="25">
        <v>749.15</v>
      </c>
      <c r="X7" s="25">
        <v>106.72</v>
      </c>
      <c r="Y7" s="25">
        <v>111.04</v>
      </c>
      <c r="Z7" s="25">
        <v>128.71</v>
      </c>
      <c r="AA7" s="25">
        <v>121.96</v>
      </c>
      <c r="AB7" s="25">
        <v>122.27</v>
      </c>
      <c r="AC7" s="25">
        <v>111.44</v>
      </c>
      <c r="AD7" s="25">
        <v>111.17</v>
      </c>
      <c r="AE7" s="25">
        <v>110.91</v>
      </c>
      <c r="AF7" s="25">
        <v>109.23</v>
      </c>
      <c r="AG7" s="25">
        <v>108.04</v>
      </c>
      <c r="AH7" s="25">
        <v>108.7</v>
      </c>
      <c r="AI7" s="25">
        <v>0</v>
      </c>
      <c r="AJ7" s="25">
        <v>0</v>
      </c>
      <c r="AK7" s="25">
        <v>0</v>
      </c>
      <c r="AL7" s="25">
        <v>0</v>
      </c>
      <c r="AM7" s="25">
        <v>0</v>
      </c>
      <c r="AN7" s="25">
        <v>1.03</v>
      </c>
      <c r="AO7" s="25">
        <v>0.78</v>
      </c>
      <c r="AP7" s="25">
        <v>0.92</v>
      </c>
      <c r="AQ7" s="25">
        <v>4.6900000000000004</v>
      </c>
      <c r="AR7" s="25">
        <v>4.72</v>
      </c>
      <c r="AS7" s="25">
        <v>1.34</v>
      </c>
      <c r="AT7" s="25">
        <v>284.48</v>
      </c>
      <c r="AU7" s="25">
        <v>294.82</v>
      </c>
      <c r="AV7" s="25">
        <v>338.64</v>
      </c>
      <c r="AW7" s="25">
        <v>287.38</v>
      </c>
      <c r="AX7" s="25">
        <v>363.77</v>
      </c>
      <c r="AY7" s="25">
        <v>349.83</v>
      </c>
      <c r="AZ7" s="25">
        <v>360.86</v>
      </c>
      <c r="BA7" s="25">
        <v>350.79</v>
      </c>
      <c r="BB7" s="25">
        <v>338.02</v>
      </c>
      <c r="BC7" s="25">
        <v>345.94</v>
      </c>
      <c r="BD7" s="25">
        <v>252.29</v>
      </c>
      <c r="BE7" s="25">
        <v>433.09</v>
      </c>
      <c r="BF7" s="25">
        <v>425.58</v>
      </c>
      <c r="BG7" s="25">
        <v>366.19</v>
      </c>
      <c r="BH7" s="25">
        <v>345.39</v>
      </c>
      <c r="BI7" s="25">
        <v>343.62</v>
      </c>
      <c r="BJ7" s="25">
        <v>314.87</v>
      </c>
      <c r="BK7" s="25">
        <v>309.27999999999997</v>
      </c>
      <c r="BL7" s="25">
        <v>322.92</v>
      </c>
      <c r="BM7" s="25">
        <v>379.91</v>
      </c>
      <c r="BN7" s="25">
        <v>386.61</v>
      </c>
      <c r="BO7" s="25">
        <v>268.07</v>
      </c>
      <c r="BP7" s="25">
        <v>103.04</v>
      </c>
      <c r="BQ7" s="25">
        <v>108.1</v>
      </c>
      <c r="BR7" s="25">
        <v>127.9</v>
      </c>
      <c r="BS7" s="25">
        <v>120.07</v>
      </c>
      <c r="BT7" s="25">
        <v>119.69</v>
      </c>
      <c r="BU7" s="25">
        <v>103.54</v>
      </c>
      <c r="BV7" s="25">
        <v>103.32</v>
      </c>
      <c r="BW7" s="25">
        <v>100.85</v>
      </c>
      <c r="BX7" s="25">
        <v>98.3</v>
      </c>
      <c r="BY7" s="25">
        <v>93.82</v>
      </c>
      <c r="BZ7" s="25">
        <v>97.47</v>
      </c>
      <c r="CA7" s="25">
        <v>183.35</v>
      </c>
      <c r="CB7" s="25">
        <v>174.79</v>
      </c>
      <c r="CC7" s="25">
        <v>170.76</v>
      </c>
      <c r="CD7" s="25">
        <v>184.96</v>
      </c>
      <c r="CE7" s="25">
        <v>186.85</v>
      </c>
      <c r="CF7" s="25">
        <v>167.46</v>
      </c>
      <c r="CG7" s="25">
        <v>168.56</v>
      </c>
      <c r="CH7" s="25">
        <v>167.1</v>
      </c>
      <c r="CI7" s="25">
        <v>173.7</v>
      </c>
      <c r="CJ7" s="25">
        <v>178.94</v>
      </c>
      <c r="CK7" s="25">
        <v>174.75</v>
      </c>
      <c r="CL7" s="25">
        <v>62.45</v>
      </c>
      <c r="CM7" s="25">
        <v>61.4</v>
      </c>
      <c r="CN7" s="25">
        <v>84.88</v>
      </c>
      <c r="CO7" s="25">
        <v>82.23</v>
      </c>
      <c r="CP7" s="25">
        <v>80.900000000000006</v>
      </c>
      <c r="CQ7" s="25">
        <v>59.46</v>
      </c>
      <c r="CR7" s="25">
        <v>59.51</v>
      </c>
      <c r="CS7" s="25">
        <v>59.91</v>
      </c>
      <c r="CT7" s="25">
        <v>60.34</v>
      </c>
      <c r="CU7" s="25">
        <v>59.54</v>
      </c>
      <c r="CV7" s="25">
        <v>59.97</v>
      </c>
      <c r="CW7" s="25">
        <v>91.05</v>
      </c>
      <c r="CX7" s="25">
        <v>93.2</v>
      </c>
      <c r="CY7" s="25">
        <v>92.37</v>
      </c>
      <c r="CZ7" s="25">
        <v>94.45</v>
      </c>
      <c r="DA7" s="25">
        <v>94.63</v>
      </c>
      <c r="DB7" s="25">
        <v>87.41</v>
      </c>
      <c r="DC7" s="25">
        <v>87.08</v>
      </c>
      <c r="DD7" s="25">
        <v>87.26</v>
      </c>
      <c r="DE7" s="25">
        <v>84.19</v>
      </c>
      <c r="DF7" s="25">
        <v>83.93</v>
      </c>
      <c r="DG7" s="25">
        <v>89.76</v>
      </c>
      <c r="DH7" s="25">
        <v>54.87</v>
      </c>
      <c r="DI7" s="25">
        <v>55.38</v>
      </c>
      <c r="DJ7" s="25">
        <v>56.07</v>
      </c>
      <c r="DK7" s="25">
        <v>57.4</v>
      </c>
      <c r="DL7" s="25">
        <v>58.23</v>
      </c>
      <c r="DM7" s="25">
        <v>47.62</v>
      </c>
      <c r="DN7" s="25">
        <v>48.55</v>
      </c>
      <c r="DO7" s="25">
        <v>49.2</v>
      </c>
      <c r="DP7" s="25">
        <v>49.96</v>
      </c>
      <c r="DQ7" s="25">
        <v>50.82</v>
      </c>
      <c r="DR7" s="25">
        <v>51.51</v>
      </c>
      <c r="DS7" s="25">
        <v>5.82</v>
      </c>
      <c r="DT7" s="25">
        <v>6.25</v>
      </c>
      <c r="DU7" s="25">
        <v>8.75</v>
      </c>
      <c r="DV7" s="25">
        <v>11.37</v>
      </c>
      <c r="DW7" s="25">
        <v>12.23</v>
      </c>
      <c r="DX7" s="25">
        <v>16.27</v>
      </c>
      <c r="DY7" s="25">
        <v>17.11</v>
      </c>
      <c r="DZ7" s="25">
        <v>18.329999999999998</v>
      </c>
      <c r="EA7" s="25">
        <v>19.32</v>
      </c>
      <c r="EB7" s="25">
        <v>21.16</v>
      </c>
      <c r="EC7" s="25">
        <v>23.75</v>
      </c>
      <c r="ED7" s="25">
        <v>0.59</v>
      </c>
      <c r="EE7" s="25">
        <v>0.23</v>
      </c>
      <c r="EF7" s="25">
        <v>0.37</v>
      </c>
      <c r="EG7" s="25">
        <v>0.31</v>
      </c>
      <c r="EH7" s="25">
        <v>0.26</v>
      </c>
      <c r="EI7" s="25">
        <v>0.63</v>
      </c>
      <c r="EJ7" s="25">
        <v>0.63</v>
      </c>
      <c r="EK7" s="25">
        <v>0.6</v>
      </c>
      <c r="EL7" s="25">
        <v>0.52</v>
      </c>
      <c r="EM7" s="25">
        <v>0.48</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99</v>
      </c>
      <c r="C9" s="28" t="s">
        <v>100</v>
      </c>
      <c r="D9" s="28" t="s">
        <v>101</v>
      </c>
      <c r="E9" s="28" t="s">
        <v>102</v>
      </c>
      <c r="F9" s="28" t="s">
        <v>103</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104</v>
      </c>
    </row>
    <row r="12" spans="1:144" x14ac:dyDescent="0.15">
      <c r="B12">
        <v>1</v>
      </c>
      <c r="C12">
        <v>1</v>
      </c>
      <c r="D12">
        <v>2</v>
      </c>
      <c r="E12">
        <v>3</v>
      </c>
      <c r="F12">
        <v>4</v>
      </c>
      <c r="G12" t="s">
        <v>105</v>
      </c>
    </row>
    <row r="13" spans="1:144" x14ac:dyDescent="0.15">
      <c r="B13" t="s">
        <v>106</v>
      </c>
      <c r="C13" t="s">
        <v>107</v>
      </c>
      <c r="D13" t="s">
        <v>107</v>
      </c>
      <c r="E13" t="s">
        <v>107</v>
      </c>
      <c r="F13" t="s">
        <v>107</v>
      </c>
      <c r="G13" t="s">
        <v>108</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政策企画部情報システム課</cp:lastModifiedBy>
  <dcterms:created xsi:type="dcterms:W3CDTF">2023-12-05T00:49:58Z</dcterms:created>
  <dcterms:modified xsi:type="dcterms:W3CDTF">2024-02-21T06:19:54Z</dcterms:modified>
  <cp:category/>
</cp:coreProperties>
</file>