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ssfile\共有フォルダ\財政課\財政担当\040 財政共通\040 市町村課財政係報告・回答\R5諸調査\240206 公営企業に係る経営比較分析表（令和４年度決算）の分析等について\02 担当課作成\下水道課\"/>
    </mc:Choice>
  </mc:AlternateContent>
  <workbookProtection workbookAlgorithmName="SHA-512" workbookHashValue="w2MkKC4m2NkurAhuG6zz2TgzVmtd1l652gAXMhpewzWgA9D61vW16yEIPlrlM94nunfXSpdXqGYKYL4kpElcJw==" workbookSaltValue="mEDfajdLUA3t9vbAVSdTN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<sst xmlns="http://schemas.openxmlformats.org/spreadsheetml/2006/main" count="275" uniqueCount="117">
  <si>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</si>
  <si>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</si>
  <si>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</si>
  <si>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</si>
  <si>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</si>
  <si>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</si>
  <si>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</si>
  <si>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</si>
  <si>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</si>
  <si>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</si>
  <si>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</si>
  <si>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</si>
  <si>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</si>
  <si>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</si>
  <si>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</si>
  <si>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</si>
  <si>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</si>
  <si>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</si>
  <si>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</si>
  <si>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</si>
  <si>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</si>
  <si>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</si>
  <si>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</si>
  <si>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</si>
  <si>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</si>
  <si>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</si>
  <si>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</si>
  <si>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</si>
  <si>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</si>
  <si>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</si>
  <si>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</si>
  <si>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</si>
  <si>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</si>
  <si>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</si>
  <si>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</si>
  <si>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</si>
  <si>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</si>
  <si>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</si>
  <si>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</si>
  <si>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</si>
  <si>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</si>
  <si>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</si>
  <si>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</si>
  <si>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</si>
  <si>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</si>
  <si>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</si>
  <si>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</si>
  <si>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</si>
  <si>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</si>
  <si>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</si>
  <si>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</si>
  <si>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</si>
  <si>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</si>
  <si>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</si>
  <si>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</si>
  <si>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</si>
  <si>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</si>
  <si>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</si>
  <si>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</si>
  <si>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</si>
  <si>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</si>
  <si>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</si>
  <si>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</si>
  <si>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</si>
  <si>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</si>
  <si>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</si>
  <si>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</si>
  <si>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</si>
  <si>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</si>
  <si>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</si>
  <si>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</si>
  <si>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</si>
  <si>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</si>
  <si>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</si>
  <si>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</si>
  <si>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</si>
  <si>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</si>
  <si>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</si>
  <si>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</si>
  <si>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</si>
  <si>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</si>
  <si>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</si>
  <si>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</si>
  <si>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</si>
  <si>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</si>
  <si>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</si>
  <si>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</si>
  <si>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</si>
  <si>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</si>
  <si>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</si>
  <si>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</si>
  <si>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</si>
  <si>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</si>
  <si>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</si>
  <si>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</si>
  <si>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</si>
  <si>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</si>
  <si>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</si>
  <si>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</si>
  <si>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</si>
  <si>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</si>
  <si>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</si>
  <si>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</si>
  <si>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</si>
  <si>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</si>
  <si>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</si>
  <si>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</si>
  <si>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</si>
  <si>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</si>
  <si>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</si>
  <si>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</si>
  <si>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</si>
  <si>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</si>
  <si>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</si>
  <si>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①経営収支比率は138.06%であり、経常費用が経常収益内で賄えている。
③流動比率17.40%は、流動負債が賄えていない事を示しているが、将来、償還等の原資を使用料収入等により得ることが予定されている。
④企業債残高対事業規模比率0.00%の要因は、企業債の償還が一般会計負担となっているためである。
⑤経費回収率35.81%は、汚水処理に係る費用が使用料以外の収入で賄われている事を示しているが、今後も、経費も縮減を図りつつ、水洗化率向上を図り、有収水量を確保し、収益を向上させていく事が必要である。
⑥汚水処理原価371.47円は、類似団体平均値と比較して高い値となっている。今後も経費の縮減を図り、健全経営を進めていく事が必要である。
⑦施設利用率30.02%は、類似団体平均値と比較して低い値となっている。要因としては、水洗化率が低いこと等が挙げられる。今後も水洗化率向上に努め、有収水量を確保し、施設利用率を高める事が必要である。
⑧水洗化率74.56%は、類似団体平均値と比較して低い値となっている。今後も戸別訪問や広報紙掲載等を重点的に実施し、水洗化率向上に努めていく事が必要である。</t>
    <rPh sb="26" eb="28">
      <t>シュウエキ</t>
    </rPh>
    <rPh sb="126" eb="128">
      <t>キギョウ</t>
    </rPh>
    <rPh sb="128" eb="129">
      <t>サイ</t>
    </rPh>
    <rPh sb="130" eb="132">
      <t>ショウカン</t>
    </rPh>
    <rPh sb="266" eb="267">
      <t>エン</t>
    </rPh>
    <rPh sb="277" eb="279">
      <t>ヒカク</t>
    </rPh>
    <rPh sb="281" eb="282">
      <t>タカ</t>
    </rPh>
    <rPh sb="291" eb="293">
      <t>コンゴ</t>
    </rPh>
    <rPh sb="365" eb="368">
      <t>スイセンカ</t>
    </rPh>
    <rPh sb="368" eb="369">
      <t>リツ</t>
    </rPh>
    <rPh sb="370" eb="371">
      <t>ヒク</t>
    </rPh>
    <rPh sb="382" eb="384">
      <t>コンゴ</t>
    </rPh>
    <rPh sb="385" eb="388">
      <t>スイセンカ</t>
    </rPh>
    <rPh sb="388" eb="389">
      <t>リツ</t>
    </rPh>
    <rPh sb="389" eb="391">
      <t>コウジョウ</t>
    </rPh>
    <rPh sb="392" eb="393">
      <t>ツト</t>
    </rPh>
    <rPh sb="443" eb="445">
      <t>ヒカク</t>
    </rPh>
    <rPh sb="447" eb="448">
      <t>ヒク</t>
    </rPh>
    <phoneticPr fontId="4"/>
  </si>
  <si>
    <t>①有形固定資産減価償却率9.55%は、法定耐用年数に近い資産が少ない事を示している。要因としては、施設の改築を適宜、実施してきた事によるものと考えられる。今後も、計画的な施設改築等を推進する必要がある。
②管渠老朽化率0.00%は、法定耐用年数を超えた管渠延長が無いことを示しているが、今後老朽化を迎える管渠の更新・改良時期が到来することから計画的な、更新・改良を推進する必要がある。
③管渠改修率0.00%は、令和４年度に更新した管渠延長が無いことを示しているが、今後老朽化を迎える管渠の更新・改良時期が到来することから計画的な、更新・改良を推進する必要がある。</t>
    <rPh sb="81" eb="84">
      <t>ケイカクテキ</t>
    </rPh>
    <rPh sb="145" eb="148">
      <t>ロウキュウカ</t>
    </rPh>
    <rPh sb="149" eb="150">
      <t>ムカ</t>
    </rPh>
    <rPh sb="152" eb="154">
      <t>カンキョ</t>
    </rPh>
    <rPh sb="155" eb="157">
      <t>コウシン</t>
    </rPh>
    <rPh sb="158" eb="160">
      <t>カイリョウ</t>
    </rPh>
    <rPh sb="160" eb="162">
      <t>ジキ</t>
    </rPh>
    <rPh sb="163" eb="165">
      <t>トウライ</t>
    </rPh>
    <rPh sb="173" eb="174">
      <t>テキ</t>
    </rPh>
    <rPh sb="176" eb="178">
      <t>コウシン</t>
    </rPh>
    <rPh sb="179" eb="181">
      <t>カイリョウ</t>
    </rPh>
    <phoneticPr fontId="4"/>
  </si>
  <si>
    <t>　農業集落排水事業は、先行的に施設整備を行う事業であり、下水道施設建設に要した経費の回収に長い年月を要するため、今後も経費の縮減を図り、供用開始後は水洗化率向上に努め、有収水量を確保し、下水道施設利用率を高め、収益を向上させていく事が必要である。
　また、農業集落排水施設の老朽化による更新・改良に伴い投資増も見込まれることから、機能診断の実施、最適化整備構想、長寿命化計画等に基づき、適時、更新・改良を進める事も必要である。</t>
    <rPh sb="1" eb="3">
      <t>ノウギョウ</t>
    </rPh>
    <rPh sb="3" eb="5">
      <t>シュウラク</t>
    </rPh>
    <rPh sb="5" eb="7">
      <t>ハイスイ</t>
    </rPh>
    <rPh sb="128" eb="130">
      <t>ノウギョウ</t>
    </rPh>
    <rPh sb="130" eb="132">
      <t>シュウラク</t>
    </rPh>
    <rPh sb="132" eb="134">
      <t>ハイスイ</t>
    </rPh>
    <rPh sb="165" eb="167">
      <t>キノウ</t>
    </rPh>
    <rPh sb="167" eb="169">
      <t>シンダン</t>
    </rPh>
    <rPh sb="170" eb="172">
      <t>ジッシ</t>
    </rPh>
    <rPh sb="173" eb="176">
      <t>サイテキカ</t>
    </rPh>
    <rPh sb="176" eb="178">
      <t>セイビ</t>
    </rPh>
    <rPh sb="178" eb="180">
      <t>コウソウ</t>
    </rPh>
    <rPh sb="181" eb="185">
      <t>チョウジュミョウカ</t>
    </rPh>
    <rPh sb="185" eb="187">
      <t>ケイカク</t>
    </rPh>
    <rPh sb="187" eb="18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</si>
</sst>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A01-4DF8-AE38-CC7D7DD3ED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9A01-4DF8-AE38-CC7D7DD3ED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131.87</c:v>
                </c:pt>
                <c:pt idx="3">
                  <c:v>126.73</c:v>
                </c:pt>
                <c:pt idx="4">
                  <c:v>138.06</c:v>
                </c:pt>
              </c:numCache>
            </c:numRef>
          </c:val>
          <c:extLst>
            <c:ext xmlns:c16="http://schemas.microsoft.com/office/drawing/2014/chart" uri="{C3380CC4-5D6E-409C-BE32-E72D297353CC}">
              <c16:uniqueId val="{00000000-8AFA-4FB6-A71A-FABBE83B0F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8AFA-4FB6-A71A-FABBE83B0F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3.34</c:v>
                </c:pt>
                <c:pt idx="3">
                  <c:v>6.47</c:v>
                </c:pt>
                <c:pt idx="4">
                  <c:v>9.5500000000000007</c:v>
                </c:pt>
              </c:numCache>
            </c:numRef>
          </c:val>
          <c:extLst>
            <c:ext xmlns:c16="http://schemas.microsoft.com/office/drawing/2014/chart" uri="{C3380CC4-5D6E-409C-BE32-E72D297353CC}">
              <c16:uniqueId val="{00000000-443B-4486-B8D2-C8B2E02F45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443B-4486-B8D2-C8B2E02F45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9D-41CF-B207-3B8E61ABD4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639D-41CF-B207-3B8E61ABD4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F2-42DF-8B64-3A8AE080D1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C9F2-42DF-8B64-3A8AE080D1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22.6</c:v>
                </c:pt>
                <c:pt idx="3">
                  <c:v>17.79</c:v>
                </c:pt>
                <c:pt idx="4">
                  <c:v>17.399999999999999</c:v>
                </c:pt>
              </c:numCache>
            </c:numRef>
          </c:val>
          <c:extLst>
            <c:ext xmlns:c16="http://schemas.microsoft.com/office/drawing/2014/chart" uri="{C3380CC4-5D6E-409C-BE32-E72D297353CC}">
              <c16:uniqueId val="{00000000-35E7-4E73-BFB3-C173EF9D90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35E7-4E73-BFB3-C173EF9D90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779-4194-8DBA-A006888BA7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5779-4194-8DBA-A006888BA7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34.29</c:v>
                </c:pt>
                <c:pt idx="3">
                  <c:v>33.67</c:v>
                </c:pt>
                <c:pt idx="4">
                  <c:v>35.81</c:v>
                </c:pt>
              </c:numCache>
            </c:numRef>
          </c:val>
          <c:extLst>
            <c:ext xmlns:c16="http://schemas.microsoft.com/office/drawing/2014/chart" uri="{C3380CC4-5D6E-409C-BE32-E72D297353CC}">
              <c16:uniqueId val="{00000000-23AA-41F9-9444-83DE23A277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23AA-41F9-9444-83DE23A277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365.18</c:v>
                </c:pt>
                <c:pt idx="3">
                  <c:v>354.99</c:v>
                </c:pt>
                <c:pt idx="4">
                  <c:v>371.47</c:v>
                </c:pt>
              </c:numCache>
            </c:numRef>
          </c:val>
          <c:extLst>
            <c:ext xmlns:c16="http://schemas.microsoft.com/office/drawing/2014/chart" uri="{C3380CC4-5D6E-409C-BE32-E72D297353CC}">
              <c16:uniqueId val="{00000000-9EAB-4E3F-90EF-20B69EE5AF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9EAB-4E3F-90EF-20B69EE5AF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31.83</c:v>
                </c:pt>
                <c:pt idx="3">
                  <c:v>33.97</c:v>
                </c:pt>
                <c:pt idx="4">
                  <c:v>30.02</c:v>
                </c:pt>
              </c:numCache>
            </c:numRef>
          </c:val>
          <c:extLst>
            <c:ext xmlns:c16="http://schemas.microsoft.com/office/drawing/2014/chart" uri="{C3380CC4-5D6E-409C-BE32-E72D297353CC}">
              <c16:uniqueId val="{00000000-CFAC-42C3-A487-1FA25C97EF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CFAC-42C3-A487-1FA25C97EF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73.44</c:v>
                </c:pt>
                <c:pt idx="3">
                  <c:v>74.680000000000007</c:v>
                </c:pt>
                <c:pt idx="4">
                  <c:v>74.56</c:v>
                </c:pt>
              </c:numCache>
            </c:numRef>
          </c:val>
          <c:extLst>
            <c:ext xmlns:c16="http://schemas.microsoft.com/office/drawing/2014/chart" uri="{C3380CC4-5D6E-409C-BE32-E72D297353CC}">
              <c16:uniqueId val="{00000000-8593-4D4B-A924-9222CB6B46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8593-4D4B-A924-9222CB6B46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石岡市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6">
        <f>データ!S6</f>
        <v>71817</v>
      </c>
      <c r="AM8" s="46"/>
      <c r="AN8" s="46"/>
      <c r="AO8" s="46"/>
      <c r="AP8" s="46"/>
      <c r="AQ8" s="46"/>
      <c r="AR8" s="46"/>
      <c r="AS8" s="46"/>
      <c r="AT8" s="45">
        <f>データ!T6</f>
        <v>215.53</v>
      </c>
      <c r="AU8" s="45"/>
      <c r="AV8" s="45"/>
      <c r="AW8" s="45"/>
      <c r="AX8" s="45"/>
      <c r="AY8" s="45"/>
      <c r="AZ8" s="45"/>
      <c r="BA8" s="45"/>
      <c r="BB8" s="45">
        <f>データ!U6</f>
        <v>333.21</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73.040000000000006</v>
      </c>
      <c r="J10" s="45"/>
      <c r="K10" s="45"/>
      <c r="L10" s="45"/>
      <c r="M10" s="45"/>
      <c r="N10" s="45"/>
      <c r="O10" s="45"/>
      <c r="P10" s="45">
        <f>データ!P6</f>
        <v>6.56</v>
      </c>
      <c r="Q10" s="45"/>
      <c r="R10" s="45"/>
      <c r="S10" s="45"/>
      <c r="T10" s="45"/>
      <c r="U10" s="45"/>
      <c r="V10" s="45"/>
      <c r="W10" s="45">
        <f>データ!Q6</f>
        <v>96.6</v>
      </c>
      <c r="X10" s="45"/>
      <c r="Y10" s="45"/>
      <c r="Z10" s="45"/>
      <c r="AA10" s="45"/>
      <c r="AB10" s="45"/>
      <c r="AC10" s="45"/>
      <c r="AD10" s="46">
        <f>データ!R6</f>
        <v>2750</v>
      </c>
      <c r="AE10" s="46"/>
      <c r="AF10" s="46"/>
      <c r="AG10" s="46"/>
      <c r="AH10" s="46"/>
      <c r="AI10" s="46"/>
      <c r="AJ10" s="46"/>
      <c r="AK10" s="2"/>
      <c r="AL10" s="46">
        <f>データ!V6</f>
        <v>4690</v>
      </c>
      <c r="AM10" s="46"/>
      <c r="AN10" s="46"/>
      <c r="AO10" s="46"/>
      <c r="AP10" s="46"/>
      <c r="AQ10" s="46"/>
      <c r="AR10" s="46"/>
      <c r="AS10" s="46"/>
      <c r="AT10" s="45">
        <f>データ!W6</f>
        <v>4.96</v>
      </c>
      <c r="AU10" s="45"/>
      <c r="AV10" s="45"/>
      <c r="AW10" s="45"/>
      <c r="AX10" s="45"/>
      <c r="AY10" s="45"/>
      <c r="AZ10" s="45"/>
      <c r="BA10" s="45"/>
      <c r="BB10" s="45">
        <f>データ!X6</f>
        <v>945.56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TTp9TKaG44gxI95oP2FbFzQM53iKik43DaAK4CmVxzES0iWMEKwZIK0W7ldQ3th49KSnFX8xIf0hDhk2XxhxQ==" saltValue="lZG21xOlfxraawT+DMf68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82058</v>
      </c>
      <c r="D6" s="19">
        <f t="shared" si="3"/>
        <v>46</v>
      </c>
      <c r="E6" s="19">
        <f t="shared" si="3"/>
        <v>17</v>
      </c>
      <c r="F6" s="19">
        <f t="shared" si="3"/>
        <v>5</v>
      </c>
      <c r="G6" s="19">
        <f t="shared" si="3"/>
        <v>0</v>
      </c>
      <c r="H6" s="19" t="str">
        <f t="shared" si="3"/>
        <v>茨城県　石岡市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73.040000000000006</v>
      </c>
      <c r="P6" s="20">
        <f t="shared" si="3"/>
        <v>6.56</v>
      </c>
      <c r="Q6" s="20">
        <f t="shared" si="3"/>
        <v>96.6</v>
      </c>
      <c r="R6" s="20">
        <f t="shared" si="3"/>
        <v>2750</v>
      </c>
      <c r="S6" s="20">
        <f t="shared" si="3"/>
        <v>71817</v>
      </c>
      <c r="T6" s="20">
        <f t="shared" si="3"/>
        <v>215.53</v>
      </c>
      <c r="U6" s="20">
        <f t="shared" si="3"/>
        <v>333.21</v>
      </c>
      <c r="V6" s="20">
        <f t="shared" si="3"/>
        <v>4690</v>
      </c>
      <c r="W6" s="20">
        <f t="shared" si="3"/>
        <v>4.96</v>
      </c>
      <c r="X6" s="20">
        <f t="shared" si="3"/>
        <v>945.56</v>
      </c>
      <c r="Y6" s="21" t="str">
        <f>IF(Y7="",NA(),Y7)</f>
        <v>-</v>
      </c>
      <c r="Z6" s="21" t="str">
        <f t="shared" ref="Z6:AH6" si="4">IF(Z7="",NA(),Z7)</f>
        <v>-</v>
      </c>
      <c r="AA6" s="21">
        <f t="shared" si="4"/>
        <v>131.87</v>
      </c>
      <c r="AB6" s="21">
        <f t="shared" si="4"/>
        <v>126.73</v>
      </c>
      <c r="AC6" s="21">
        <f t="shared" si="4"/>
        <v>138.06</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22.6</v>
      </c>
      <c r="AX6" s="21">
        <f t="shared" si="6"/>
        <v>17.79</v>
      </c>
      <c r="AY6" s="21">
        <f t="shared" si="6"/>
        <v>17.399999999999999</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34.29</v>
      </c>
      <c r="BT6" s="21">
        <f t="shared" si="8"/>
        <v>33.67</v>
      </c>
      <c r="BU6" s="21">
        <f t="shared" si="8"/>
        <v>35.81</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365.18</v>
      </c>
      <c r="CE6" s="21">
        <f t="shared" si="9"/>
        <v>354.99</v>
      </c>
      <c r="CF6" s="21">
        <f t="shared" si="9"/>
        <v>371.47</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31.83</v>
      </c>
      <c r="CP6" s="21">
        <f t="shared" si="10"/>
        <v>33.97</v>
      </c>
      <c r="CQ6" s="21">
        <f t="shared" si="10"/>
        <v>30.02</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73.44</v>
      </c>
      <c r="DA6" s="21">
        <f t="shared" si="11"/>
        <v>74.680000000000007</v>
      </c>
      <c r="DB6" s="21">
        <f t="shared" si="11"/>
        <v>74.56</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3.34</v>
      </c>
      <c r="DL6" s="21">
        <f t="shared" si="12"/>
        <v>6.47</v>
      </c>
      <c r="DM6" s="21">
        <f t="shared" si="12"/>
        <v>9.5500000000000007</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82058</v>
      </c>
      <c r="D7" s="23">
        <v>46</v>
      </c>
      <c r="E7" s="23">
        <v>17</v>
      </c>
      <c r="F7" s="23">
        <v>5</v>
      </c>
      <c r="G7" s="23">
        <v>0</v>
      </c>
      <c r="H7" s="23" t="s">
        <v>96</v>
      </c>
      <c r="I7" s="23" t="s">
        <v>97</v>
      </c>
      <c r="J7" s="23" t="s">
        <v>98</v>
      </c>
      <c r="K7" s="23" t="s">
        <v>99</v>
      </c>
      <c r="L7" s="23" t="s">
        <v>100</v>
      </c>
      <c r="M7" s="23" t="s">
        <v>101</v>
      </c>
      <c r="N7" s="24" t="s">
        <v>102</v>
      </c>
      <c r="O7" s="24">
        <v>73.040000000000006</v>
      </c>
      <c r="P7" s="24">
        <v>6.56</v>
      </c>
      <c r="Q7" s="24">
        <v>96.6</v>
      </c>
      <c r="R7" s="24">
        <v>2750</v>
      </c>
      <c r="S7" s="24">
        <v>71817</v>
      </c>
      <c r="T7" s="24">
        <v>215.53</v>
      </c>
      <c r="U7" s="24">
        <v>333.21</v>
      </c>
      <c r="V7" s="24">
        <v>4690</v>
      </c>
      <c r="W7" s="24">
        <v>4.96</v>
      </c>
      <c r="X7" s="24">
        <v>945.56</v>
      </c>
      <c r="Y7" s="24" t="s">
        <v>102</v>
      </c>
      <c r="Z7" s="24" t="s">
        <v>102</v>
      </c>
      <c r="AA7" s="24">
        <v>131.87</v>
      </c>
      <c r="AB7" s="24">
        <v>126.73</v>
      </c>
      <c r="AC7" s="24">
        <v>138.06</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22.6</v>
      </c>
      <c r="AX7" s="24">
        <v>17.79</v>
      </c>
      <c r="AY7" s="24">
        <v>17.399999999999999</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34.29</v>
      </c>
      <c r="BT7" s="24">
        <v>33.67</v>
      </c>
      <c r="BU7" s="24">
        <v>35.81</v>
      </c>
      <c r="BV7" s="24" t="s">
        <v>102</v>
      </c>
      <c r="BW7" s="24" t="s">
        <v>102</v>
      </c>
      <c r="BX7" s="24">
        <v>57.08</v>
      </c>
      <c r="BY7" s="24">
        <v>56.26</v>
      </c>
      <c r="BZ7" s="24">
        <v>52.94</v>
      </c>
      <c r="CA7" s="24">
        <v>57.02</v>
      </c>
      <c r="CB7" s="24" t="s">
        <v>102</v>
      </c>
      <c r="CC7" s="24" t="s">
        <v>102</v>
      </c>
      <c r="CD7" s="24">
        <v>365.18</v>
      </c>
      <c r="CE7" s="24">
        <v>354.99</v>
      </c>
      <c r="CF7" s="24">
        <v>371.47</v>
      </c>
      <c r="CG7" s="24" t="s">
        <v>102</v>
      </c>
      <c r="CH7" s="24" t="s">
        <v>102</v>
      </c>
      <c r="CI7" s="24">
        <v>274.99</v>
      </c>
      <c r="CJ7" s="24">
        <v>282.08999999999997</v>
      </c>
      <c r="CK7" s="24">
        <v>303.27999999999997</v>
      </c>
      <c r="CL7" s="24">
        <v>273.68</v>
      </c>
      <c r="CM7" s="24" t="s">
        <v>102</v>
      </c>
      <c r="CN7" s="24" t="s">
        <v>102</v>
      </c>
      <c r="CO7" s="24">
        <v>31.83</v>
      </c>
      <c r="CP7" s="24">
        <v>33.97</v>
      </c>
      <c r="CQ7" s="24">
        <v>30.02</v>
      </c>
      <c r="CR7" s="24" t="s">
        <v>102</v>
      </c>
      <c r="CS7" s="24" t="s">
        <v>102</v>
      </c>
      <c r="CT7" s="24">
        <v>54.83</v>
      </c>
      <c r="CU7" s="24">
        <v>66.53</v>
      </c>
      <c r="CV7" s="24">
        <v>52.35</v>
      </c>
      <c r="CW7" s="24">
        <v>52.55</v>
      </c>
      <c r="CX7" s="24" t="s">
        <v>102</v>
      </c>
      <c r="CY7" s="24" t="s">
        <v>102</v>
      </c>
      <c r="CZ7" s="24">
        <v>73.44</v>
      </c>
      <c r="DA7" s="24">
        <v>74.680000000000007</v>
      </c>
      <c r="DB7" s="24">
        <v>74.56</v>
      </c>
      <c r="DC7" s="24" t="s">
        <v>102</v>
      </c>
      <c r="DD7" s="24" t="s">
        <v>102</v>
      </c>
      <c r="DE7" s="24">
        <v>84.7</v>
      </c>
      <c r="DF7" s="24">
        <v>84.67</v>
      </c>
      <c r="DG7" s="24">
        <v>84.39</v>
      </c>
      <c r="DH7" s="24">
        <v>87.3</v>
      </c>
      <c r="DI7" s="24" t="s">
        <v>102</v>
      </c>
      <c r="DJ7" s="24" t="s">
        <v>102</v>
      </c>
      <c r="DK7" s="24">
        <v>3.34</v>
      </c>
      <c r="DL7" s="24">
        <v>6.47</v>
      </c>
      <c r="DM7" s="24">
        <v>9.5500000000000007</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関晃平</cp:lastModifiedBy>
  <dcterms:created xsi:type="dcterms:W3CDTF">2023-12-12T01:00:30Z</dcterms:created>
  <dcterms:modified xsi:type="dcterms:W3CDTF">2024-02-06T05:01:08Z</dcterms:modified>
  <cp:category/>
</cp:coreProperties>
</file>