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sfile\共有フォルダ\財政課\財政担当\040 財政共通\040 市町村課財政係報告・回答\R5諸調査\240206 公営企業に係る経営比較分析表（令和４年度決算）の分析等について\02 担当課作成\水道課\"/>
    </mc:Choice>
  </mc:AlternateContent>
  <workbookProtection workbookAlgorithmName="SHA-512" workbookHashValue="tkNxVoHYPRQSd4lAe9H+lcVn5oM5amSRZc/jaz76H4yTfXyG4Jks3d9Hb3XWyLCv9eiim36kEIGOeQFaDQeJmA==" workbookSaltValue="tLiDsING38UuTypgidoq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<sst xmlns="http://schemas.openxmlformats.org/spreadsheetml/2006/main" count="228" uniqueCount="112">
  <si>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</si>
  <si>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</si>
  <si>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</si>
  <si>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</si>
  <si>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</si>
  <si>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</si>
  <si>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</si>
  <si>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</si>
  <si>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</si>
  <si>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</si>
  <si>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</si>
  <si>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</si>
  <si>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</si>
  <si>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</si>
  <si>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</si>
  <si>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</si>
  <si>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</si>
  <si>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</si>
  <si>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</si>
  <si>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</si>
  <si>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</si>
  <si>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</si>
  <si>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</si>
  <si>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</si>
  <si>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</si>
  <si>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</si>
  <si>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</si>
  <si>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</si>
  <si>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</si>
  <si>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</si>
  <si>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</si>
  <si>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</si>
  <si>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</si>
  <si>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</si>
  <si>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</si>
  <si>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</si>
  <si>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</si>
  <si>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</si>
  <si>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</si>
  <si>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</si>
  <si>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</si>
  <si>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</si>
  <si>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</si>
  <si>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</si>
  <si>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</si>
  <si>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</si>
  <si>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</si>
  <si>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</si>
  <si>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</si>
  <si>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</si>
  <si>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</si>
  <si>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</si>
  <si>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</si>
  <si>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</si>
  <si>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</si>
  <si>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</si>
  <si>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</si>
  <si>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</si>
  <si>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</si>
  <si>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</si>
  <si>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</si>
  <si>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</si>
  <si>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</si>
  <si>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</si>
  <si>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</si>
  <si>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</si>
  <si>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</si>
  <si>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</si>
  <si>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</si>
  <si>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</si>
  <si>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</si>
  <si>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</si>
  <si>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</si>
  <si>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</si>
  <si>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</si>
  <si>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</si>
  <si>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</si>
  <si>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</si>
  <si>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</si>
  <si>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</si>
  <si>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</si>
  <si>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</si>
  <si>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</si>
  <si>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</si>
  <si>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</si>
  <si>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</si>
  <si>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</si>
  <si>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</si>
  <si>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</si>
  <si>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</si>
  <si>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</si>
  <si>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</si>
  <si>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</si>
  <si>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</si>
  <si>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</si>
  <si>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</si>
  <si>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</si>
  <si>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</si>
  <si>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</si>
  <si>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</si>
  <si>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</si>
  <si>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</si>
  <si>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</si>
  <si>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</si>
  <si>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</si>
  <si>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</si>
  <si>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</si>
  <si>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</si>
  <si>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</si>
  <si>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有収率について、類似団体平均値や全国平均値と比較して低い状況が続いている。これは、給水原価を引き上げる要因ともなっていることから、有収率の改善は喫緊の課題である。
　中長期基本計画や経営戦略に基づき事業の計画的・効率的な運営に努めるとともに、将来の事業継続に向けて、民間活力の導入や他水道事業体との広域化、施設の統廃合等の再編を推進し、経営改善を図る必要がある。</t>
    <rPh sb="1" eb="4">
      <t>ユウシュウリツ</t>
    </rPh>
    <rPh sb="9" eb="16">
      <t>ルイジダンタイヘイキンチ</t>
    </rPh>
    <rPh sb="17" eb="22">
      <t>ゼンコクヘイキンチ</t>
    </rPh>
    <rPh sb="23" eb="25">
      <t>ヒカク</t>
    </rPh>
    <rPh sb="27" eb="28">
      <t>ヒク</t>
    </rPh>
    <rPh sb="29" eb="31">
      <t>ジョウキョウ</t>
    </rPh>
    <rPh sb="32" eb="33">
      <t>ツヅ</t>
    </rPh>
    <rPh sb="42" eb="46">
      <t>キュウスイゲンカ</t>
    </rPh>
    <rPh sb="47" eb="48">
      <t>ヒ</t>
    </rPh>
    <rPh sb="49" eb="50">
      <t>ア</t>
    </rPh>
    <rPh sb="52" eb="54">
      <t>ヨウイン</t>
    </rPh>
    <rPh sb="66" eb="69">
      <t>ユウシュウリツ</t>
    </rPh>
    <rPh sb="70" eb="72">
      <t>カイゼン</t>
    </rPh>
    <rPh sb="73" eb="75">
      <t>キッキン</t>
    </rPh>
    <rPh sb="76" eb="78">
      <t>カダイ</t>
    </rPh>
    <rPh sb="84" eb="87">
      <t>チュウチョウキ</t>
    </rPh>
    <rPh sb="87" eb="89">
      <t>キホン</t>
    </rPh>
    <rPh sb="89" eb="91">
      <t>ケイカク</t>
    </rPh>
    <rPh sb="92" eb="96">
      <t>ケイエイセンリャク</t>
    </rPh>
    <rPh sb="97" eb="98">
      <t>モト</t>
    </rPh>
    <rPh sb="100" eb="102">
      <t>ジギョウ</t>
    </rPh>
    <rPh sb="103" eb="106">
      <t>ケイカクテキ</t>
    </rPh>
    <rPh sb="107" eb="110">
      <t>コウリツテキ</t>
    </rPh>
    <rPh sb="111" eb="113">
      <t>ウンエイ</t>
    </rPh>
    <rPh sb="114" eb="115">
      <t>ツト</t>
    </rPh>
    <rPh sb="122" eb="124">
      <t>ショウライ</t>
    </rPh>
    <rPh sb="125" eb="129">
      <t>ジギョウケイゾク</t>
    </rPh>
    <rPh sb="130" eb="131">
      <t>ム</t>
    </rPh>
    <rPh sb="134" eb="138">
      <t>ミンカンカツリョク</t>
    </rPh>
    <rPh sb="139" eb="141">
      <t>ドウニュウ</t>
    </rPh>
    <rPh sb="142" eb="145">
      <t>タスイドウ</t>
    </rPh>
    <rPh sb="145" eb="148">
      <t>ジギョウタイ</t>
    </rPh>
    <rPh sb="150" eb="153">
      <t>コウイキカ</t>
    </rPh>
    <rPh sb="154" eb="156">
      <t>シセツ</t>
    </rPh>
    <rPh sb="157" eb="161">
      <t>トウハイゴウトウ</t>
    </rPh>
    <rPh sb="162" eb="164">
      <t>サイヘン</t>
    </rPh>
    <rPh sb="165" eb="167">
      <t>スイシン</t>
    </rPh>
    <rPh sb="169" eb="173">
      <t>ケイエイカイゼン</t>
    </rPh>
    <rPh sb="174" eb="175">
      <t>ハカ</t>
    </rPh>
    <rPh sb="176" eb="178">
      <t>ヒツヨウ</t>
    </rPh>
    <phoneticPr fontId="4"/>
  </si>
  <si>
    <t>①有形固定資産減価償却率
　類似団体平均値と比較して高い数値となっている。これは施設の老朽化が進んでいる状態を表している。計画的な更新を図るとともに施設の統廃合等の再編を推進していく。
②管路経年化率
　類似団体平均値と比較して低い数値となっているが、今後、耐用年数を迎える管路は増加していくことから、経年化率は上昇していくことになる。計画的に更新を図っていく必要がある。
③管路更新率
　管路更新率は、今年度は前年度および類似団体平均値と比較すると高い数値となっている。管路更新には多額の費用を必要とすることから、道路工事等とあわせて実施することでコストの縮減に努めながら、計画的な更新を図る必要がある。</t>
    <rPh sb="1" eb="3">
      <t>ユウケイ</t>
    </rPh>
    <rPh sb="3" eb="5">
      <t>コテイ</t>
    </rPh>
    <rPh sb="5" eb="7">
      <t>シサン</t>
    </rPh>
    <rPh sb="7" eb="11">
      <t>ゲンカショウキャク</t>
    </rPh>
    <rPh sb="11" eb="12">
      <t>リツ</t>
    </rPh>
    <rPh sb="14" eb="21">
      <t>ルイジダンタイヘイキンチ</t>
    </rPh>
    <rPh sb="22" eb="24">
      <t>ヒカク</t>
    </rPh>
    <rPh sb="26" eb="27">
      <t>タカ</t>
    </rPh>
    <rPh sb="28" eb="30">
      <t>スウチ</t>
    </rPh>
    <rPh sb="40" eb="42">
      <t>シセツ</t>
    </rPh>
    <rPh sb="43" eb="46">
      <t>ロウキュウカ</t>
    </rPh>
    <rPh sb="47" eb="48">
      <t>スス</t>
    </rPh>
    <rPh sb="52" eb="54">
      <t>ジョウタイ</t>
    </rPh>
    <rPh sb="55" eb="56">
      <t>アラワ</t>
    </rPh>
    <rPh sb="85" eb="87">
      <t>スイシン</t>
    </rPh>
    <rPh sb="94" eb="96">
      <t>カンロ</t>
    </rPh>
    <rPh sb="96" eb="99">
      <t>ケイネンカ</t>
    </rPh>
    <rPh sb="99" eb="100">
      <t>リツ</t>
    </rPh>
    <rPh sb="102" eb="109">
      <t>ルイジダンタイヘイキンチ</t>
    </rPh>
    <rPh sb="110" eb="112">
      <t>ヒカク</t>
    </rPh>
    <rPh sb="114" eb="115">
      <t>ヒク</t>
    </rPh>
    <rPh sb="116" eb="118">
      <t>スウチ</t>
    </rPh>
    <rPh sb="126" eb="128">
      <t>コンゴ</t>
    </rPh>
    <rPh sb="129" eb="133">
      <t>タイヨウネンスウ</t>
    </rPh>
    <rPh sb="134" eb="135">
      <t>ムカ</t>
    </rPh>
    <rPh sb="137" eb="139">
      <t>カンロ</t>
    </rPh>
    <rPh sb="140" eb="142">
      <t>ゾウカ</t>
    </rPh>
    <rPh sb="151" eb="154">
      <t>ケイネンカ</t>
    </rPh>
    <rPh sb="156" eb="158">
      <t>ジョウショウ</t>
    </rPh>
    <rPh sb="168" eb="171">
      <t>ケイカクテキ</t>
    </rPh>
    <rPh sb="172" eb="174">
      <t>コウシン</t>
    </rPh>
    <rPh sb="175" eb="176">
      <t>ハカ</t>
    </rPh>
    <rPh sb="180" eb="182">
      <t>ヒツヨウ</t>
    </rPh>
    <rPh sb="188" eb="190">
      <t>カンロ</t>
    </rPh>
    <rPh sb="190" eb="193">
      <t>コウシンリツ</t>
    </rPh>
    <rPh sb="195" eb="197">
      <t>カンロ</t>
    </rPh>
    <rPh sb="199" eb="200">
      <t>リツ</t>
    </rPh>
    <rPh sb="202" eb="205">
      <t>コンネンド</t>
    </rPh>
    <rPh sb="206" eb="209">
      <t>ゼンネンド</t>
    </rPh>
    <rPh sb="212" eb="214">
      <t>ルイジ</t>
    </rPh>
    <rPh sb="214" eb="219">
      <t>ダンタイヘイキンチ</t>
    </rPh>
    <rPh sb="220" eb="222">
      <t>ヒカク</t>
    </rPh>
    <rPh sb="225" eb="226">
      <t>タカ</t>
    </rPh>
    <rPh sb="227" eb="229">
      <t>スウチ</t>
    </rPh>
    <rPh sb="236" eb="240">
      <t>カンロコウシン</t>
    </rPh>
    <rPh sb="258" eb="262">
      <t>ドウロコウジ</t>
    </rPh>
    <rPh sb="262" eb="263">
      <t>トウ</t>
    </rPh>
    <rPh sb="268" eb="270">
      <t>ジッシ</t>
    </rPh>
    <rPh sb="279" eb="281">
      <t>シュクゲン</t>
    </rPh>
    <rPh sb="282" eb="283">
      <t>ツト</t>
    </rPh>
    <rPh sb="292" eb="294">
      <t>コウシン</t>
    </rPh>
    <rPh sb="295" eb="296">
      <t>ハカ</t>
    </rPh>
    <rPh sb="297" eb="299">
      <t>ヒツヨウ</t>
    </rPh>
    <phoneticPr fontId="4"/>
  </si>
  <si>
    <t>①経常収支比率
　経常収支比率は、前年度および類似団体平均値と比較して低い数値となっている。今後も収益の大幅な増加が見込めないことから、費用の削減や事業の効率化を図る必要がある。
③流動比率
　流動比率は、類似団体平均値と比較して低い数値となっている。過去の高額な企業債が順次償還を終えていくことから、流動負債は減少していくと予想されるが、現金の確保を維持するなどで類似団体平均値を目指していく。
④企業債残高対給水収益比率
　企業債残高対給水収益比率は、昨年度まで漸減傾向で推移しているが、老朽管の更新等に企業債を活用する必要があるため増加した。今後も上昇に転じることが予想される。
⑥給水原価
　給水原価は、依然として類似団体平均値と比較して高い数値となっている。受水費等の経常費の高止まりや有収率の低さ、山地を抱える地理的要件等が考えられる。改善が図れるよう検討していく。
⑧有収率
　有収率は、類似団体平均値と比較すると低い数値となっている。有収率は事業経営に直結するものであるので、施設の更新を進めるなどの改善を図る必要がある。</t>
    <rPh sb="1" eb="7">
      <t>ケイジョウシュウシヒリツ</t>
    </rPh>
    <rPh sb="9" eb="15">
      <t>ケイジョウシュウシヒリツ</t>
    </rPh>
    <rPh sb="17" eb="20">
      <t>ゼンネンド</t>
    </rPh>
    <rPh sb="46" eb="48">
      <t>コンゴ</t>
    </rPh>
    <rPh sb="49" eb="51">
      <t>シュウエキ</t>
    </rPh>
    <rPh sb="52" eb="54">
      <t>オオハバ</t>
    </rPh>
    <rPh sb="55" eb="57">
      <t>ゾウカ</t>
    </rPh>
    <rPh sb="58" eb="60">
      <t>ミコ</t>
    </rPh>
    <rPh sb="68" eb="70">
      <t>ヒヨウ</t>
    </rPh>
    <rPh sb="71" eb="73">
      <t>サクゲン</t>
    </rPh>
    <rPh sb="74" eb="76">
      <t>ジギョウ</t>
    </rPh>
    <rPh sb="77" eb="80">
      <t>コウリツカ</t>
    </rPh>
    <rPh sb="81" eb="82">
      <t>ハカ</t>
    </rPh>
    <rPh sb="83" eb="85">
      <t>ヒツヨウ</t>
    </rPh>
    <rPh sb="91" eb="95">
      <t>リュウドウヒリツ</t>
    </rPh>
    <rPh sb="97" eb="101">
      <t>リュウドウヒリツ</t>
    </rPh>
    <rPh sb="103" eb="110">
      <t>ルイジダンタイヘイキンチ</t>
    </rPh>
    <rPh sb="111" eb="113">
      <t>ヒカク</t>
    </rPh>
    <rPh sb="115" eb="116">
      <t>ヒク</t>
    </rPh>
    <rPh sb="117" eb="119">
      <t>スウチ</t>
    </rPh>
    <rPh sb="126" eb="128">
      <t>カコ</t>
    </rPh>
    <rPh sb="129" eb="131">
      <t>コウガク</t>
    </rPh>
    <rPh sb="132" eb="135">
      <t>キギョウサイ</t>
    </rPh>
    <rPh sb="136" eb="138">
      <t>ジュンジ</t>
    </rPh>
    <rPh sb="138" eb="140">
      <t>ショウカン</t>
    </rPh>
    <rPh sb="141" eb="142">
      <t>オ</t>
    </rPh>
    <rPh sb="151" eb="155">
      <t>リュウドウフサイ</t>
    </rPh>
    <rPh sb="156" eb="158">
      <t>ゲンショウ</t>
    </rPh>
    <rPh sb="163" eb="165">
      <t>ヨソウ</t>
    </rPh>
    <rPh sb="170" eb="172">
      <t>ゲンキン</t>
    </rPh>
    <rPh sb="173" eb="175">
      <t>カクホ</t>
    </rPh>
    <rPh sb="176" eb="178">
      <t>イジ</t>
    </rPh>
    <rPh sb="183" eb="190">
      <t>ルイジダンタイヘイキンチ</t>
    </rPh>
    <rPh sb="191" eb="193">
      <t>メザ</t>
    </rPh>
    <rPh sb="200" eb="203">
      <t>キギョウサイ</t>
    </rPh>
    <rPh sb="203" eb="205">
      <t>ザンダカ</t>
    </rPh>
    <rPh sb="205" eb="206">
      <t>タイ</t>
    </rPh>
    <rPh sb="206" eb="208">
      <t>キュウスイ</t>
    </rPh>
    <rPh sb="208" eb="210">
      <t>シュウエキ</t>
    </rPh>
    <rPh sb="210" eb="212">
      <t>ヒリツ</t>
    </rPh>
    <rPh sb="214" eb="217">
      <t>キギョウサイ</t>
    </rPh>
    <rPh sb="217" eb="219">
      <t>ザンダカ</t>
    </rPh>
    <rPh sb="219" eb="220">
      <t>タイ</t>
    </rPh>
    <rPh sb="220" eb="222">
      <t>キュウスイ</t>
    </rPh>
    <rPh sb="222" eb="224">
      <t>シュウエキ</t>
    </rPh>
    <rPh sb="224" eb="226">
      <t>ヒリツ</t>
    </rPh>
    <rPh sb="228" eb="231">
      <t>サクネンド</t>
    </rPh>
    <rPh sb="233" eb="235">
      <t>ゼンゲン</t>
    </rPh>
    <rPh sb="235" eb="237">
      <t>ケイコウ</t>
    </rPh>
    <rPh sb="238" eb="240">
      <t>スイイ</t>
    </rPh>
    <rPh sb="246" eb="249">
      <t>ロウキュウカン</t>
    </rPh>
    <rPh sb="250" eb="252">
      <t>コウシン</t>
    </rPh>
    <rPh sb="252" eb="253">
      <t>トウ</t>
    </rPh>
    <rPh sb="254" eb="257">
      <t>キギョウサイ</t>
    </rPh>
    <rPh sb="258" eb="260">
      <t>カツヨウ</t>
    </rPh>
    <rPh sb="262" eb="264">
      <t>ヒツヨウ</t>
    </rPh>
    <rPh sb="269" eb="271">
      <t>ゾウカ</t>
    </rPh>
    <rPh sb="274" eb="276">
      <t>コンゴ</t>
    </rPh>
    <rPh sb="277" eb="279">
      <t>ジョウショウ</t>
    </rPh>
    <rPh sb="280" eb="281">
      <t>テン</t>
    </rPh>
    <rPh sb="286" eb="288">
      <t>ヨソウ</t>
    </rPh>
    <rPh sb="294" eb="298">
      <t>キュウスイゲンカ</t>
    </rPh>
    <rPh sb="300" eb="304">
      <t>キュウスイゲンカ</t>
    </rPh>
    <rPh sb="306" eb="308">
      <t>イゼン</t>
    </rPh>
    <rPh sb="311" eb="318">
      <t>ルイジダンタイヘイキンチ</t>
    </rPh>
    <rPh sb="319" eb="321">
      <t>ヒカク</t>
    </rPh>
    <rPh sb="323" eb="324">
      <t>タカ</t>
    </rPh>
    <rPh sb="325" eb="327">
      <t>スウチ</t>
    </rPh>
    <rPh sb="334" eb="338">
      <t>ジュスイヒトウ</t>
    </rPh>
    <rPh sb="339" eb="341">
      <t>ケイジョウ</t>
    </rPh>
    <rPh sb="343" eb="345">
      <t>タカド</t>
    </rPh>
    <rPh sb="348" eb="351">
      <t>ユウシュウリツ</t>
    </rPh>
    <rPh sb="352" eb="353">
      <t>ヒク</t>
    </rPh>
    <rPh sb="355" eb="357">
      <t>サンチ</t>
    </rPh>
    <rPh sb="358" eb="359">
      <t>カカ</t>
    </rPh>
    <rPh sb="361" eb="364">
      <t>チリテキ</t>
    </rPh>
    <rPh sb="364" eb="366">
      <t>ヨウケン</t>
    </rPh>
    <rPh sb="366" eb="367">
      <t>トウ</t>
    </rPh>
    <rPh sb="368" eb="369">
      <t>カンガ</t>
    </rPh>
    <rPh sb="374" eb="376">
      <t>カイゼン</t>
    </rPh>
    <rPh sb="377" eb="378">
      <t>ハカ</t>
    </rPh>
    <rPh sb="382" eb="384">
      <t>ケントウ</t>
    </rPh>
    <rPh sb="391" eb="394">
      <t>ユウシュウリツ</t>
    </rPh>
    <rPh sb="396" eb="399">
      <t>ユウシュウリツ</t>
    </rPh>
    <rPh sb="401" eb="405">
      <t>ルイジダンタイ</t>
    </rPh>
    <rPh sb="405" eb="408">
      <t>ヘイキンチ</t>
    </rPh>
    <rPh sb="409" eb="411">
      <t>ヒカク</t>
    </rPh>
    <rPh sb="414" eb="415">
      <t>ヒク</t>
    </rPh>
    <rPh sb="416" eb="418">
      <t>スウチ</t>
    </rPh>
    <rPh sb="425" eb="428">
      <t>ユウシュウリツ</t>
    </rPh>
    <rPh sb="429" eb="433">
      <t>ジギョウケイエイ</t>
    </rPh>
    <rPh sb="434" eb="436">
      <t>チョッケツ</t>
    </rPh>
    <rPh sb="446" eb="448">
      <t>シセツ</t>
    </rPh>
    <rPh sb="449" eb="451">
      <t>コウシン</t>
    </rPh>
    <rPh sb="452" eb="453">
      <t>スス</t>
    </rPh>
    <rPh sb="458" eb="460">
      <t>カイゼン</t>
    </rPh>
    <rPh sb="461" eb="462">
      <t>ハカ</t>
    </rPh>
    <rPh sb="463" eb="4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</si>
</sst>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0.16</c:v>
                </c:pt>
                <c:pt idx="2">
                  <c:v>0.27</c:v>
                </c:pt>
                <c:pt idx="3">
                  <c:v>0.26</c:v>
                </c:pt>
                <c:pt idx="4">
                  <c:v>0.59</c:v>
                </c:pt>
              </c:numCache>
            </c:numRef>
          </c:val>
          <c:extLst>
            <c:ext xmlns:c16="http://schemas.microsoft.com/office/drawing/2014/chart" uri="{C3380CC4-5D6E-409C-BE32-E72D297353CC}">
              <c16:uniqueId val="{00000000-E92F-4FB5-9CED-B21FE5F132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92F-4FB5-9CED-B21FE5F132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75.09</c:v>
                </c:pt>
                <c:pt idx="1">
                  <c:v>71.38</c:v>
                </c:pt>
                <c:pt idx="2">
                  <c:v>73.75</c:v>
                </c:pt>
                <c:pt idx="3">
                  <c:v>73.78</c:v>
                </c:pt>
                <c:pt idx="4">
                  <c:v>73.2</c:v>
                </c:pt>
              </c:numCache>
            </c:numRef>
          </c:val>
          <c:extLst>
            <c:ext xmlns:c16="http://schemas.microsoft.com/office/drawing/2014/chart" uri="{C3380CC4-5D6E-409C-BE32-E72D297353CC}">
              <c16:uniqueId val="{00000000-7B12-496A-9041-60958CC3A9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B12-496A-9041-60958CC3A9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75.680000000000007</c:v>
                </c:pt>
                <c:pt idx="1">
                  <c:v>78.45</c:v>
                </c:pt>
                <c:pt idx="2">
                  <c:v>77.849999999999994</c:v>
                </c:pt>
                <c:pt idx="3">
                  <c:v>77.03</c:v>
                </c:pt>
                <c:pt idx="4">
                  <c:v>75.680000000000007</c:v>
                </c:pt>
              </c:numCache>
            </c:numRef>
          </c:val>
          <c:extLst>
            <c:ext xmlns:c16="http://schemas.microsoft.com/office/drawing/2014/chart" uri="{C3380CC4-5D6E-409C-BE32-E72D297353CC}">
              <c16:uniqueId val="{00000000-9F1B-457D-B663-3D09E85F9C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9F1B-457D-B663-3D09E85F9C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108.61</c:v>
                </c:pt>
                <c:pt idx="1">
                  <c:v>108.36</c:v>
                </c:pt>
                <c:pt idx="2">
                  <c:v>107.83</c:v>
                </c:pt>
                <c:pt idx="3">
                  <c:v>109.13</c:v>
                </c:pt>
                <c:pt idx="4">
                  <c:v>102.6</c:v>
                </c:pt>
              </c:numCache>
            </c:numRef>
          </c:val>
          <c:extLst>
            <c:ext xmlns:c16="http://schemas.microsoft.com/office/drawing/2014/chart" uri="{C3380CC4-5D6E-409C-BE32-E72D297353CC}">
              <c16:uniqueId val="{00000000-9DEE-4DE2-B5F8-3ACC7FAD03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9DEE-4DE2-B5F8-3ACC7FAD03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54.43</c:v>
                </c:pt>
                <c:pt idx="1">
                  <c:v>55.66</c:v>
                </c:pt>
                <c:pt idx="2">
                  <c:v>57.16</c:v>
                </c:pt>
                <c:pt idx="3">
                  <c:v>58.13</c:v>
                </c:pt>
                <c:pt idx="4">
                  <c:v>58.46</c:v>
                </c:pt>
              </c:numCache>
            </c:numRef>
          </c:val>
          <c:extLst>
            <c:ext xmlns:c16="http://schemas.microsoft.com/office/drawing/2014/chart" uri="{C3380CC4-5D6E-409C-BE32-E72D297353CC}">
              <c16:uniqueId val="{00000000-203D-419D-A163-7C39F1CC94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03D-419D-A163-7C39F1CC94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7.06</c:v>
                </c:pt>
                <c:pt idx="1">
                  <c:v>7.29</c:v>
                </c:pt>
                <c:pt idx="2">
                  <c:v>10.68</c:v>
                </c:pt>
                <c:pt idx="3">
                  <c:v>10.67</c:v>
                </c:pt>
                <c:pt idx="4">
                  <c:v>10.66</c:v>
                </c:pt>
              </c:numCache>
            </c:numRef>
          </c:val>
          <c:extLst>
            <c:ext xmlns:c16="http://schemas.microsoft.com/office/drawing/2014/chart" uri="{C3380CC4-5D6E-409C-BE32-E72D297353CC}">
              <c16:uniqueId val="{00000000-5CEF-4C8E-9808-380F81C54C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CEF-4C8E-9808-380F81C54C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F6-428A-B39F-4EE6E3DADA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D3F6-428A-B39F-4EE6E3DADA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238.7</c:v>
                </c:pt>
                <c:pt idx="1">
                  <c:v>265.69</c:v>
                </c:pt>
                <c:pt idx="2">
                  <c:v>341.77</c:v>
                </c:pt>
                <c:pt idx="3">
                  <c:v>314.81</c:v>
                </c:pt>
                <c:pt idx="4">
                  <c:v>280.10000000000002</c:v>
                </c:pt>
              </c:numCache>
            </c:numRef>
          </c:val>
          <c:extLst>
            <c:ext xmlns:c16="http://schemas.microsoft.com/office/drawing/2014/chart" uri="{C3380CC4-5D6E-409C-BE32-E72D297353CC}">
              <c16:uniqueId val="{00000000-357A-4A84-84C7-BFFF695781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357A-4A84-84C7-BFFF695781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290.31</c:v>
                </c:pt>
                <c:pt idx="1">
                  <c:v>283.2</c:v>
                </c:pt>
                <c:pt idx="2">
                  <c:v>273.2</c:v>
                </c:pt>
                <c:pt idx="3">
                  <c:v>268.26</c:v>
                </c:pt>
                <c:pt idx="4">
                  <c:v>277.75</c:v>
                </c:pt>
              </c:numCache>
            </c:numRef>
          </c:val>
          <c:extLst>
            <c:ext xmlns:c16="http://schemas.microsoft.com/office/drawing/2014/chart" uri="{C3380CC4-5D6E-409C-BE32-E72D297353CC}">
              <c16:uniqueId val="{00000000-AEA3-4720-A321-A8F4A7C1D9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AEA3-4720-A321-A8F4A7C1D9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104.63</c:v>
                </c:pt>
                <c:pt idx="1">
                  <c:v>105.5</c:v>
                </c:pt>
                <c:pt idx="2">
                  <c:v>105.81</c:v>
                </c:pt>
                <c:pt idx="3">
                  <c:v>107.01</c:v>
                </c:pt>
                <c:pt idx="4">
                  <c:v>95.37</c:v>
                </c:pt>
              </c:numCache>
            </c:numRef>
          </c:val>
          <c:extLst>
            <c:ext xmlns:c16="http://schemas.microsoft.com/office/drawing/2014/chart" uri="{C3380CC4-5D6E-409C-BE32-E72D297353CC}">
              <c16:uniqueId val="{00000000-C2A6-4F36-88C4-468E3DD208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C2A6-4F36-88C4-468E3DD208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229.64</c:v>
                </c:pt>
                <c:pt idx="1">
                  <c:v>228.15</c:v>
                </c:pt>
                <c:pt idx="2">
                  <c:v>226.51</c:v>
                </c:pt>
                <c:pt idx="3">
                  <c:v>224.5</c:v>
                </c:pt>
                <c:pt idx="4">
                  <c:v>252.62</c:v>
                </c:pt>
              </c:numCache>
            </c:numRef>
          </c:val>
          <c:extLst>
            <c:ext xmlns:c16="http://schemas.microsoft.com/office/drawing/2014/chart" uri="{C3380CC4-5D6E-409C-BE32-E72D297353CC}">
              <c16:uniqueId val="{00000000-0629-468C-8F4E-4081D88847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0629-468C-8F4E-4081D88847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石岡市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71817</v>
      </c>
      <c r="AM8" s="45"/>
      <c r="AN8" s="45"/>
      <c r="AO8" s="45"/>
      <c r="AP8" s="45"/>
      <c r="AQ8" s="45"/>
      <c r="AR8" s="45"/>
      <c r="AS8" s="45"/>
      <c r="AT8" s="46">
        <f>データ!$S$6</f>
        <v>215.53</v>
      </c>
      <c r="AU8" s="47"/>
      <c r="AV8" s="47"/>
      <c r="AW8" s="47"/>
      <c r="AX8" s="47"/>
      <c r="AY8" s="47"/>
      <c r="AZ8" s="47"/>
      <c r="BA8" s="47"/>
      <c r="BB8" s="48">
        <f>データ!$T$6</f>
        <v>333.21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69.290000000000006</v>
      </c>
      <c r="J10" s="47"/>
      <c r="K10" s="47"/>
      <c r="L10" s="47"/>
      <c r="M10" s="47"/>
      <c r="N10" s="47"/>
      <c r="O10" s="81"/>
      <c r="P10" s="48">
        <f>データ!$P$6</f>
        <v>28.7</v>
      </c>
      <c r="Q10" s="48"/>
      <c r="R10" s="48"/>
      <c r="S10" s="48"/>
      <c r="T10" s="48"/>
      <c r="U10" s="48"/>
      <c r="V10" s="48"/>
      <c r="W10" s="45">
        <f>データ!$Q$6</f>
        <v>4807</v>
      </c>
      <c r="X10" s="45"/>
      <c r="Y10" s="45"/>
      <c r="Z10" s="45"/>
      <c r="AA10" s="45"/>
      <c r="AB10" s="45"/>
      <c r="AC10" s="45"/>
      <c r="AD10" s="2"/>
      <c r="AE10" s="2"/>
      <c r="AF10" s="2"/>
      <c r="AG10" s="2"/>
      <c r="AH10" s="2"/>
      <c r="AI10" s="2"/>
      <c r="AJ10" s="2"/>
      <c r="AK10" s="2"/>
      <c r="AL10" s="45">
        <f>データ!$U$6</f>
        <v>20529</v>
      </c>
      <c r="AM10" s="45"/>
      <c r="AN10" s="45"/>
      <c r="AO10" s="45"/>
      <c r="AP10" s="45"/>
      <c r="AQ10" s="45"/>
      <c r="AR10" s="45"/>
      <c r="AS10" s="45"/>
      <c r="AT10" s="46">
        <f>データ!$V$6</f>
        <v>153.78</v>
      </c>
      <c r="AU10" s="47"/>
      <c r="AV10" s="47"/>
      <c r="AW10" s="47"/>
      <c r="AX10" s="47"/>
      <c r="AY10" s="47"/>
      <c r="AZ10" s="47"/>
      <c r="BA10" s="47"/>
      <c r="BB10" s="48">
        <f>データ!$W$6</f>
        <v>133.5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WYLD4MvsCc2dHPiJDW9dkOVJVRA88hjCtb8ypIn9ML+VUmIK0gUDa0+wQbEK/g6uB8GHMFKTumC9ZPQFhtvkA==" saltValue="n88ks9S2ZykXO+NRs/nQ7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82058</v>
      </c>
      <c r="D6" s="20">
        <f t="shared" si="3"/>
        <v>46</v>
      </c>
      <c r="E6" s="20">
        <f t="shared" si="3"/>
        <v>1</v>
      </c>
      <c r="F6" s="20">
        <f t="shared" si="3"/>
        <v>0</v>
      </c>
      <c r="G6" s="20">
        <f t="shared" si="3"/>
        <v>1</v>
      </c>
      <c r="H6" s="20" t="str">
        <f t="shared" si="3"/>
        <v>茨城県　石岡市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69.290000000000006</v>
      </c>
      <c r="P6" s="21">
        <f t="shared" si="3"/>
        <v>28.7</v>
      </c>
      <c r="Q6" s="21">
        <f t="shared" si="3"/>
        <v>4807</v>
      </c>
      <c r="R6" s="21">
        <f t="shared" si="3"/>
        <v>71817</v>
      </c>
      <c r="S6" s="21">
        <f t="shared" si="3"/>
        <v>215.53</v>
      </c>
      <c r="T6" s="21">
        <f t="shared" si="3"/>
        <v>333.21</v>
      </c>
      <c r="U6" s="21">
        <f t="shared" si="3"/>
        <v>20529</v>
      </c>
      <c r="V6" s="21">
        <f t="shared" si="3"/>
        <v>153.78</v>
      </c>
      <c r="W6" s="21">
        <f t="shared" si="3"/>
        <v>133.5</v>
      </c>
      <c r="X6" s="22">
        <f>IF(X7="",NA(),X7)</f>
        <v>108.61</v>
      </c>
      <c r="Y6" s="22">
        <f t="shared" ref="Y6:AG6" si="4">IF(Y7="",NA(),Y7)</f>
        <v>108.36</v>
      </c>
      <c r="Z6" s="22">
        <f t="shared" si="4"/>
        <v>107.83</v>
      </c>
      <c r="AA6" s="22">
        <f t="shared" si="4"/>
        <v>109.13</v>
      </c>
      <c r="AB6" s="22">
        <f t="shared" si="4"/>
        <v>102.6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238.7</v>
      </c>
      <c r="AU6" s="22">
        <f t="shared" ref="AU6:BC6" si="6">IF(AU7="",NA(),AU7)</f>
        <v>265.69</v>
      </c>
      <c r="AV6" s="22">
        <f t="shared" si="6"/>
        <v>341.77</v>
      </c>
      <c r="AW6" s="22">
        <f t="shared" si="6"/>
        <v>314.81</v>
      </c>
      <c r="AX6" s="22">
        <f t="shared" si="6"/>
        <v>280.10000000000002</v>
      </c>
      <c r="AY6" s="22">
        <f t="shared" si="6"/>
        <v>369.69</v>
      </c>
      <c r="AZ6" s="22">
        <f t="shared" si="6"/>
        <v>379.08</v>
      </c>
      <c r="BA6" s="22">
        <f t="shared" si="6"/>
        <v>367.55</v>
      </c>
      <c r="BB6" s="22">
        <f t="shared" si="6"/>
        <v>378.56</v>
      </c>
      <c r="BC6" s="22">
        <f t="shared" si="6"/>
        <v>364.46</v>
      </c>
      <c r="BD6" s="21" t="str">
        <f>IF(BD7="","",IF(BD7="-","【-】","【"&amp;SUBSTITUTE(TEXT(BD7,"#,##0.00"),"-","△")&amp;"】"))</f>
        <v>【252.29】</v>
      </c>
      <c r="BE6" s="22">
        <f>IF(BE7="",NA(),BE7)</f>
        <v>290.31</v>
      </c>
      <c r="BF6" s="22">
        <f t="shared" ref="BF6:BN6" si="7">IF(BF7="",NA(),BF7)</f>
        <v>283.2</v>
      </c>
      <c r="BG6" s="22">
        <f t="shared" si="7"/>
        <v>273.2</v>
      </c>
      <c r="BH6" s="22">
        <f t="shared" si="7"/>
        <v>268.26</v>
      </c>
      <c r="BI6" s="22">
        <f t="shared" si="7"/>
        <v>277.75</v>
      </c>
      <c r="BJ6" s="22">
        <f t="shared" si="7"/>
        <v>402.99</v>
      </c>
      <c r="BK6" s="22">
        <f t="shared" si="7"/>
        <v>398.98</v>
      </c>
      <c r="BL6" s="22">
        <f t="shared" si="7"/>
        <v>418.68</v>
      </c>
      <c r="BM6" s="22">
        <f t="shared" si="7"/>
        <v>395.68</v>
      </c>
      <c r="BN6" s="22">
        <f t="shared" si="7"/>
        <v>403.72</v>
      </c>
      <c r="BO6" s="21" t="str">
        <f>IF(BO7="","",IF(BO7="-","【-】","【"&amp;SUBSTITUTE(TEXT(BO7,"#,##0.00"),"-","△")&amp;"】"))</f>
        <v>【268.07】</v>
      </c>
      <c r="BP6" s="22">
        <f>IF(BP7="",NA(),BP7)</f>
        <v>104.63</v>
      </c>
      <c r="BQ6" s="22">
        <f t="shared" ref="BQ6:BY6" si="8">IF(BQ7="",NA(),BQ7)</f>
        <v>105.5</v>
      </c>
      <c r="BR6" s="22">
        <f t="shared" si="8"/>
        <v>105.81</v>
      </c>
      <c r="BS6" s="22">
        <f t="shared" si="8"/>
        <v>107.01</v>
      </c>
      <c r="BT6" s="22">
        <f t="shared" si="8"/>
        <v>95.37</v>
      </c>
      <c r="BU6" s="22">
        <f t="shared" si="8"/>
        <v>98.66</v>
      </c>
      <c r="BV6" s="22">
        <f t="shared" si="8"/>
        <v>98.64</v>
      </c>
      <c r="BW6" s="22">
        <f t="shared" si="8"/>
        <v>94.78</v>
      </c>
      <c r="BX6" s="22">
        <f t="shared" si="8"/>
        <v>97.59</v>
      </c>
      <c r="BY6" s="22">
        <f t="shared" si="8"/>
        <v>92.17</v>
      </c>
      <c r="BZ6" s="21" t="str">
        <f>IF(BZ7="","",IF(BZ7="-","【-】","【"&amp;SUBSTITUTE(TEXT(BZ7,"#,##0.00"),"-","△")&amp;"】"))</f>
        <v>【97.47】</v>
      </c>
      <c r="CA6" s="22">
        <f>IF(CA7="",NA(),CA7)</f>
        <v>229.64</v>
      </c>
      <c r="CB6" s="22">
        <f t="shared" ref="CB6:CJ6" si="9">IF(CB7="",NA(),CB7)</f>
        <v>228.15</v>
      </c>
      <c r="CC6" s="22">
        <f t="shared" si="9"/>
        <v>226.51</v>
      </c>
      <c r="CD6" s="22">
        <f t="shared" si="9"/>
        <v>224.5</v>
      </c>
      <c r="CE6" s="22">
        <f t="shared" si="9"/>
        <v>252.62</v>
      </c>
      <c r="CF6" s="22">
        <f t="shared" si="9"/>
        <v>178.59</v>
      </c>
      <c r="CG6" s="22">
        <f t="shared" si="9"/>
        <v>178.92</v>
      </c>
      <c r="CH6" s="22">
        <f t="shared" si="9"/>
        <v>181.3</v>
      </c>
      <c r="CI6" s="22">
        <f t="shared" si="9"/>
        <v>181.71</v>
      </c>
      <c r="CJ6" s="22">
        <f t="shared" si="9"/>
        <v>188.51</v>
      </c>
      <c r="CK6" s="21" t="str">
        <f>IF(CK7="","",IF(CK7="-","【-】","【"&amp;SUBSTITUTE(TEXT(CK7,"#,##0.00"),"-","△")&amp;"】"))</f>
        <v>【174.75】</v>
      </c>
      <c r="CL6" s="22">
        <f>IF(CL7="",NA(),CL7)</f>
        <v>75.09</v>
      </c>
      <c r="CM6" s="22">
        <f t="shared" ref="CM6:CU6" si="10">IF(CM7="",NA(),CM7)</f>
        <v>71.38</v>
      </c>
      <c r="CN6" s="22">
        <f t="shared" si="10"/>
        <v>73.75</v>
      </c>
      <c r="CO6" s="22">
        <f t="shared" si="10"/>
        <v>73.78</v>
      </c>
      <c r="CP6" s="22">
        <f t="shared" si="10"/>
        <v>73.2</v>
      </c>
      <c r="CQ6" s="22">
        <f t="shared" si="10"/>
        <v>55.03</v>
      </c>
      <c r="CR6" s="22">
        <f t="shared" si="10"/>
        <v>55.14</v>
      </c>
      <c r="CS6" s="22">
        <f t="shared" si="10"/>
        <v>55.89</v>
      </c>
      <c r="CT6" s="22">
        <f t="shared" si="10"/>
        <v>55.72</v>
      </c>
      <c r="CU6" s="22">
        <f t="shared" si="10"/>
        <v>55.31</v>
      </c>
      <c r="CV6" s="21" t="str">
        <f>IF(CV7="","",IF(CV7="-","【-】","【"&amp;SUBSTITUTE(TEXT(CV7,"#,##0.00"),"-","△")&amp;"】"))</f>
        <v>【59.97】</v>
      </c>
      <c r="CW6" s="22">
        <f>IF(CW7="",NA(),CW7)</f>
        <v>75.680000000000007</v>
      </c>
      <c r="CX6" s="22">
        <f t="shared" ref="CX6:DF6" si="11">IF(CX7="",NA(),CX7)</f>
        <v>78.45</v>
      </c>
      <c r="CY6" s="22">
        <f t="shared" si="11"/>
        <v>77.849999999999994</v>
      </c>
      <c r="CZ6" s="22">
        <f t="shared" si="11"/>
        <v>77.03</v>
      </c>
      <c r="DA6" s="22">
        <f t="shared" si="11"/>
        <v>75.680000000000007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54.43</v>
      </c>
      <c r="DI6" s="22">
        <f t="shared" ref="DI6:DQ6" si="12">IF(DI7="",NA(),DI7)</f>
        <v>55.66</v>
      </c>
      <c r="DJ6" s="22">
        <f t="shared" si="12"/>
        <v>57.16</v>
      </c>
      <c r="DK6" s="22">
        <f t="shared" si="12"/>
        <v>58.13</v>
      </c>
      <c r="DL6" s="22">
        <f t="shared" si="12"/>
        <v>58.46</v>
      </c>
      <c r="DM6" s="22">
        <f t="shared" si="12"/>
        <v>48.87</v>
      </c>
      <c r="DN6" s="22">
        <f t="shared" si="12"/>
        <v>49.92</v>
      </c>
      <c r="DO6" s="22">
        <f t="shared" si="12"/>
        <v>50.63</v>
      </c>
      <c r="DP6" s="22">
        <f t="shared" si="12"/>
        <v>51.29</v>
      </c>
      <c r="DQ6" s="22">
        <f t="shared" si="12"/>
        <v>52.2</v>
      </c>
      <c r="DR6" s="21" t="str">
        <f>IF(DR7="","",IF(DR7="-","【-】","【"&amp;SUBSTITUTE(TEXT(DR7,"#,##0.00"),"-","△")&amp;"】"))</f>
        <v>【51.51】</v>
      </c>
      <c r="DS6" s="22">
        <f>IF(DS7="",NA(),DS7)</f>
        <v>7.06</v>
      </c>
      <c r="DT6" s="22">
        <f t="shared" ref="DT6:EB6" si="13">IF(DT7="",NA(),DT7)</f>
        <v>7.29</v>
      </c>
      <c r="DU6" s="22">
        <f t="shared" si="13"/>
        <v>10.68</v>
      </c>
      <c r="DV6" s="22">
        <f t="shared" si="13"/>
        <v>10.67</v>
      </c>
      <c r="DW6" s="22">
        <f t="shared" si="13"/>
        <v>10.66</v>
      </c>
      <c r="DX6" s="22">
        <f t="shared" si="13"/>
        <v>14.85</v>
      </c>
      <c r="DY6" s="22">
        <f t="shared" si="13"/>
        <v>16.88</v>
      </c>
      <c r="DZ6" s="22">
        <f t="shared" si="13"/>
        <v>18.28</v>
      </c>
      <c r="EA6" s="22">
        <f t="shared" si="13"/>
        <v>19.61</v>
      </c>
      <c r="EB6" s="22">
        <f t="shared" si="13"/>
        <v>20.73</v>
      </c>
      <c r="EC6" s="21" t="str">
        <f>IF(EC7="","",IF(EC7="-","【-】","【"&amp;SUBSTITUTE(TEXT(EC7,"#,##0.00"),"-","△")&amp;"】"))</f>
        <v>【23.75】</v>
      </c>
      <c r="ED6" s="22">
        <f>IF(ED7="",NA(),ED7)</f>
        <v>0.21</v>
      </c>
      <c r="EE6" s="22">
        <f t="shared" ref="EE6:EM6" si="14">IF(EE7="",NA(),EE7)</f>
        <v>0.16</v>
      </c>
      <c r="EF6" s="22">
        <f t="shared" si="14"/>
        <v>0.27</v>
      </c>
      <c r="EG6" s="22">
        <f t="shared" si="14"/>
        <v>0.26</v>
      </c>
      <c r="EH6" s="22">
        <f t="shared" si="14"/>
        <v>0.59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82058</v>
      </c>
      <c r="D7" s="24">
        <v>46</v>
      </c>
      <c r="E7" s="24">
        <v>1</v>
      </c>
      <c r="F7" s="24">
        <v>0</v>
      </c>
      <c r="G7" s="24">
        <v>1</v>
      </c>
      <c r="H7" s="24" t="s">
        <v>92</v>
      </c>
      <c r="I7" s="24" t="s">
        <v>93</v>
      </c>
      <c r="J7" s="24" t="s">
        <v>94</v>
      </c>
      <c r="K7" s="24" t="s">
        <v>95</v>
      </c>
      <c r="L7" s="24" t="s">
        <v>96</v>
      </c>
      <c r="M7" s="24" t="s">
        <v>97</v>
      </c>
      <c r="N7" s="25" t="s">
        <v>98</v>
      </c>
      <c r="O7" s="25">
        <v>69.290000000000006</v>
      </c>
      <c r="P7" s="25">
        <v>28.7</v>
      </c>
      <c r="Q7" s="25">
        <v>4807</v>
      </c>
      <c r="R7" s="25">
        <v>71817</v>
      </c>
      <c r="S7" s="25">
        <v>215.53</v>
      </c>
      <c r="T7" s="25">
        <v>333.21</v>
      </c>
      <c r="U7" s="25">
        <v>20529</v>
      </c>
      <c r="V7" s="25">
        <v>153.78</v>
      </c>
      <c r="W7" s="25">
        <v>133.5</v>
      </c>
      <c r="X7" s="25">
        <v>108.61</v>
      </c>
      <c r="Y7" s="25">
        <v>108.36</v>
      </c>
      <c r="Z7" s="25">
        <v>107.83</v>
      </c>
      <c r="AA7" s="25">
        <v>109.13</v>
      </c>
      <c r="AB7" s="25">
        <v>102.6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238.7</v>
      </c>
      <c r="AU7" s="25">
        <v>265.69</v>
      </c>
      <c r="AV7" s="25">
        <v>341.77</v>
      </c>
      <c r="AW7" s="25">
        <v>314.81</v>
      </c>
      <c r="AX7" s="25">
        <v>280.10000000000002</v>
      </c>
      <c r="AY7" s="25">
        <v>369.69</v>
      </c>
      <c r="AZ7" s="25">
        <v>379.08</v>
      </c>
      <c r="BA7" s="25">
        <v>367.55</v>
      </c>
      <c r="BB7" s="25">
        <v>378.56</v>
      </c>
      <c r="BC7" s="25">
        <v>364.46</v>
      </c>
      <c r="BD7" s="25">
        <v>252.29</v>
      </c>
      <c r="BE7" s="25">
        <v>290.31</v>
      </c>
      <c r="BF7" s="25">
        <v>283.2</v>
      </c>
      <c r="BG7" s="25">
        <v>273.2</v>
      </c>
      <c r="BH7" s="25">
        <v>268.26</v>
      </c>
      <c r="BI7" s="25">
        <v>277.75</v>
      </c>
      <c r="BJ7" s="25">
        <v>402.99</v>
      </c>
      <c r="BK7" s="25">
        <v>398.98</v>
      </c>
      <c r="BL7" s="25">
        <v>418.68</v>
      </c>
      <c r="BM7" s="25">
        <v>395.68</v>
      </c>
      <c r="BN7" s="25">
        <v>403.72</v>
      </c>
      <c r="BO7" s="25">
        <v>268.07</v>
      </c>
      <c r="BP7" s="25">
        <v>104.63</v>
      </c>
      <c r="BQ7" s="25">
        <v>105.5</v>
      </c>
      <c r="BR7" s="25">
        <v>105.81</v>
      </c>
      <c r="BS7" s="25">
        <v>107.01</v>
      </c>
      <c r="BT7" s="25">
        <v>95.37</v>
      </c>
      <c r="BU7" s="25">
        <v>98.66</v>
      </c>
      <c r="BV7" s="25">
        <v>98.64</v>
      </c>
      <c r="BW7" s="25">
        <v>94.78</v>
      </c>
      <c r="BX7" s="25">
        <v>97.59</v>
      </c>
      <c r="BY7" s="25">
        <v>92.17</v>
      </c>
      <c r="BZ7" s="25">
        <v>97.47</v>
      </c>
      <c r="CA7" s="25">
        <v>229.64</v>
      </c>
      <c r="CB7" s="25">
        <v>228.15</v>
      </c>
      <c r="CC7" s="25">
        <v>226.51</v>
      </c>
      <c r="CD7" s="25">
        <v>224.5</v>
      </c>
      <c r="CE7" s="25">
        <v>252.62</v>
      </c>
      <c r="CF7" s="25">
        <v>178.59</v>
      </c>
      <c r="CG7" s="25">
        <v>178.92</v>
      </c>
      <c r="CH7" s="25">
        <v>181.3</v>
      </c>
      <c r="CI7" s="25">
        <v>181.71</v>
      </c>
      <c r="CJ7" s="25">
        <v>188.51</v>
      </c>
      <c r="CK7" s="25">
        <v>174.75</v>
      </c>
      <c r="CL7" s="25">
        <v>75.09</v>
      </c>
      <c r="CM7" s="25">
        <v>71.38</v>
      </c>
      <c r="CN7" s="25">
        <v>73.75</v>
      </c>
      <c r="CO7" s="25">
        <v>73.78</v>
      </c>
      <c r="CP7" s="25">
        <v>73.2</v>
      </c>
      <c r="CQ7" s="25">
        <v>55.03</v>
      </c>
      <c r="CR7" s="25">
        <v>55.14</v>
      </c>
      <c r="CS7" s="25">
        <v>55.89</v>
      </c>
      <c r="CT7" s="25">
        <v>55.72</v>
      </c>
      <c r="CU7" s="25">
        <v>55.31</v>
      </c>
      <c r="CV7" s="25">
        <v>59.97</v>
      </c>
      <c r="CW7" s="25">
        <v>75.680000000000007</v>
      </c>
      <c r="CX7" s="25">
        <v>78.45</v>
      </c>
      <c r="CY7" s="25">
        <v>77.849999999999994</v>
      </c>
      <c r="CZ7" s="25">
        <v>77.03</v>
      </c>
      <c r="DA7" s="25">
        <v>75.680000000000007</v>
      </c>
      <c r="DB7" s="25">
        <v>81.900000000000006</v>
      </c>
      <c r="DC7" s="25">
        <v>81.39</v>
      </c>
      <c r="DD7" s="25">
        <v>81.27</v>
      </c>
      <c r="DE7" s="25">
        <v>81.260000000000005</v>
      </c>
      <c r="DF7" s="25">
        <v>80.36</v>
      </c>
      <c r="DG7" s="25">
        <v>89.76</v>
      </c>
      <c r="DH7" s="25">
        <v>54.43</v>
      </c>
      <c r="DI7" s="25">
        <v>55.66</v>
      </c>
      <c r="DJ7" s="25">
        <v>57.16</v>
      </c>
      <c r="DK7" s="25">
        <v>58.13</v>
      </c>
      <c r="DL7" s="25">
        <v>58.46</v>
      </c>
      <c r="DM7" s="25">
        <v>48.87</v>
      </c>
      <c r="DN7" s="25">
        <v>49.92</v>
      </c>
      <c r="DO7" s="25">
        <v>50.63</v>
      </c>
      <c r="DP7" s="25">
        <v>51.29</v>
      </c>
      <c r="DQ7" s="25">
        <v>52.2</v>
      </c>
      <c r="DR7" s="25">
        <v>51.51</v>
      </c>
      <c r="DS7" s="25">
        <v>7.06</v>
      </c>
      <c r="DT7" s="25">
        <v>7.29</v>
      </c>
      <c r="DU7" s="25">
        <v>10.68</v>
      </c>
      <c r="DV7" s="25">
        <v>10.67</v>
      </c>
      <c r="DW7" s="25">
        <v>10.66</v>
      </c>
      <c r="DX7" s="25">
        <v>14.85</v>
      </c>
      <c r="DY7" s="25">
        <v>16.88</v>
      </c>
      <c r="DZ7" s="25">
        <v>18.28</v>
      </c>
      <c r="EA7" s="25">
        <v>19.61</v>
      </c>
      <c r="EB7" s="25">
        <v>20.73</v>
      </c>
      <c r="EC7" s="25">
        <v>23.75</v>
      </c>
      <c r="ED7" s="25">
        <v>0.21</v>
      </c>
      <c r="EE7" s="25">
        <v>0.16</v>
      </c>
      <c r="EF7" s="25">
        <v>0.27</v>
      </c>
      <c r="EG7" s="25">
        <v>0.26</v>
      </c>
      <c r="EH7" s="25">
        <v>0.59</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関晃平</cp:lastModifiedBy>
  <dcterms:created xsi:type="dcterms:W3CDTF">2023-12-05T00:49:57Z</dcterms:created>
  <dcterms:modified xsi:type="dcterms:W3CDTF">2024-02-06T04:45:51Z</dcterms:modified>
  <cp:category/>
</cp:coreProperties>
</file>