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施設管理係\浄化槽\★経営比較分析\R6年1月（令和4年度決算）\財政課報告分\"/>
    </mc:Choice>
  </mc:AlternateContent>
  <xr:revisionPtr revIDLastSave="0" documentId="13_ncr:1_{B4DB7C9F-5A8D-4A10-B267-A972631D8E8C}" xr6:coauthVersionLast="47" xr6:coauthVersionMax="47" xr10:uidLastSave="{00000000-0000-0000-0000-000000000000}"/>
  <workbookProtection workbookAlgorithmName="SHA-512" workbookHashValue="UR59eKxC2DoJASE2KN+KSVvHE2caq6fYBlIgK1loNiv7OYwMVwwlaiBBDVBF4CXyOVGblmwz//DaCLW+vg/aTQ==" workbookSaltValue="yp+lWDwAWUC9s0OTwIyoqw==" workbookSpinCount="100000" lockStructure="1"/>
  <bookViews>
    <workbookView xWindow="-120" yWindow="-120" windowWidth="24240" windowHeight="130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<sst xmlns="http://schemas.openxmlformats.org/spreadsheetml/2006/main" count="247" uniqueCount="120">
  <si>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</si>
  <si>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</si>
  <si>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</si>
  <si>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</si>
  <si>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</si>
  <si>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</si>
  <si>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</si>
  <si>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</si>
  <si>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</si>
  <si>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</si>
  <si>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</si>
  <si>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</si>
  <si>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</si>
  <si>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</si>
  <si>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</si>
  <si>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</si>
  <si>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</si>
  <si>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</si>
  <si>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</si>
  <si>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</si>
  <si>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</si>
  <si>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</si>
  <si>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</si>
  <si>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</si>
  <si>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</si>
  <si>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</si>
  <si>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</si>
  <si>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</si>
  <si>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</si>
  <si>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</si>
  <si>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</si>
  <si>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</si>
  <si>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</si>
  <si>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</si>
  <si>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</si>
  <si>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</si>
  <si>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</si>
  <si>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</si>
  <si>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</si>
  <si>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</si>
  <si>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</si>
  <si>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</si>
  <si>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</si>
  <si>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</si>
  <si>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</si>
  <si>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</si>
  <si>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</si>
  <si>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</si>
  <si>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</si>
  <si>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</si>
  <si>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</si>
  <si>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</si>
  <si>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</si>
  <si>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</si>
  <si>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</si>
  <si>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</si>
  <si>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</si>
  <si>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</si>
  <si>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</si>
  <si>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</si>
  <si>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</si>
  <si>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</si>
  <si>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</si>
  <si>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</si>
  <si>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</si>
  <si>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</si>
  <si>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</si>
  <si>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</si>
  <si>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</si>
  <si>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</si>
  <si>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</si>
  <si>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</si>
  <si>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</si>
  <si>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</si>
  <si>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</si>
  <si>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</si>
  <si>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</si>
  <si>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</si>
  <si>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</si>
  <si>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</si>
  <si>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</si>
  <si>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</si>
  <si>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</si>
  <si>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</si>
  <si>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</si>
  <si>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</si>
  <si>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</si>
  <si>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</si>
  <si>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</si>
  <si>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</si>
  <si>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</si>
  <si>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</si>
  <si>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</si>
  <si>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</si>
  <si>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</si>
  <si>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</si>
  <si>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</si>
  <si>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日立市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</si>
  <si>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</si>
  <si>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</si>
  <si>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</si>
  <si>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</si>
  <si>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</si>
  <si>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</si>
  <si>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</si>
  <si>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</si>
  <si>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</si>
  <si>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</si>
  <si>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</si>
  <si>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</si>
  <si>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</si>
  <si>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</si>
  <si>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</si>
  <si>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</si>
  <si>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</si>
  <si>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</si>
  <si>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</si>
  <si>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　収益的収支比率は、前年度と比較して0.46ポイ　
　ント減少した74.34%となっている。使用料収入が
　ほぼ横ばいの中、地方債償還金負担が嵩み、収益
　的収支比率が若干低下したもの。 
④　企業債残高対事業規模比率は、地方債をすべて
　公費負担としているため0％となっている。
⑤　経費回収率は前年度から0.24ポイント減少し
　54.53%。使用料収入がほぼ横ばいに推移する中、
　汚水処理費が若干増加したことによるもの。
　　保守・清掃の委託見直しによる経費圧縮分で
　経年劣化に伴う修繕費増加分を吸収できず、汚水
　処理費が若干増加となった。　
⑥　汚水処理原価は前年度と比べ38.96円減少し、
　平均より31.14円高い322.96円となった。
　　一部施設にて年間有収水量が増加した中で、
　汚水処理費は横ばいであったことが、汚水処理
　原価の低下につながった。
⑦　施設利用率は前年度比0.43ポイント減少し
　34.31％となった。浄化槽の使用休止基数の増加
　に起因し、処理水量が低下したことによるもの。　　　　　　　　　　　　　　　　　　　　　　　　　　　　　　　　　　　　　　　　　　　　　　　　　　　　　　　　　　　　　　　　　　　　　　　　　　　　　　　　　　　　　　　　　　　　　　　　　　　　　　　　　　　　　　　　　　　　　　　　　　　　　　　　　　　　　　　　　　　　　　　　　　　　　　⑧　水洗化率は100％となっている。</t>
    <rPh sb="11" eb="14">
      <t>ゼンネンド</t>
    </rPh>
    <rPh sb="15" eb="17">
      <t>ヒカク</t>
    </rPh>
    <rPh sb="30" eb="32">
      <t>ゲンショウ</t>
    </rPh>
    <rPh sb="47" eb="52">
      <t>シヨウリョウシュウニュウ</t>
    </rPh>
    <rPh sb="57" eb="58">
      <t>ヨコ</t>
    </rPh>
    <rPh sb="61" eb="62">
      <t>ナカ</t>
    </rPh>
    <rPh sb="63" eb="71">
      <t>チホウサイショウカンキンフタン</t>
    </rPh>
    <rPh sb="72" eb="73">
      <t>カサ</t>
    </rPh>
    <rPh sb="79" eb="80">
      <t>テキ</t>
    </rPh>
    <rPh sb="80" eb="82">
      <t>シュウシ</t>
    </rPh>
    <rPh sb="82" eb="84">
      <t>ヒリツ</t>
    </rPh>
    <rPh sb="85" eb="89">
      <t>ジャッカンテイカ</t>
    </rPh>
    <rPh sb="163" eb="165">
      <t>ゲンショウ</t>
    </rPh>
    <rPh sb="175" eb="178">
      <t>シヨウリョウ</t>
    </rPh>
    <rPh sb="178" eb="180">
      <t>シュウニュウ</t>
    </rPh>
    <rPh sb="183" eb="184">
      <t>ヨコ</t>
    </rPh>
    <rPh sb="187" eb="189">
      <t>スイイ</t>
    </rPh>
    <rPh sb="191" eb="192">
      <t>ナカ</t>
    </rPh>
    <rPh sb="195" eb="200">
      <t>オスイショリヒ</t>
    </rPh>
    <rPh sb="203" eb="205">
      <t>ゾウカ</t>
    </rPh>
    <rPh sb="218" eb="220">
      <t>ホシュ</t>
    </rPh>
    <rPh sb="221" eb="223">
      <t>セイソウ</t>
    </rPh>
    <rPh sb="224" eb="228">
      <t>イタクミナオ</t>
    </rPh>
    <rPh sb="232" eb="236">
      <t>ケイヒアッシュク</t>
    </rPh>
    <rPh sb="236" eb="237">
      <t>ブン</t>
    </rPh>
    <rPh sb="240" eb="244">
      <t>ケイネンレッカ</t>
    </rPh>
    <rPh sb="245" eb="246">
      <t>トモナ</t>
    </rPh>
    <rPh sb="247" eb="250">
      <t>シュウゼンヒ</t>
    </rPh>
    <rPh sb="250" eb="253">
      <t>ゾウカブン</t>
    </rPh>
    <rPh sb="254" eb="256">
      <t>キュウシュウ</t>
    </rPh>
    <rPh sb="260" eb="262">
      <t>オスイ</t>
    </rPh>
    <rPh sb="264" eb="267">
      <t>ショリヒ</t>
    </rPh>
    <rPh sb="268" eb="272">
      <t>ジャッカンゾウカ</t>
    </rPh>
    <rPh sb="281" eb="287">
      <t>オスイショリゲンカ</t>
    </rPh>
    <rPh sb="288" eb="291">
      <t>ゼンネンド</t>
    </rPh>
    <rPh sb="292" eb="293">
      <t>クラ</t>
    </rPh>
    <rPh sb="299" eb="300">
      <t>エン</t>
    </rPh>
    <rPh sb="300" eb="302">
      <t>ゲンショウ</t>
    </rPh>
    <rPh sb="306" eb="308">
      <t>ヘイキン</t>
    </rPh>
    <rPh sb="315" eb="316">
      <t>エン</t>
    </rPh>
    <rPh sb="316" eb="317">
      <t>タカ</t>
    </rPh>
    <rPh sb="324" eb="325">
      <t>エン</t>
    </rPh>
    <rPh sb="333" eb="337">
      <t>イチブシセツ</t>
    </rPh>
    <rPh sb="339" eb="341">
      <t>ネンカン</t>
    </rPh>
    <rPh sb="341" eb="345">
      <t>ユウシュウスイリョウ</t>
    </rPh>
    <rPh sb="346" eb="348">
      <t>ゾウカ</t>
    </rPh>
    <rPh sb="350" eb="351">
      <t>ナカ</t>
    </rPh>
    <rPh sb="355" eb="359">
      <t>オスイショリ</t>
    </rPh>
    <rPh sb="359" eb="360">
      <t>ヒ</t>
    </rPh>
    <rPh sb="361" eb="362">
      <t>ヨコ</t>
    </rPh>
    <rPh sb="372" eb="374">
      <t>オスイ</t>
    </rPh>
    <rPh sb="374" eb="376">
      <t>ショリ</t>
    </rPh>
    <rPh sb="378" eb="380">
      <t>ゲンカ</t>
    </rPh>
    <rPh sb="381" eb="383">
      <t>テイカ</t>
    </rPh>
    <rPh sb="393" eb="398">
      <t>シセツリヨウリツ</t>
    </rPh>
    <rPh sb="399" eb="403">
      <t>ゼンネンドヒ</t>
    </rPh>
    <rPh sb="411" eb="413">
      <t>ゲンショウ</t>
    </rPh>
    <rPh sb="427" eb="430">
      <t>ジョウカソウ</t>
    </rPh>
    <rPh sb="431" eb="437">
      <t>シヨウキュウシキスウ</t>
    </rPh>
    <rPh sb="438" eb="440">
      <t>ゾウカ</t>
    </rPh>
    <rPh sb="443" eb="445">
      <t>キイン</t>
    </rPh>
    <rPh sb="447" eb="451">
      <t>ショリスイリョウ</t>
    </rPh>
    <rPh sb="452" eb="454">
      <t>テイカ</t>
    </rPh>
    <rPh sb="616" eb="620">
      <t>スイセンカリツ</t>
    </rPh>
    <phoneticPr fontId="4"/>
  </si>
  <si>
    <t>　本市で維持管理を行っている市町村設置型浄化槽は、約８割が整備してから15年以上経過している。
　そのため、ブロワ等の付帯設備だけでなく、担体流出といった浄化槽本体の修繕を要する事象が増加傾向にある。今後経年劣化に伴う浄化槽本体の修繕費用の増加が見込まれるため、平成30年度に策定した修繕計画に基づく効率的な修繕を行い、浄化槽の長寿命化に努める。　　　
　また事業全体の状況を考慮しつつ、「浄化槽 長寿命化計画」の策定についても検討する必要がある。</t>
    <rPh sb="25" eb="26">
      <t>ヤク</t>
    </rPh>
    <rPh sb="27" eb="28">
      <t>ワリ</t>
    </rPh>
    <rPh sb="86" eb="87">
      <t>ヨウ</t>
    </rPh>
    <rPh sb="89" eb="91">
      <t>ジショウ</t>
    </rPh>
    <rPh sb="131" eb="133">
      <t>ヘイセイ</t>
    </rPh>
    <rPh sb="135" eb="137">
      <t>ネンド</t>
    </rPh>
    <rPh sb="180" eb="182">
      <t>ジギョウ</t>
    </rPh>
    <rPh sb="182" eb="184">
      <t>ゼンタイ</t>
    </rPh>
    <rPh sb="185" eb="187">
      <t>ジョウキョウ</t>
    </rPh>
    <rPh sb="188" eb="190">
      <t>コウリョ</t>
    </rPh>
    <phoneticPr fontId="4"/>
  </si>
  <si>
    <t>　本事業は中里地区を対象に平成15年から平成24年までの10年間で浄化槽を整備し、平成25年度以降は維持管理のみを行っている。
　近年の状況としては、中里地区の高齢化の進展や空家の増加に伴い、浄化槽使用基数が減少傾向にある。
　また、浄化槽使用基数の減少に伴う収益の減少が想定される。
　一方で、浄化槽の大半が整備から15年以上経過することに伴い、経年劣化による浄化槽の修繕費用が増加傾向にあり、費用全体の増加が想定される。
　今後は、上記の内容を踏まえた浄化槽の適正な維持管理並びに継続的な使用料金収納率向上に努める必要がある。
　また「浄化槽長寿命化計画」の策定等について、事業の状況を注視しつつ検討していく必要がある。　</t>
    <rPh sb="80" eb="83">
      <t>コウレイカ</t>
    </rPh>
    <rPh sb="84" eb="86">
      <t>シンテン</t>
    </rPh>
    <rPh sb="87" eb="88">
      <t>ア</t>
    </rPh>
    <rPh sb="88" eb="89">
      <t>ヤ</t>
    </rPh>
    <rPh sb="90" eb="92">
      <t>ゾウカ</t>
    </rPh>
    <rPh sb="106" eb="108">
      <t>ケイコウ</t>
    </rPh>
    <rPh sb="136" eb="138">
      <t>ソウテイ</t>
    </rPh>
    <rPh sb="192" eb="194">
      <t>ケイコウ</t>
    </rPh>
    <rPh sb="206" eb="208">
      <t>ソウテイ</t>
    </rPh>
    <rPh sb="242" eb="245">
      <t>ケイゾクテキ</t>
    </rPh>
    <rPh sb="289" eb="29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</si>
</sst>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NumberFormat="1" applyFont="1" applyBorder="1" applyAlignment="1" applyProtection="1">
      <alignment horizontal="left" vertical="top" wrapText="1"/>
      <protection locked="0"/>
    </xf>
    <xf numFmtId="0" fontId="5" fillId="0" borderId="0" xfId="0" applyNumberFormat="1" applyFont="1" applyAlignment="1" applyProtection="1">
      <alignment horizontal="left" vertical="top" wrapText="1"/>
      <protection locked="0"/>
    </xf>
    <xf numFmtId="0" fontId="5" fillId="0" borderId="7" xfId="0" applyNumberFormat="1" applyFont="1" applyBorder="1" applyAlignment="1" applyProtection="1">
      <alignment horizontal="left" vertical="top" wrapText="1"/>
      <protection locked="0"/>
    </xf>
    <xf numFmtId="0" fontId="5" fillId="0" borderId="8" xfId="0" applyNumberFormat="1" applyFont="1" applyBorder="1" applyAlignment="1" applyProtection="1">
      <alignment horizontal="left" vertical="top" wrapText="1"/>
      <protection locked="0"/>
    </xf>
    <xf numFmtId="0" fontId="5" fillId="0" borderId="1" xfId="0" applyNumberFormat="1" applyFont="1" applyBorder="1" applyAlignment="1" applyProtection="1">
      <alignment horizontal="left" vertical="top" wrapText="1"/>
      <protection locked="0"/>
    </xf>
    <xf numFmtId="0" fontId="5" fillId="0" borderId="9" xfId="0" applyNumberFormat="1"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25-43B4-A595-0637EA21C0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525-43B4-A595-0637EA21C0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36.86</c:v>
                </c:pt>
                <c:pt idx="1">
                  <c:v>36.25</c:v>
                </c:pt>
                <c:pt idx="2">
                  <c:v>35.049999999999997</c:v>
                </c:pt>
                <c:pt idx="3">
                  <c:v>34.74</c:v>
                </c:pt>
                <c:pt idx="4">
                  <c:v>34.31</c:v>
                </c:pt>
              </c:numCache>
            </c:numRef>
          </c:val>
          <c:extLst>
            <c:ext xmlns:c16="http://schemas.microsoft.com/office/drawing/2014/chart" uri="{C3380CC4-5D6E-409C-BE32-E72D297353CC}">
              <c16:uniqueId val="{00000000-1858-4302-B6ED-6123953192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1858-4302-B6ED-6123953192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00F-4BF5-924F-4C148E19486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B00F-4BF5-924F-4C148E19486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75.56</c:v>
                </c:pt>
                <c:pt idx="1">
                  <c:v>75.19</c:v>
                </c:pt>
                <c:pt idx="2">
                  <c:v>75.260000000000005</c:v>
                </c:pt>
                <c:pt idx="3">
                  <c:v>74.8</c:v>
                </c:pt>
                <c:pt idx="4">
                  <c:v>74.34</c:v>
                </c:pt>
              </c:numCache>
            </c:numRef>
          </c:val>
          <c:extLst>
            <c:ext xmlns:c16="http://schemas.microsoft.com/office/drawing/2014/chart" uri="{C3380CC4-5D6E-409C-BE32-E72D297353CC}">
              <c16:uniqueId val="{00000000-86AC-46A6-A5E2-470B87957D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AC-46A6-A5E2-470B87957D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B4-4932-8CBE-FF4657E721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B4-4932-8CBE-FF4657E721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AC-4D77-965F-5BAD774151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AC-4D77-965F-5BAD774151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4C-41A0-AE3A-704D62241F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4C-41A0-AE3A-704D62241F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44-4599-A03B-C47415F626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44-4599-A03B-C47415F626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73-418E-AF6C-897D689862C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6D73-418E-AF6C-897D689862C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56.28</c:v>
                </c:pt>
                <c:pt idx="1">
                  <c:v>57.38</c:v>
                </c:pt>
                <c:pt idx="2">
                  <c:v>56.72</c:v>
                </c:pt>
                <c:pt idx="3">
                  <c:v>54.77</c:v>
                </c:pt>
                <c:pt idx="4">
                  <c:v>54.53</c:v>
                </c:pt>
              </c:numCache>
            </c:numRef>
          </c:val>
          <c:extLst>
            <c:ext xmlns:c16="http://schemas.microsoft.com/office/drawing/2014/chart" uri="{C3380CC4-5D6E-409C-BE32-E72D297353CC}">
              <c16:uniqueId val="{00000000-0C76-4492-9CAE-FE5B71959E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0C76-4492-9CAE-FE5B71959E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326.87</c:v>
                </c:pt>
                <c:pt idx="1">
                  <c:v>332.27</c:v>
                </c:pt>
                <c:pt idx="2">
                  <c:v>358.67</c:v>
                </c:pt>
                <c:pt idx="3">
                  <c:v>361.92</c:v>
                </c:pt>
                <c:pt idx="4">
                  <c:v>322.95999999999998</c:v>
                </c:pt>
              </c:numCache>
            </c:numRef>
          </c:val>
          <c:extLst>
            <c:ext xmlns:c16="http://schemas.microsoft.com/office/drawing/2014/chart" uri="{C3380CC4-5D6E-409C-BE32-E72D297353CC}">
              <c16:uniqueId val="{00000000-94E9-46D5-B6F3-E429E20AA45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94E9-46D5-B6F3-E429E20AA45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日立市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169785</v>
      </c>
      <c r="AM8" s="42"/>
      <c r="AN8" s="42"/>
      <c r="AO8" s="42"/>
      <c r="AP8" s="42"/>
      <c r="AQ8" s="42"/>
      <c r="AR8" s="42"/>
      <c r="AS8" s="42"/>
      <c r="AT8" s="35">
        <f>データ!T6</f>
        <v>225.73</v>
      </c>
      <c r="AU8" s="35"/>
      <c r="AV8" s="35"/>
      <c r="AW8" s="35"/>
      <c r="AX8" s="35"/>
      <c r="AY8" s="35"/>
      <c r="AZ8" s="35"/>
      <c r="BA8" s="35"/>
      <c r="BB8" s="35">
        <f>データ!U6</f>
        <v>752.16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0.38</v>
      </c>
      <c r="Q10" s="35"/>
      <c r="R10" s="35"/>
      <c r="S10" s="35"/>
      <c r="T10" s="35"/>
      <c r="U10" s="35"/>
      <c r="V10" s="35"/>
      <c r="W10" s="35">
        <f>データ!Q6</f>
        <v>100</v>
      </c>
      <c r="X10" s="35"/>
      <c r="Y10" s="35"/>
      <c r="Z10" s="35"/>
      <c r="AA10" s="35"/>
      <c r="AB10" s="35"/>
      <c r="AC10" s="35"/>
      <c r="AD10" s="42">
        <f>データ!R6</f>
        <v>2112</v>
      </c>
      <c r="AE10" s="42"/>
      <c r="AF10" s="42"/>
      <c r="AG10" s="42"/>
      <c r="AH10" s="42"/>
      <c r="AI10" s="42"/>
      <c r="AJ10" s="42"/>
      <c r="AK10" s="2"/>
      <c r="AL10" s="42">
        <f>データ!V6</f>
        <v>647</v>
      </c>
      <c r="AM10" s="42"/>
      <c r="AN10" s="42"/>
      <c r="AO10" s="42"/>
      <c r="AP10" s="42"/>
      <c r="AQ10" s="42"/>
      <c r="AR10" s="42"/>
      <c r="AS10" s="42"/>
      <c r="AT10" s="35">
        <f>データ!W6</f>
        <v>33.729999999999997</v>
      </c>
      <c r="AU10" s="35"/>
      <c r="AV10" s="35"/>
      <c r="AW10" s="35"/>
      <c r="AX10" s="35"/>
      <c r="AY10" s="35"/>
      <c r="AZ10" s="35"/>
      <c r="BA10" s="35"/>
      <c r="BB10" s="35">
        <f>データ!X6</f>
        <v>19.18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KtK6EV8Pek4o15RmytmHLWaW91BzT/UJQuoyYsJ3w7Q0WD25GKS8WhNzvXe5hOaPDshVjWDoizUbBF/8unGJ6g==" saltValue="RrWJpVn+4owpjxWhdiLH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82023</v>
      </c>
      <c r="D6" s="19">
        <f t="shared" si="3"/>
        <v>47</v>
      </c>
      <c r="E6" s="19">
        <f t="shared" si="3"/>
        <v>18</v>
      </c>
      <c r="F6" s="19">
        <f t="shared" si="3"/>
        <v>0</v>
      </c>
      <c r="G6" s="19">
        <f t="shared" si="3"/>
        <v>0</v>
      </c>
      <c r="H6" s="19" t="str">
        <f t="shared" si="3"/>
        <v>茨城県　日立市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0.38</v>
      </c>
      <c r="Q6" s="20">
        <f t="shared" si="3"/>
        <v>100</v>
      </c>
      <c r="R6" s="20">
        <f t="shared" si="3"/>
        <v>2112</v>
      </c>
      <c r="S6" s="20">
        <f t="shared" si="3"/>
        <v>169785</v>
      </c>
      <c r="T6" s="20">
        <f t="shared" si="3"/>
        <v>225.73</v>
      </c>
      <c r="U6" s="20">
        <f t="shared" si="3"/>
        <v>752.16</v>
      </c>
      <c r="V6" s="20">
        <f t="shared" si="3"/>
        <v>647</v>
      </c>
      <c r="W6" s="20">
        <f t="shared" si="3"/>
        <v>33.729999999999997</v>
      </c>
      <c r="X6" s="20">
        <f t="shared" si="3"/>
        <v>19.18</v>
      </c>
      <c r="Y6" s="21">
        <f>IF(Y7="",NA(),Y7)</f>
        <v>75.56</v>
      </c>
      <c r="Z6" s="21">
        <f t="shared" ref="Z6:AH6" si="4">IF(Z7="",NA(),Z7)</f>
        <v>75.19</v>
      </c>
      <c r="AA6" s="21">
        <f t="shared" si="4"/>
        <v>75.260000000000005</v>
      </c>
      <c r="AB6" s="21">
        <f t="shared" si="4"/>
        <v>74.8</v>
      </c>
      <c r="AC6" s="21">
        <f t="shared" si="4"/>
        <v>74.34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56.28</v>
      </c>
      <c r="BR6" s="21">
        <f t="shared" ref="BR6:BZ6" si="8">IF(BR7="",NA(),BR7)</f>
        <v>57.38</v>
      </c>
      <c r="BS6" s="21">
        <f t="shared" si="8"/>
        <v>56.72</v>
      </c>
      <c r="BT6" s="21">
        <f t="shared" si="8"/>
        <v>54.77</v>
      </c>
      <c r="BU6" s="21">
        <f t="shared" si="8"/>
        <v>54.53</v>
      </c>
      <c r="BV6" s="21">
        <f t="shared" si="8"/>
        <v>63.06</v>
      </c>
      <c r="BW6" s="21">
        <f t="shared" si="8"/>
        <v>62.5</v>
      </c>
      <c r="BX6" s="21">
        <f t="shared" si="8"/>
        <v>60.59</v>
      </c>
      <c r="BY6" s="21">
        <f t="shared" si="8"/>
        <v>60</v>
      </c>
      <c r="BZ6" s="21">
        <f t="shared" si="8"/>
        <v>59.01</v>
      </c>
      <c r="CA6" s="20" t="str">
        <f>IF(CA7="","",IF(CA7="-","【-】","【"&amp;SUBSTITUTE(TEXT(CA7,"#,##0.00"),"-","△")&amp;"】"))</f>
        <v>【57.03】</v>
      </c>
      <c r="CB6" s="21">
        <f>IF(CB7="",NA(),CB7)</f>
        <v>326.87</v>
      </c>
      <c r="CC6" s="21">
        <f t="shared" ref="CC6:CK6" si="9">IF(CC7="",NA(),CC7)</f>
        <v>332.27</v>
      </c>
      <c r="CD6" s="21">
        <f t="shared" si="9"/>
        <v>358.67</v>
      </c>
      <c r="CE6" s="21">
        <f t="shared" si="9"/>
        <v>361.92</v>
      </c>
      <c r="CF6" s="21">
        <f t="shared" si="9"/>
        <v>322.95999999999998</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36.86</v>
      </c>
      <c r="CN6" s="21">
        <f t="shared" ref="CN6:CV6" si="10">IF(CN7="",NA(),CN7)</f>
        <v>36.25</v>
      </c>
      <c r="CO6" s="21">
        <f t="shared" si="10"/>
        <v>35.049999999999997</v>
      </c>
      <c r="CP6" s="21">
        <f t="shared" si="10"/>
        <v>34.74</v>
      </c>
      <c r="CQ6" s="21">
        <f t="shared" si="10"/>
        <v>34.31</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82023</v>
      </c>
      <c r="D7" s="23">
        <v>47</v>
      </c>
      <c r="E7" s="23">
        <v>18</v>
      </c>
      <c r="F7" s="23">
        <v>0</v>
      </c>
      <c r="G7" s="23">
        <v>0</v>
      </c>
      <c r="H7" s="23" t="s">
        <v>97</v>
      </c>
      <c r="I7" s="23" t="s">
        <v>98</v>
      </c>
      <c r="J7" s="23" t="s">
        <v>99</v>
      </c>
      <c r="K7" s="23" t="s">
        <v>100</v>
      </c>
      <c r="L7" s="23" t="s">
        <v>101</v>
      </c>
      <c r="M7" s="23" t="s">
        <v>102</v>
      </c>
      <c r="N7" s="24" t="s">
        <v>103</v>
      </c>
      <c r="O7" s="24" t="s">
        <v>104</v>
      </c>
      <c r="P7" s="24">
        <v>0.38</v>
      </c>
      <c r="Q7" s="24">
        <v>100</v>
      </c>
      <c r="R7" s="24">
        <v>2112</v>
      </c>
      <c r="S7" s="24">
        <v>169785</v>
      </c>
      <c r="T7" s="24">
        <v>225.73</v>
      </c>
      <c r="U7" s="24">
        <v>752.16</v>
      </c>
      <c r="V7" s="24">
        <v>647</v>
      </c>
      <c r="W7" s="24">
        <v>33.729999999999997</v>
      </c>
      <c r="X7" s="24">
        <v>19.18</v>
      </c>
      <c r="Y7" s="24">
        <v>75.56</v>
      </c>
      <c r="Z7" s="24">
        <v>75.19</v>
      </c>
      <c r="AA7" s="24">
        <v>75.260000000000005</v>
      </c>
      <c r="AB7" s="24">
        <v>74.8</v>
      </c>
      <c r="AC7" s="24">
        <v>74.34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56.28</v>
      </c>
      <c r="BR7" s="24">
        <v>57.38</v>
      </c>
      <c r="BS7" s="24">
        <v>56.72</v>
      </c>
      <c r="BT7" s="24">
        <v>54.77</v>
      </c>
      <c r="BU7" s="24">
        <v>54.53</v>
      </c>
      <c r="BV7" s="24">
        <v>63.06</v>
      </c>
      <c r="BW7" s="24">
        <v>62.5</v>
      </c>
      <c r="BX7" s="24">
        <v>60.59</v>
      </c>
      <c r="BY7" s="24">
        <v>60</v>
      </c>
      <c r="BZ7" s="24">
        <v>59.01</v>
      </c>
      <c r="CA7" s="24">
        <v>57.03</v>
      </c>
      <c r="CB7" s="24">
        <v>326.87</v>
      </c>
      <c r="CC7" s="24">
        <v>332.27</v>
      </c>
      <c r="CD7" s="24">
        <v>358.67</v>
      </c>
      <c r="CE7" s="24">
        <v>361.92</v>
      </c>
      <c r="CF7" s="24">
        <v>322.95999999999998</v>
      </c>
      <c r="CG7" s="24">
        <v>264.77</v>
      </c>
      <c r="CH7" s="24">
        <v>269.33</v>
      </c>
      <c r="CI7" s="24">
        <v>280.23</v>
      </c>
      <c r="CJ7" s="24">
        <v>282.70999999999998</v>
      </c>
      <c r="CK7" s="24">
        <v>291.82</v>
      </c>
      <c r="CL7" s="24">
        <v>294.83</v>
      </c>
      <c r="CM7" s="24">
        <v>36.86</v>
      </c>
      <c r="CN7" s="24">
        <v>36.25</v>
      </c>
      <c r="CO7" s="24">
        <v>35.049999999999997</v>
      </c>
      <c r="CP7" s="24">
        <v>34.74</v>
      </c>
      <c r="CQ7" s="24">
        <v>34.31</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2024-01-30T09:28:43Z</cp:lastPrinted>
  <dcterms:created xsi:type="dcterms:W3CDTF">2023-12-12T02:59:45Z</dcterms:created>
  <dcterms:modified xsi:type="dcterms:W3CDTF">2024-01-31T04:46:25Z</dcterms:modified>
  <cp:category/>
</cp:coreProperties>
</file>