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R:\01_財務係\40_「経営比較分析表」策定及び公表\R04決算\"/>
    </mc:Choice>
  </mc:AlternateContent>
  <xr:revisionPtr revIDLastSave="0" documentId="13_ncr:1_{B564CDA7-ADBA-44D1-A6F7-814FFB00F277}" xr6:coauthVersionLast="36" xr6:coauthVersionMax="36" xr10:uidLastSave="{00000000-0000-0000-0000-000000000000}"/>
  <workbookProtection workbookAlgorithmName="SHA-512" workbookHashValue="DyLC6YRV29JYqgN08eiF/NxxbFbz/q/qcRudnYP1CVPATqO2b9R0FdR1kB39GTl+vOmxJFv/xOUHHXhY02s1uQ==" workbookSaltValue="UjsIfxSqebgi+Yj/UjSqcQ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BB10" i="4"/>
  <c r="AD10" i="4"/>
  <c r="W10" i="4"/>
  <c r="P10" i="4"/>
  <c r="B10" i="4"/>
  <c r="BB8" i="4"/>
  <c r="AT8" i="4"/>
  <c r="AD8" i="4"/>
  <c r="W8" i="4"/>
  <c r="P8" i="4"/>
  <c r="B8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<sst xmlns="http://schemas.openxmlformats.org/spreadsheetml/2006/main" count="231" uniqueCount="117">
  <si>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</si>
  <si>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</si>
  <si>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</si>
  <si>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</si>
  <si>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</si>
  <si>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</si>
  <si>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</si>
  <si>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</si>
  <si>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</si>
  <si>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</si>
  <si>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</si>
  <si>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</si>
  <si>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</si>
  <si>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</si>
  <si>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</si>
  <si>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</si>
  <si>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</si>
  <si>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</si>
  <si>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</si>
  <si>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</si>
  <si>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</si>
  <si>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</si>
  <si>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</si>
  <si>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</si>
  <si>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</si>
  <si>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</si>
  <si>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</si>
  <si>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</si>
  <si>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</si>
  <si>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</si>
  <si>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</si>
  <si>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</si>
  <si>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</si>
  <si>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</si>
  <si>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</si>
  <si>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</si>
  <si>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</si>
  <si>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</si>
  <si>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</si>
  <si>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</si>
  <si>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</si>
  <si>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</si>
  <si>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</si>
  <si>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</si>
  <si>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</si>
  <si>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</si>
  <si>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</si>
  <si>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</si>
  <si>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</si>
  <si>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</si>
  <si>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</si>
  <si>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</si>
  <si>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</si>
  <si>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</si>
  <si>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</si>
  <si>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</si>
  <si>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</si>
  <si>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</si>
  <si>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</si>
  <si>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</si>
  <si>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</si>
  <si>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</si>
  <si>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</si>
  <si>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</si>
  <si>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</si>
  <si>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</si>
  <si>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</si>
  <si>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</si>
  <si>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</si>
  <si>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</si>
  <si>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</si>
  <si>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</si>
  <si>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</si>
  <si>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</si>
  <si>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</si>
  <si>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</si>
  <si>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</si>
  <si>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</si>
  <si>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</si>
  <si>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</si>
  <si>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</si>
  <si>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</si>
  <si>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</si>
  <si>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</si>
  <si>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</si>
  <si>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</si>
  <si>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</si>
  <si>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</si>
  <si>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</si>
  <si>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</si>
  <si>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</si>
  <si>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</si>
  <si>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</si>
  <si>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</si>
  <si>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</si>
  <si>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</si>
  <si>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日立市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</si>
  <si>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</si>
  <si>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</si>
  <si>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</si>
  <si>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</si>
  <si>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</si>
  <si>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</si>
  <si>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</si>
  <si>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</si>
  <si>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</si>
  <si>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</si>
  <si>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</si>
  <si>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</si>
  <si>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</si>
  <si>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</si>
  <si>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</si>
  <si>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</si>
  <si>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</si>
  <si>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経営の健全性及び効率性に関する指標から、本市の下水道事業はおおむね健全な状態といえる。
　しかし、人口減少などにより、使用料収入が減少傾向にある中で、老朽化した施設を更新していく必要があるため、今後本格的な改築更新時期を迎えた際には、経営状況が厳しくなる見込みである。
　こうした状況を踏まえ、平成30年度に策定した経営戦略の見直しを進め、下水道事業の経営基盤の強化と健全経営の推進に取り組んでいく。</t>
    <rPh sb="1" eb="3">
      <t>ケイエイ</t>
    </rPh>
    <rPh sb="4" eb="7">
      <t>ケンゼンセイ</t>
    </rPh>
    <rPh sb="7" eb="8">
      <t>オヨ</t>
    </rPh>
    <rPh sb="9" eb="12">
      <t>コウリツセイ</t>
    </rPh>
    <rPh sb="13" eb="14">
      <t>カン</t>
    </rPh>
    <rPh sb="16" eb="18">
      <t>シヒョウ</t>
    </rPh>
    <rPh sb="21" eb="23">
      <t>ホンシ</t>
    </rPh>
    <rPh sb="24" eb="29">
      <t>ゲスイドウジギョウ</t>
    </rPh>
    <rPh sb="34" eb="36">
      <t>ケンゼン</t>
    </rPh>
    <rPh sb="37" eb="39">
      <t>ジョウタイ</t>
    </rPh>
    <rPh sb="50" eb="54">
      <t>ジンコウゲンショウ</t>
    </rPh>
    <rPh sb="60" eb="65">
      <t>シヨウリョウシュウニュウ</t>
    </rPh>
    <rPh sb="66" eb="70">
      <t>ゲンショウケイコウ</t>
    </rPh>
    <rPh sb="73" eb="74">
      <t>ナカ</t>
    </rPh>
    <rPh sb="76" eb="79">
      <t>ロウキュウカ</t>
    </rPh>
    <rPh sb="81" eb="83">
      <t>シセツ</t>
    </rPh>
    <rPh sb="84" eb="86">
      <t>コウシン</t>
    </rPh>
    <rPh sb="90" eb="92">
      <t>ヒツヨウ</t>
    </rPh>
    <rPh sb="98" eb="100">
      <t>コンゴ</t>
    </rPh>
    <rPh sb="100" eb="103">
      <t>ホンカクテキ</t>
    </rPh>
    <rPh sb="104" eb="110">
      <t>カイチクコウシンジキ</t>
    </rPh>
    <rPh sb="111" eb="112">
      <t>ムカ</t>
    </rPh>
    <rPh sb="114" eb="115">
      <t>サイ</t>
    </rPh>
    <rPh sb="118" eb="122">
      <t>ケイエイジョウキョウ</t>
    </rPh>
    <rPh sb="123" eb="124">
      <t>キビ</t>
    </rPh>
    <rPh sb="128" eb="130">
      <t>ミコ</t>
    </rPh>
    <rPh sb="141" eb="143">
      <t>ジョウキョウ</t>
    </rPh>
    <rPh sb="144" eb="145">
      <t>フ</t>
    </rPh>
    <rPh sb="148" eb="150">
      <t>ヘイセイ</t>
    </rPh>
    <rPh sb="152" eb="154">
      <t>ネンド</t>
    </rPh>
    <rPh sb="155" eb="157">
      <t>サクテイ</t>
    </rPh>
    <rPh sb="159" eb="163">
      <t>ケイエイセンリャク</t>
    </rPh>
    <rPh sb="164" eb="166">
      <t>ミナオ</t>
    </rPh>
    <rPh sb="168" eb="169">
      <t>スス</t>
    </rPh>
    <rPh sb="171" eb="176">
      <t>ゲスイドウジギョウ</t>
    </rPh>
    <rPh sb="177" eb="181">
      <t>ケイエイキバン</t>
    </rPh>
    <rPh sb="182" eb="184">
      <t>キョウカ</t>
    </rPh>
    <rPh sb="185" eb="189">
      <t>ケンゼンケイエイ</t>
    </rPh>
    <rPh sb="190" eb="192">
      <t>スイシン</t>
    </rPh>
    <rPh sb="193" eb="194">
      <t>ト</t>
    </rPh>
    <rPh sb="195" eb="196">
      <t>ク</t>
    </rPh>
    <phoneticPr fontId="4"/>
  </si>
  <si>
    <t>①経常収支比率は、前年度と比較して2.94ポイント減少しており、類似団体と比較しても0.69ポイント下回っている。流域下水道管理運営費負担金の増加が主な要因である。
③流動比率は、前年度と比較して15.76ポイント減少している。前年度末の現金（未払金）が例年に比べ多かったことが主な要因である。また、類似団体と比較して17.85ポイント下回っているが、今後、企業債償還金が減少することから改善する見込である。
④企業債残高対事業規模比率は、類似団体と比較して526.30ポイント下回っている。企業債の償還が進み、残高が減少していることが主な要因である。
⑤経費回収率は、基準の100%を超えており、下水道使用料で汚水処理費を賄えている状況にある。前年度と比較して3.67ポイント減少しているが、流域下水道管理運営費負担金の増加が主な要因である。
⑥汚水処理原価は、前年度と比較して6.41円増加しており、類似団体と比較しても2.36円上回っている。流域下水道管理運営費負担金の増加が主な要因である。
⑦施設利用率は、前年度と比較して3.15ポイント減少している。降水量の減少に伴い、管渠への不明水の流入が減少したことが主な要因である。
⑧水洗化率は、類似団体と比較して5.03ポイント上回っている。</t>
    <rPh sb="1" eb="5">
      <t>ケイジョウシュウシ</t>
    </rPh>
    <rPh sb="5" eb="7">
      <t>ヒリツ</t>
    </rPh>
    <rPh sb="9" eb="12">
      <t>ゼンネンド</t>
    </rPh>
    <rPh sb="13" eb="15">
      <t>ヒカク</t>
    </rPh>
    <rPh sb="25" eb="27">
      <t>ゲンショウ</t>
    </rPh>
    <rPh sb="32" eb="36">
      <t>ルイジダンタイ</t>
    </rPh>
    <rPh sb="37" eb="39">
      <t>ヒカク</t>
    </rPh>
    <rPh sb="50" eb="52">
      <t>シタマワ</t>
    </rPh>
    <rPh sb="57" eb="62">
      <t>リュウイキゲスイドウ</t>
    </rPh>
    <rPh sb="62" eb="67">
      <t>カンリウンエイヒ</t>
    </rPh>
    <rPh sb="67" eb="70">
      <t>フタンキン</t>
    </rPh>
    <rPh sb="71" eb="73">
      <t>ゾウカ</t>
    </rPh>
    <rPh sb="84" eb="88">
      <t>リュウドウヒリツ</t>
    </rPh>
    <rPh sb="90" eb="93">
      <t>ゼンネンド</t>
    </rPh>
    <rPh sb="94" eb="96">
      <t>ヒカク</t>
    </rPh>
    <rPh sb="107" eb="109">
      <t>ゲンショウ</t>
    </rPh>
    <rPh sb="114" eb="117">
      <t>ゼンネンド</t>
    </rPh>
    <rPh sb="119" eb="121">
      <t>ゲンキン</t>
    </rPh>
    <rPh sb="122" eb="124">
      <t>ミバラ</t>
    </rPh>
    <rPh sb="124" eb="125">
      <t>キン</t>
    </rPh>
    <rPh sb="127" eb="129">
      <t>レイネン</t>
    </rPh>
    <rPh sb="130" eb="131">
      <t>クラ</t>
    </rPh>
    <rPh sb="132" eb="133">
      <t>オオ</t>
    </rPh>
    <rPh sb="139" eb="140">
      <t>オモ</t>
    </rPh>
    <rPh sb="141" eb="143">
      <t>ヨウイン</t>
    </rPh>
    <rPh sb="150" eb="154">
      <t>ルイジダンタイ</t>
    </rPh>
    <rPh sb="155" eb="157">
      <t>ヒカク</t>
    </rPh>
    <rPh sb="168" eb="170">
      <t>シタマワ</t>
    </rPh>
    <rPh sb="176" eb="178">
      <t>コンゴ</t>
    </rPh>
    <rPh sb="179" eb="185">
      <t>キギョウサイショウカンキン</t>
    </rPh>
    <rPh sb="186" eb="188">
      <t>ゲンショウ</t>
    </rPh>
    <rPh sb="194" eb="196">
      <t>カイゼン</t>
    </rPh>
    <rPh sb="198" eb="200">
      <t>ミコミ</t>
    </rPh>
    <rPh sb="206" eb="211">
      <t>キギョウサイザンダカ</t>
    </rPh>
    <rPh sb="211" eb="212">
      <t>タイ</t>
    </rPh>
    <rPh sb="212" eb="214">
      <t>ジギョウ</t>
    </rPh>
    <rPh sb="214" eb="218">
      <t>キボヒリツ</t>
    </rPh>
    <rPh sb="220" eb="224">
      <t>ルイジダンタイ</t>
    </rPh>
    <rPh sb="225" eb="227">
      <t>ヒカク</t>
    </rPh>
    <rPh sb="239" eb="241">
      <t>シタマワ</t>
    </rPh>
    <rPh sb="246" eb="249">
      <t>キギョウサイ</t>
    </rPh>
    <rPh sb="250" eb="252">
      <t>ショウカン</t>
    </rPh>
    <rPh sb="253" eb="254">
      <t>スス</t>
    </rPh>
    <rPh sb="256" eb="258">
      <t>ザンダカ</t>
    </rPh>
    <rPh sb="259" eb="261">
      <t>ゲンショウ</t>
    </rPh>
    <rPh sb="268" eb="269">
      <t>オモ</t>
    </rPh>
    <rPh sb="270" eb="272">
      <t>ヨウイン</t>
    </rPh>
    <rPh sb="278" eb="283">
      <t>ケイヒカイシュウリツ</t>
    </rPh>
    <rPh sb="285" eb="287">
      <t>キジュン</t>
    </rPh>
    <rPh sb="293" eb="294">
      <t>コ</t>
    </rPh>
    <rPh sb="299" eb="305">
      <t>ゲスイドウシヨウリョウ</t>
    </rPh>
    <rPh sb="306" eb="311">
      <t>オスイショリヒ</t>
    </rPh>
    <rPh sb="312" eb="313">
      <t>マカナ</t>
    </rPh>
    <rPh sb="317" eb="319">
      <t>ジョウキョウ</t>
    </rPh>
    <rPh sb="323" eb="326">
      <t>ゼンネンド</t>
    </rPh>
    <rPh sb="327" eb="329">
      <t>ヒカク</t>
    </rPh>
    <rPh sb="339" eb="341">
      <t>ゲンショウ</t>
    </rPh>
    <rPh sb="347" eb="349">
      <t>リュウイキ</t>
    </rPh>
    <rPh sb="349" eb="352">
      <t>ゲスイドウ</t>
    </rPh>
    <rPh sb="352" eb="354">
      <t>カンリ</t>
    </rPh>
    <rPh sb="354" eb="357">
      <t>ウンエイヒ</t>
    </rPh>
    <rPh sb="357" eb="360">
      <t>フタンキン</t>
    </rPh>
    <rPh sb="361" eb="363">
      <t>ゾウカ</t>
    </rPh>
    <rPh sb="374" eb="380">
      <t>オスイショリゲンカ</t>
    </rPh>
    <rPh sb="382" eb="385">
      <t>ゼンネンド</t>
    </rPh>
    <rPh sb="386" eb="388">
      <t>ヒカク</t>
    </rPh>
    <rPh sb="394" eb="395">
      <t>エン</t>
    </rPh>
    <rPh sb="395" eb="397">
      <t>ゾウカ</t>
    </rPh>
    <rPh sb="402" eb="406">
      <t>ルイジダンタイ</t>
    </rPh>
    <rPh sb="407" eb="409">
      <t>ヒカク</t>
    </rPh>
    <rPh sb="416" eb="417">
      <t>エン</t>
    </rPh>
    <rPh sb="417" eb="419">
      <t>ウワマワ</t>
    </rPh>
    <rPh sb="424" eb="429">
      <t>リュウイキゲスイドウ</t>
    </rPh>
    <rPh sb="429" eb="434">
      <t>カンリウンエイヒ</t>
    </rPh>
    <rPh sb="434" eb="437">
      <t>フタンキン</t>
    </rPh>
    <rPh sb="438" eb="440">
      <t>ゾウカ</t>
    </rPh>
    <rPh sb="451" eb="456">
      <t>シセツリヨウリツ</t>
    </rPh>
    <rPh sb="474" eb="476">
      <t>ゲンショウ</t>
    </rPh>
    <rPh sb="519" eb="523">
      <t>スイセンカリツ</t>
    </rPh>
    <rPh sb="525" eb="529">
      <t>ルイジダンタイ</t>
    </rPh>
    <rPh sb="530" eb="532">
      <t>ヒカク</t>
    </rPh>
    <rPh sb="542" eb="544">
      <t>ウワマワ</t>
    </rPh>
    <phoneticPr fontId="4"/>
  </si>
  <si>
    <t>①有形固定資産減価償却率は、類似団体平均値を19.27ポイント上回っており、前年度と比較して1.43ポイント増加している。構築物（管渠）の減価償却累計額の増加が主な要因である。
③管渠改善率は、管渠が法定耐用年数を経過していないこともあり、類似団体平均値及び全国平均値と同じである。今後、法定耐用年数を超える管渠については、計画的に更新を行っていく。</t>
    <rPh sb="1" eb="3">
      <t>ユウケイ</t>
    </rPh>
    <rPh sb="3" eb="7">
      <t>コテイシサン</t>
    </rPh>
    <rPh sb="7" eb="12">
      <t>ゲンカショウキャクリツ</t>
    </rPh>
    <rPh sb="61" eb="64">
      <t>コウチクブツ</t>
    </rPh>
    <rPh sb="65" eb="67">
      <t>カンキョ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</si>
</sst>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0.01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5-4AC7-AAFC-39CE8841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0.21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5-4AC7-AAFC-39CE8841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66.63</c:v>
                </c:pt>
                <c:pt idx="1">
                  <c:v>66.23</c:v>
                </c:pt>
                <c:pt idx="2">
                  <c:v>65.91</c:v>
                </c:pt>
                <c:pt idx="3">
                  <c:v>64.849999999999994</c:v>
                </c:pt>
                <c:pt idx="4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6-489D-A24D-78D3BFD1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66.78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6-489D-A24D-78D3BFD1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99.53</c:v>
                </c:pt>
                <c:pt idx="1">
                  <c:v>99.55</c:v>
                </c:pt>
                <c:pt idx="2">
                  <c:v>99.57</c:v>
                </c:pt>
                <c:pt idx="3">
                  <c:v>99.63</c:v>
                </c:pt>
                <c:pt idx="4">
                  <c:v>99.61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B-494C-AB57-74C8FE49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94.06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B-494C-AB57-74C8FE49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111.39</c:v>
                </c:pt>
                <c:pt idx="1">
                  <c:v>111.36</c:v>
                </c:pt>
                <c:pt idx="2">
                  <c:v>110.65</c:v>
                </c:pt>
                <c:pt idx="3">
                  <c:v>110.58</c:v>
                </c:pt>
                <c:pt idx="4">
                  <c:v>107.64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4-4F68-91BF-52DB4D66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111.12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4-4F68-91BF-52DB4D66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51.64</c:v>
                </c:pt>
                <c:pt idx="1">
                  <c:v>53.27</c:v>
                </c:pt>
                <c:pt idx="2">
                  <c:v>54.06</c:v>
                </c:pt>
                <c:pt idx="3">
                  <c:v>55.35</c:v>
                </c:pt>
                <c:pt idx="4">
                  <c:v>56.78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D-4885-90B1-0439C326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33.090000000000003</c:v>
                </c:pt>
                <c:pt idx="1">
                  <c:v>34.33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D-4885-90B1-0439C326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2-45F9-A057-45DBA8584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5.04</c:v>
                </c:pt>
                <c:pt idx="1">
                  <c:v>5.1100000000000003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2-45F9-A057-45DBA8584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007-A7F0-46200316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2.36</c:v>
                </c:pt>
                <c:pt idx="1">
                  <c:v>2.0699999999999998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A-4007-A7F0-46200316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45.78</c:v>
                </c:pt>
                <c:pt idx="1">
                  <c:v>43.4</c:v>
                </c:pt>
                <c:pt idx="2">
                  <c:v>45.77</c:v>
                </c:pt>
                <c:pt idx="3">
                  <c:v>63.42</c:v>
                </c:pt>
                <c:pt idx="4">
                  <c:v>47.66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3-4C69-89EA-2F27DA6A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61.57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3-4C69-89EA-2F27DA6A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387.21</c:v>
                </c:pt>
                <c:pt idx="1">
                  <c:v>360.58</c:v>
                </c:pt>
                <c:pt idx="2">
                  <c:v>339.59</c:v>
                </c:pt>
                <c:pt idx="3">
                  <c:v>323.17</c:v>
                </c:pt>
                <c:pt idx="4">
                  <c:v>301.13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2-4621-BC90-BABAC1818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875.53</c:v>
                </c:pt>
                <c:pt idx="1">
                  <c:v>867.39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2-4621-BC90-BABAC1818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104.56</c:v>
                </c:pt>
                <c:pt idx="1">
                  <c:v>105.23</c:v>
                </c:pt>
                <c:pt idx="2">
                  <c:v>104.65</c:v>
                </c:pt>
                <c:pt idx="3">
                  <c:v>103.91</c:v>
                </c:pt>
                <c:pt idx="4">
                  <c:v>100.24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E-4099-852C-7F7EF6B8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100.91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E-4099-852C-7F7EF6B8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155.72</c:v>
                </c:pt>
                <c:pt idx="1">
                  <c:v>154.88999999999999</c:v>
                </c:pt>
                <c:pt idx="2">
                  <c:v>153.99</c:v>
                </c:pt>
                <c:pt idx="3">
                  <c:v>155.54</c:v>
                </c:pt>
                <c:pt idx="4">
                  <c:v>161.94999999999999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9-4DC0-A017-BC82A23C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158.94</c:v>
                </c:pt>
                <c:pt idx="1">
                  <c:v>158.04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9-4DC0-A017-BC82A23C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C44" zoomScale="90" zoomScaleNormal="90" workbookViewId="0">
      <selection activeCell="BH56" sqref="BH5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茨城県　日立市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Ad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169785</v>
      </c>
      <c r="AM8" s="45"/>
      <c r="AN8" s="45"/>
      <c r="AO8" s="45"/>
      <c r="AP8" s="45"/>
      <c r="AQ8" s="45"/>
      <c r="AR8" s="45"/>
      <c r="AS8" s="45"/>
      <c r="AT8" s="46">
        <f>データ!T6</f>
        <v>225.73</v>
      </c>
      <c r="AU8" s="46"/>
      <c r="AV8" s="46"/>
      <c r="AW8" s="46"/>
      <c r="AX8" s="46"/>
      <c r="AY8" s="46"/>
      <c r="AZ8" s="46"/>
      <c r="BA8" s="46"/>
      <c r="BB8" s="46">
        <f>データ!U6</f>
        <v>752.16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77.790000000000006</v>
      </c>
      <c r="J10" s="46"/>
      <c r="K10" s="46"/>
      <c r="L10" s="46"/>
      <c r="M10" s="46"/>
      <c r="N10" s="46"/>
      <c r="O10" s="46"/>
      <c r="P10" s="46">
        <f>データ!P6</f>
        <v>74.25</v>
      </c>
      <c r="Q10" s="46"/>
      <c r="R10" s="46"/>
      <c r="S10" s="46"/>
      <c r="T10" s="46"/>
      <c r="U10" s="46"/>
      <c r="V10" s="46"/>
      <c r="W10" s="46">
        <f>データ!Q6</f>
        <v>78.38</v>
      </c>
      <c r="X10" s="46"/>
      <c r="Y10" s="46"/>
      <c r="Z10" s="46"/>
      <c r="AA10" s="46"/>
      <c r="AB10" s="46"/>
      <c r="AC10" s="46"/>
      <c r="AD10" s="45">
        <f>データ!R6</f>
        <v>2805</v>
      </c>
      <c r="AE10" s="45"/>
      <c r="AF10" s="45"/>
      <c r="AG10" s="45"/>
      <c r="AH10" s="45"/>
      <c r="AI10" s="45"/>
      <c r="AJ10" s="45"/>
      <c r="AK10" s="2"/>
      <c r="AL10" s="45">
        <f>データ!V6</f>
        <v>125386</v>
      </c>
      <c r="AM10" s="45"/>
      <c r="AN10" s="45"/>
      <c r="AO10" s="45"/>
      <c r="AP10" s="45"/>
      <c r="AQ10" s="45"/>
      <c r="AR10" s="45"/>
      <c r="AS10" s="45"/>
      <c r="AT10" s="46">
        <f>データ!W6</f>
        <v>38.1</v>
      </c>
      <c r="AU10" s="46"/>
      <c r="AV10" s="46"/>
      <c r="AW10" s="46"/>
      <c r="AX10" s="46"/>
      <c r="AY10" s="46"/>
      <c r="AZ10" s="46"/>
      <c r="BA10" s="46"/>
      <c r="BB10" s="46">
        <f>データ!X6</f>
        <v>3290.97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MIOHkPr0Kwq21P37P7uisndK8y7G+4VcnviH//cWemSwbWWMMVRsAWaGKnnzUQ6r6Oy28IRJ3lVovnGUUx70Cg==" saltValue="UgZeXmy4OL8xYtpf42UEY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82023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日立市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77.790000000000006</v>
      </c>
      <c r="P6" s="20">
        <f t="shared" si="3"/>
        <v>74.25</v>
      </c>
      <c r="Q6" s="20">
        <f t="shared" si="3"/>
        <v>78.38</v>
      </c>
      <c r="R6" s="20">
        <f t="shared" si="3"/>
        <v>2805</v>
      </c>
      <c r="S6" s="20">
        <f t="shared" si="3"/>
        <v>169785</v>
      </c>
      <c r="T6" s="20">
        <f t="shared" si="3"/>
        <v>225.73</v>
      </c>
      <c r="U6" s="20">
        <f t="shared" si="3"/>
        <v>752.16</v>
      </c>
      <c r="V6" s="20">
        <f t="shared" si="3"/>
        <v>125386</v>
      </c>
      <c r="W6" s="20">
        <f t="shared" si="3"/>
        <v>38.1</v>
      </c>
      <c r="X6" s="20">
        <f t="shared" si="3"/>
        <v>3290.97</v>
      </c>
      <c r="Y6" s="21">
        <f>IF(Y7="",NA(),Y7)</f>
        <v>111.39</v>
      </c>
      <c r="Z6" s="21">
        <f t="shared" ref="Z6:AH6" si="4">IF(Z7="",NA(),Z7)</f>
        <v>111.36</v>
      </c>
      <c r="AA6" s="21">
        <f t="shared" si="4"/>
        <v>110.65</v>
      </c>
      <c r="AB6" s="21">
        <f t="shared" si="4"/>
        <v>110.58</v>
      </c>
      <c r="AC6" s="21">
        <f t="shared" si="4"/>
        <v>107.64</v>
      </c>
      <c r="AD6" s="21">
        <f t="shared" si="4"/>
        <v>110.01</v>
      </c>
      <c r="AE6" s="21">
        <f t="shared" si="4"/>
        <v>111.12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2.36</v>
      </c>
      <c r="AP6" s="21">
        <f t="shared" si="5"/>
        <v>2.0699999999999998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>
        <f>IF(AU7="",NA(),AU7)</f>
        <v>45.78</v>
      </c>
      <c r="AV6" s="21">
        <f t="shared" ref="AV6:BD6" si="6">IF(AV7="",NA(),AV7)</f>
        <v>43.4</v>
      </c>
      <c r="AW6" s="21">
        <f t="shared" si="6"/>
        <v>45.77</v>
      </c>
      <c r="AX6" s="21">
        <f t="shared" si="6"/>
        <v>63.42</v>
      </c>
      <c r="AY6" s="21">
        <f t="shared" si="6"/>
        <v>47.66</v>
      </c>
      <c r="AZ6" s="21">
        <f t="shared" si="6"/>
        <v>62.12</v>
      </c>
      <c r="BA6" s="21">
        <f t="shared" si="6"/>
        <v>61.57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>
        <f>IF(BF7="",NA(),BF7)</f>
        <v>387.21</v>
      </c>
      <c r="BG6" s="21">
        <f t="shared" ref="BG6:BO6" si="7">IF(BG7="",NA(),BG7)</f>
        <v>360.58</v>
      </c>
      <c r="BH6" s="21">
        <f t="shared" si="7"/>
        <v>339.59</v>
      </c>
      <c r="BI6" s="21">
        <f t="shared" si="7"/>
        <v>323.17</v>
      </c>
      <c r="BJ6" s="21">
        <f t="shared" si="7"/>
        <v>301.13</v>
      </c>
      <c r="BK6" s="21">
        <f t="shared" si="7"/>
        <v>875.53</v>
      </c>
      <c r="BL6" s="21">
        <f t="shared" si="7"/>
        <v>867.39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>
        <f>IF(BQ7="",NA(),BQ7)</f>
        <v>104.56</v>
      </c>
      <c r="BR6" s="21">
        <f t="shared" ref="BR6:BZ6" si="8">IF(BR7="",NA(),BR7)</f>
        <v>105.23</v>
      </c>
      <c r="BS6" s="21">
        <f t="shared" si="8"/>
        <v>104.65</v>
      </c>
      <c r="BT6" s="21">
        <f t="shared" si="8"/>
        <v>103.91</v>
      </c>
      <c r="BU6" s="21">
        <f t="shared" si="8"/>
        <v>100.24</v>
      </c>
      <c r="BV6" s="21">
        <f t="shared" si="8"/>
        <v>99.83</v>
      </c>
      <c r="BW6" s="21">
        <f t="shared" si="8"/>
        <v>100.91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>
        <f>IF(CB7="",NA(),CB7)</f>
        <v>155.72</v>
      </c>
      <c r="CC6" s="21">
        <f t="shared" ref="CC6:CK6" si="9">IF(CC7="",NA(),CC7)</f>
        <v>154.88999999999999</v>
      </c>
      <c r="CD6" s="21">
        <f t="shared" si="9"/>
        <v>153.99</v>
      </c>
      <c r="CE6" s="21">
        <f t="shared" si="9"/>
        <v>155.54</v>
      </c>
      <c r="CF6" s="21">
        <f t="shared" si="9"/>
        <v>161.94999999999999</v>
      </c>
      <c r="CG6" s="21">
        <f t="shared" si="9"/>
        <v>158.94</v>
      </c>
      <c r="CH6" s="21">
        <f t="shared" si="9"/>
        <v>158.04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>
        <f>IF(CM7="",NA(),CM7)</f>
        <v>66.63</v>
      </c>
      <c r="CN6" s="21">
        <f t="shared" ref="CN6:CV6" si="10">IF(CN7="",NA(),CN7)</f>
        <v>66.23</v>
      </c>
      <c r="CO6" s="21">
        <f t="shared" si="10"/>
        <v>65.91</v>
      </c>
      <c r="CP6" s="21">
        <f t="shared" si="10"/>
        <v>64.849999999999994</v>
      </c>
      <c r="CQ6" s="21">
        <f t="shared" si="10"/>
        <v>61.7</v>
      </c>
      <c r="CR6" s="21">
        <f t="shared" si="10"/>
        <v>67.069999999999993</v>
      </c>
      <c r="CS6" s="21">
        <f t="shared" si="10"/>
        <v>66.78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>
        <f>IF(CX7="",NA(),CX7)</f>
        <v>99.53</v>
      </c>
      <c r="CY6" s="21">
        <f t="shared" ref="CY6:DG6" si="11">IF(CY7="",NA(),CY7)</f>
        <v>99.55</v>
      </c>
      <c r="CZ6" s="21">
        <f t="shared" si="11"/>
        <v>99.57</v>
      </c>
      <c r="DA6" s="21">
        <f t="shared" si="11"/>
        <v>99.63</v>
      </c>
      <c r="DB6" s="21">
        <f t="shared" si="11"/>
        <v>99.61</v>
      </c>
      <c r="DC6" s="21">
        <f t="shared" si="11"/>
        <v>93.96</v>
      </c>
      <c r="DD6" s="21">
        <f t="shared" si="11"/>
        <v>94.06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>
        <f>IF(DI7="",NA(),DI7)</f>
        <v>51.64</v>
      </c>
      <c r="DJ6" s="21">
        <f t="shared" ref="DJ6:DR6" si="12">IF(DJ7="",NA(),DJ7)</f>
        <v>53.27</v>
      </c>
      <c r="DK6" s="21">
        <f t="shared" si="12"/>
        <v>54.06</v>
      </c>
      <c r="DL6" s="21">
        <f t="shared" si="12"/>
        <v>55.35</v>
      </c>
      <c r="DM6" s="21">
        <f t="shared" si="12"/>
        <v>56.78</v>
      </c>
      <c r="DN6" s="21">
        <f t="shared" si="12"/>
        <v>33.090000000000003</v>
      </c>
      <c r="DO6" s="21">
        <f t="shared" si="12"/>
        <v>34.33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5.04</v>
      </c>
      <c r="DZ6" s="21">
        <f t="shared" si="13"/>
        <v>5.1100000000000003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>
        <f>IF(EE7="",NA(),EE7)</f>
        <v>0.08</v>
      </c>
      <c r="EF6" s="21">
        <f t="shared" ref="EF6:EN6" si="14">IF(EF7="",NA(),EF7)</f>
        <v>0.01</v>
      </c>
      <c r="EG6" s="21">
        <f t="shared" si="14"/>
        <v>0.14000000000000001</v>
      </c>
      <c r="EH6" s="21">
        <f t="shared" si="14"/>
        <v>0.22</v>
      </c>
      <c r="EI6" s="21">
        <f t="shared" si="14"/>
        <v>0.23</v>
      </c>
      <c r="EJ6" s="21">
        <f t="shared" si="14"/>
        <v>0.25</v>
      </c>
      <c r="EK6" s="21">
        <f t="shared" si="14"/>
        <v>0.21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82023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77.790000000000006</v>
      </c>
      <c r="P7" s="24">
        <v>74.25</v>
      </c>
      <c r="Q7" s="24">
        <v>78.38</v>
      </c>
      <c r="R7" s="24">
        <v>2805</v>
      </c>
      <c r="S7" s="24">
        <v>169785</v>
      </c>
      <c r="T7" s="24">
        <v>225.73</v>
      </c>
      <c r="U7" s="24">
        <v>752.16</v>
      </c>
      <c r="V7" s="24">
        <v>125386</v>
      </c>
      <c r="W7" s="24">
        <v>38.1</v>
      </c>
      <c r="X7" s="24">
        <v>3290.97</v>
      </c>
      <c r="Y7" s="24">
        <v>111.39</v>
      </c>
      <c r="Z7" s="24">
        <v>111.36</v>
      </c>
      <c r="AA7" s="24">
        <v>110.65</v>
      </c>
      <c r="AB7" s="24">
        <v>110.58</v>
      </c>
      <c r="AC7" s="24">
        <v>107.64</v>
      </c>
      <c r="AD7" s="24">
        <v>110.01</v>
      </c>
      <c r="AE7" s="24">
        <v>111.12</v>
      </c>
      <c r="AF7" s="24">
        <v>109.58</v>
      </c>
      <c r="AG7" s="24">
        <v>109.32</v>
      </c>
      <c r="AH7" s="24">
        <v>108.33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2.36</v>
      </c>
      <c r="AP7" s="24">
        <v>2.0699999999999998</v>
      </c>
      <c r="AQ7" s="24">
        <v>5.97</v>
      </c>
      <c r="AR7" s="24">
        <v>1.54</v>
      </c>
      <c r="AS7" s="24">
        <v>1.28</v>
      </c>
      <c r="AT7" s="24">
        <v>3.15</v>
      </c>
      <c r="AU7" s="24">
        <v>45.78</v>
      </c>
      <c r="AV7" s="24">
        <v>43.4</v>
      </c>
      <c r="AW7" s="24">
        <v>45.77</v>
      </c>
      <c r="AX7" s="24">
        <v>63.42</v>
      </c>
      <c r="AY7" s="24">
        <v>47.66</v>
      </c>
      <c r="AZ7" s="24">
        <v>62.12</v>
      </c>
      <c r="BA7" s="24">
        <v>61.57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>
        <v>387.21</v>
      </c>
      <c r="BG7" s="24">
        <v>360.58</v>
      </c>
      <c r="BH7" s="24">
        <v>339.59</v>
      </c>
      <c r="BI7" s="24">
        <v>323.17</v>
      </c>
      <c r="BJ7" s="24">
        <v>301.13</v>
      </c>
      <c r="BK7" s="24">
        <v>875.53</v>
      </c>
      <c r="BL7" s="24">
        <v>867.39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>
        <v>104.56</v>
      </c>
      <c r="BR7" s="24">
        <v>105.23</v>
      </c>
      <c r="BS7" s="24">
        <v>104.65</v>
      </c>
      <c r="BT7" s="24">
        <v>103.91</v>
      </c>
      <c r="BU7" s="24">
        <v>100.24</v>
      </c>
      <c r="BV7" s="24">
        <v>99.83</v>
      </c>
      <c r="BW7" s="24">
        <v>100.91</v>
      </c>
      <c r="BX7" s="24">
        <v>99.82</v>
      </c>
      <c r="BY7" s="24">
        <v>100.32</v>
      </c>
      <c r="BZ7" s="24">
        <v>99.71</v>
      </c>
      <c r="CA7" s="24">
        <v>97.61</v>
      </c>
      <c r="CB7" s="24">
        <v>155.72</v>
      </c>
      <c r="CC7" s="24">
        <v>154.88999999999999</v>
      </c>
      <c r="CD7" s="24">
        <v>153.99</v>
      </c>
      <c r="CE7" s="24">
        <v>155.54</v>
      </c>
      <c r="CF7" s="24">
        <v>161.94999999999999</v>
      </c>
      <c r="CG7" s="24">
        <v>158.94</v>
      </c>
      <c r="CH7" s="24">
        <v>158.04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>
        <v>66.63</v>
      </c>
      <c r="CN7" s="24">
        <v>66.23</v>
      </c>
      <c r="CO7" s="24">
        <v>65.91</v>
      </c>
      <c r="CP7" s="24">
        <v>64.849999999999994</v>
      </c>
      <c r="CQ7" s="24">
        <v>61.7</v>
      </c>
      <c r="CR7" s="24">
        <v>67.069999999999993</v>
      </c>
      <c r="CS7" s="24">
        <v>66.78</v>
      </c>
      <c r="CT7" s="24">
        <v>67</v>
      </c>
      <c r="CU7" s="24">
        <v>66.650000000000006</v>
      </c>
      <c r="CV7" s="24">
        <v>64.45</v>
      </c>
      <c r="CW7" s="24">
        <v>59.1</v>
      </c>
      <c r="CX7" s="24">
        <v>99.53</v>
      </c>
      <c r="CY7" s="24">
        <v>99.55</v>
      </c>
      <c r="CZ7" s="24">
        <v>99.57</v>
      </c>
      <c r="DA7" s="24">
        <v>99.63</v>
      </c>
      <c r="DB7" s="24">
        <v>99.61</v>
      </c>
      <c r="DC7" s="24">
        <v>93.96</v>
      </c>
      <c r="DD7" s="24">
        <v>94.06</v>
      </c>
      <c r="DE7" s="24">
        <v>94.41</v>
      </c>
      <c r="DF7" s="24">
        <v>94.43</v>
      </c>
      <c r="DG7" s="24">
        <v>94.58</v>
      </c>
      <c r="DH7" s="24">
        <v>95.82</v>
      </c>
      <c r="DI7" s="24">
        <v>51.64</v>
      </c>
      <c r="DJ7" s="24">
        <v>53.27</v>
      </c>
      <c r="DK7" s="24">
        <v>54.06</v>
      </c>
      <c r="DL7" s="24">
        <v>55.35</v>
      </c>
      <c r="DM7" s="24">
        <v>56.78</v>
      </c>
      <c r="DN7" s="24">
        <v>33.090000000000003</v>
      </c>
      <c r="DO7" s="24">
        <v>34.33</v>
      </c>
      <c r="DP7" s="24">
        <v>34.15</v>
      </c>
      <c r="DQ7" s="24">
        <v>35.53</v>
      </c>
      <c r="DR7" s="24">
        <v>37.51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5.04</v>
      </c>
      <c r="DZ7" s="24">
        <v>5.1100000000000003</v>
      </c>
      <c r="EA7" s="24">
        <v>5.18</v>
      </c>
      <c r="EB7" s="24">
        <v>6.01</v>
      </c>
      <c r="EC7" s="24">
        <v>6.84</v>
      </c>
      <c r="ED7" s="24">
        <v>7.62</v>
      </c>
      <c r="EE7" s="24">
        <v>0.08</v>
      </c>
      <c r="EF7" s="24">
        <v>0.01</v>
      </c>
      <c r="EG7" s="24">
        <v>0.14000000000000001</v>
      </c>
      <c r="EH7" s="24">
        <v>0.22</v>
      </c>
      <c r="EI7" s="24">
        <v>0.23</v>
      </c>
      <c r="EJ7" s="24">
        <v>0.25</v>
      </c>
      <c r="EK7" s="24">
        <v>0.21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2024-01-30T02:25:56Z</cp:lastPrinted>
  <dcterms:created xsi:type="dcterms:W3CDTF">2023-12-12T00:43:26Z</dcterms:created>
  <dcterms:modified xsi:type="dcterms:W3CDTF">2024-01-30T02:29:53Z</dcterms:modified>
  <cp:category/>
</cp:coreProperties>
</file>