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5_公共下水道（法適）37\95_取手地方広域下水道組合\"/>
    </mc:Choice>
  </mc:AlternateContent>
  <workbookProtection workbookAlgorithmName="SHA-512" workbookHashValue="xefePJZkDB4wPi/dI57tbB+XuAtIO5fyKI4T5rQ9wvDxrIylimY1Rae/mGPGNvJB3kFBElg5GKRtuVUjF+34lA==" workbookSaltValue="g37ByN92USr3UMA2N47pAg==" workbookSpinCount="100000" lockStructure="1"/>
  <bookViews>
    <workbookView xWindow="0" yWindow="0" windowWidth="20496" windowHeight="7128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<sst xmlns="http://schemas.openxmlformats.org/spreadsheetml/2006/main" count="256" uniqueCount="118">
  <si>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</si>
  <si>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</si>
  <si>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</si>
  <si>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</si>
  <si>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</si>
  <si>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</si>
  <si>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</si>
  <si>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</si>
  <si>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</si>
  <si>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</si>
  <si>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</si>
  <si>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</si>
  <si>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</si>
  <si>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</si>
  <si>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</si>
  <si>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</si>
  <si>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</si>
  <si>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</si>
  <si>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</si>
  <si>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</si>
  <si>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</si>
  <si>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</si>
  <si>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</si>
  <si>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</si>
  <si>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</si>
  <si>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</si>
  <si>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</si>
  <si>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</si>
  <si>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</si>
  <si>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</si>
  <si>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</si>
  <si>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</si>
  <si>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</si>
  <si>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</si>
  <si>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</si>
  <si>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</si>
  <si>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</si>
  <si>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</si>
  <si>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</si>
  <si>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</si>
  <si>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</si>
  <si>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</si>
  <si>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</si>
  <si>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</si>
  <si>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</si>
  <si>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</si>
  <si>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</si>
  <si>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</si>
  <si>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</si>
  <si>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</si>
  <si>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</si>
  <si>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</si>
  <si>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</si>
  <si>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</si>
  <si>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</si>
  <si>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</si>
  <si>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</si>
  <si>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</si>
  <si>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</si>
  <si>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</si>
  <si>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</si>
  <si>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</si>
  <si>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</si>
  <si>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</si>
  <si>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</si>
  <si>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</si>
  <si>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</si>
  <si>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</si>
  <si>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</si>
  <si>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</si>
  <si>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</si>
  <si>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</si>
  <si>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</si>
  <si>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</si>
  <si>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</si>
  <si>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</si>
  <si>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</si>
  <si>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</si>
  <si>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</si>
  <si>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</si>
  <si>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</si>
  <si>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</si>
  <si>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</si>
  <si>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</si>
  <si>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</si>
  <si>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</si>
  <si>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</si>
  <si>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</si>
  <si>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</si>
  <si>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</si>
  <si>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</si>
  <si>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</si>
  <si>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</si>
  <si>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</si>
  <si>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</si>
  <si>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</si>
  <si>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</si>
  <si>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</si>
  <si>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</si>
  <si>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</si>
  <si>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</si>
  <si>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</si>
  <si>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</si>
  <si>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</si>
  <si>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</si>
  <si>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</si>
  <si>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</si>
  <si>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</si>
  <si>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</si>
  <si>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</si>
  <si>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</si>
  <si>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</si>
  <si>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</si>
  <si>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</si>
  <si>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</si>
  <si>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経費回収率が100％を下回っているため，使用料単価の検討及び維持管理費の削減が必要である。また，下水道施設の老朽化に伴い，施設の更新費用の増加が見込まれるが，効率的に経営を行い，下水道未普及地域の解消に努める必要がある。
</t>
    <phoneticPr fontId="4"/>
  </si>
  <si>
    <t>①有形固定資産減価償却率は，類似団体より大幅に下回っている。これは，地方公営企業法適用4年目のためである。経年により減価償却累計額は増加していくため，今後は比率が上昇していくと見込まれる。
②③管渠老朽化率及び管渠改善率は，低い水準である。しかし，下水道施設の老朽化に伴い，今後，増加が見込まれる。</t>
    <phoneticPr fontId="4"/>
  </si>
  <si>
    <t>①経常収支比率は，100％を超えており，類似団体と比較しても同水準である。しかし，基準外繰入金が多額であるため，使用料単価の検討及び維持管理費の削減が必要である。
③流動比率は，類似団体と同水準である。しかし，100％を下回っているため，さらなる財政状況の改善が必要である。
④企業債残高対事業規模比率は，前年度と比較すると減少しており，類似団体と比較すると大幅に下回っている。これは，今までの投資が効率よく行われていたためと考えられる。今後も事業規模に見合った適切な投資規模の維持が求められる。
⑤経費回収率は，100％を下回っている。そのため，使用料単価の検討及び維持管理費の削減が必要である。
⑥汚水処理原価は，類似団体と比較すると平均を上回っている。そのため，維持管理費の削減が必要である。
⑦施設利用率は，他団体と同水準である。下水道整備を進めている段階であるため，今後，増加が見込まれる。
⑧水洗化率は，類似団体と同水準である。しかし，100％を下回っているため，今後もより一層の普及促進活動を進め，更なる水洗化率の向上が求められる。</t>
    <rPh sb="94" eb="97">
      <t>ドウスイジュン</t>
    </rPh>
    <rPh sb="110" eb="112">
      <t>シタマワ</t>
    </rPh>
    <rPh sb="123" eb="125">
      <t>ザイセイ</t>
    </rPh>
    <rPh sb="125" eb="127">
      <t>ジョウキョウ</t>
    </rPh>
    <rPh sb="128" eb="130">
      <t>カイゼン</t>
    </rPh>
    <rPh sb="131" eb="133">
      <t>ヒツヨウ</t>
    </rPh>
    <rPh sb="162" eb="164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</si>
</sst>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0.23</c:v>
                </c:pt>
                <c:pt idx="2" formatCode="#,##0.00;&quot;△&quot;#,##0.00">
                  <c:v>0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6-415B-8599-DD22D9687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6-415B-8599-DD22D9687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55.25</c:v>
                </c:pt>
                <c:pt idx="2">
                  <c:v>53.67</c:v>
                </c:pt>
                <c:pt idx="3">
                  <c:v>55.55</c:v>
                </c:pt>
                <c:pt idx="4">
                  <c:v>57.82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5-4090-82E6-11887C7C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58.83</c:v>
                </c:pt>
                <c:pt idx="2">
                  <c:v>56.51</c:v>
                </c:pt>
                <c:pt idx="3">
                  <c:v>57.04</c:v>
                </c:pt>
                <c:pt idx="4">
                  <c:v>60.78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5-4090-82E6-11887C7C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93.41</c:v>
                </c:pt>
                <c:pt idx="2">
                  <c:v>95.02</c:v>
                </c:pt>
                <c:pt idx="3">
                  <c:v>95.19</c:v>
                </c:pt>
                <c:pt idx="4">
                  <c:v>94.98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1-478C-8261-56C96194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92.9</c:v>
                </c:pt>
                <c:pt idx="2">
                  <c:v>93.91</c:v>
                </c:pt>
                <c:pt idx="3">
                  <c:v>93.73</c:v>
                </c:pt>
                <c:pt idx="4">
                  <c:v>94.17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1-478C-8261-56C96194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104.36</c:v>
                </c:pt>
                <c:pt idx="2">
                  <c:v>105.6</c:v>
                </c:pt>
                <c:pt idx="3">
                  <c:v>104.18</c:v>
                </c:pt>
                <c:pt idx="4">
                  <c:v>103.27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C95-88C7-E6489902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106.41</c:v>
                </c:pt>
                <c:pt idx="2">
                  <c:v>107.95</c:v>
                </c:pt>
                <c:pt idx="3">
                  <c:v>106.32</c:v>
                </c:pt>
                <c:pt idx="4">
                  <c:v>106.67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C-4C95-88C7-E6489902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3.78</c:v>
                </c:pt>
                <c:pt idx="2">
                  <c:v>7.42</c:v>
                </c:pt>
                <c:pt idx="3">
                  <c:v>10.85</c:v>
                </c:pt>
                <c:pt idx="4">
                  <c:v>14.06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6-48BE-ADBE-3C57B375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23.42</c:v>
                </c:pt>
                <c:pt idx="2">
                  <c:v>22.74</c:v>
                </c:pt>
                <c:pt idx="3">
                  <c:v>21.22</c:v>
                </c:pt>
                <c:pt idx="4">
                  <c:v>23.25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6-48BE-ADBE-3C57B375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A-412A-BCCB-7D2808A4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0.18</c:v>
                </c:pt>
                <c:pt idx="3">
                  <c:v>0.83</c:v>
                </c:pt>
                <c:pt idx="4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A-412A-BCCB-7D2808A4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2-46AD-ADF1-65D6D364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25.32</c:v>
                </c:pt>
                <c:pt idx="2">
                  <c:v>1.03</c:v>
                </c:pt>
                <c:pt idx="3">
                  <c:v>1.35</c:v>
                </c:pt>
                <c:pt idx="4">
                  <c:v>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2-46AD-ADF1-65D6D364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49.07</c:v>
                </c:pt>
                <c:pt idx="2">
                  <c:v>40.85</c:v>
                </c:pt>
                <c:pt idx="3">
                  <c:v>57.21</c:v>
                </c:pt>
                <c:pt idx="4">
                  <c:v>67.290000000000006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7-45C9-B6BA-F371FE45F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78.56</c:v>
                </c:pt>
                <c:pt idx="2">
                  <c:v>80.5</c:v>
                </c:pt>
                <c:pt idx="3">
                  <c:v>71.540000000000006</c:v>
                </c:pt>
                <c:pt idx="4">
                  <c:v>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7-45C9-B6BA-F371FE45F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273.17</c:v>
                </c:pt>
                <c:pt idx="2">
                  <c:v>344.47</c:v>
                </c:pt>
                <c:pt idx="3">
                  <c:v>411.99</c:v>
                </c:pt>
                <c:pt idx="4">
                  <c:v>374.35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D-44DC-BE35-C29269B8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610.16999999999996</c:v>
                </c:pt>
                <c:pt idx="2">
                  <c:v>605.9</c:v>
                </c:pt>
                <c:pt idx="3">
                  <c:v>653.69000000000005</c:v>
                </c:pt>
                <c:pt idx="4">
                  <c:v>709.4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D-44DC-BE35-C29269B8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84.6</c:v>
                </c:pt>
                <c:pt idx="2">
                  <c:v>83.24</c:v>
                </c:pt>
                <c:pt idx="3">
                  <c:v>85.69</c:v>
                </c:pt>
                <c:pt idx="4">
                  <c:v>85.56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F-4F09-9736-884D6C57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88.37</c:v>
                </c:pt>
                <c:pt idx="2">
                  <c:v>89.41</c:v>
                </c:pt>
                <c:pt idx="3">
                  <c:v>88.05</c:v>
                </c:pt>
                <c:pt idx="4">
                  <c:v>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F-4F09-9736-884D6C57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154.74</c:v>
                </c:pt>
                <c:pt idx="2">
                  <c:v>158.08000000000001</c:v>
                </c:pt>
                <c:pt idx="3">
                  <c:v>153.85</c:v>
                </c:pt>
                <c:pt idx="4">
                  <c:v>152.74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F-4C09-9811-CFA83E72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143.05000000000001</c:v>
                </c:pt>
                <c:pt idx="2">
                  <c:v>142.05000000000001</c:v>
                </c:pt>
                <c:pt idx="3">
                  <c:v>141.15</c:v>
                </c:pt>
                <c:pt idx="4">
                  <c:v>136.86000000000001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F-4C09-9811-CFA83E72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茨城県　取手地方広域下水道組合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 t="str">
        <f>データ!S6</f>
        <v>-</v>
      </c>
      <c r="AM8" s="51"/>
      <c r="AN8" s="51"/>
      <c r="AO8" s="51"/>
      <c r="AP8" s="51"/>
      <c r="AQ8" s="51"/>
      <c r="AR8" s="51"/>
      <c r="AS8" s="51"/>
      <c r="AT8" s="46" t="str">
        <f>データ!T6</f>
        <v>-</v>
      </c>
      <c r="AU8" s="46"/>
      <c r="AV8" s="46"/>
      <c r="AW8" s="46"/>
      <c r="AX8" s="46"/>
      <c r="AY8" s="46"/>
      <c r="AZ8" s="46"/>
      <c r="BA8" s="46"/>
      <c r="BB8" s="46" t="str">
        <f>データ!U6</f>
        <v>-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65.67</v>
      </c>
      <c r="J10" s="46"/>
      <c r="K10" s="46"/>
      <c r="L10" s="46"/>
      <c r="M10" s="46"/>
      <c r="N10" s="46"/>
      <c r="O10" s="46"/>
      <c r="P10" s="46">
        <f>データ!P6</f>
        <v>55.04</v>
      </c>
      <c r="Q10" s="46"/>
      <c r="R10" s="46"/>
      <c r="S10" s="46"/>
      <c r="T10" s="46"/>
      <c r="U10" s="46"/>
      <c r="V10" s="46"/>
      <c r="W10" s="46">
        <f>データ!Q6</f>
        <v>82.69</v>
      </c>
      <c r="X10" s="46"/>
      <c r="Y10" s="46"/>
      <c r="Z10" s="46"/>
      <c r="AA10" s="46"/>
      <c r="AB10" s="46"/>
      <c r="AC10" s="46"/>
      <c r="AD10" s="51">
        <f>データ!R6</f>
        <v>2530</v>
      </c>
      <c r="AE10" s="51"/>
      <c r="AF10" s="51"/>
      <c r="AG10" s="51"/>
      <c r="AH10" s="51"/>
      <c r="AI10" s="51"/>
      <c r="AJ10" s="51"/>
      <c r="AK10" s="2"/>
      <c r="AL10" s="51">
        <f>データ!V6</f>
        <v>87146</v>
      </c>
      <c r="AM10" s="51"/>
      <c r="AN10" s="51"/>
      <c r="AO10" s="51"/>
      <c r="AP10" s="51"/>
      <c r="AQ10" s="51"/>
      <c r="AR10" s="51"/>
      <c r="AS10" s="51"/>
      <c r="AT10" s="46">
        <f>データ!W6</f>
        <v>14.85</v>
      </c>
      <c r="AU10" s="46"/>
      <c r="AV10" s="46"/>
      <c r="AW10" s="46"/>
      <c r="AX10" s="46"/>
      <c r="AY10" s="46"/>
      <c r="AZ10" s="46"/>
      <c r="BA10" s="46"/>
      <c r="BB10" s="46">
        <f>データ!X6</f>
        <v>5868.42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117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w3OdZHpGMwGPFem73EyQcacJFfg00Ce9UG/8G+TFsgLziHmvbApaKroC1G52ivfBzTQFuQPN6A3wjuvBoPI9Pg==" saltValue="ouDpNvSwjqHkDytXk01k3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89192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茨城県　取手地方広域下水道組合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Bc1</v>
      </c>
      <c r="M6" s="33" t="str">
        <f t="shared" si="3"/>
        <v>非設置</v>
      </c>
      <c r="N6" s="34" t="str">
        <f t="shared" si="3"/>
        <v>-</v>
      </c>
      <c r="O6" s="34">
        <f t="shared" si="3"/>
        <v>65.67</v>
      </c>
      <c r="P6" s="34">
        <f t="shared" si="3"/>
        <v>55.04</v>
      </c>
      <c r="Q6" s="34">
        <f t="shared" si="3"/>
        <v>82.69</v>
      </c>
      <c r="R6" s="34">
        <f t="shared" si="3"/>
        <v>2530</v>
      </c>
      <c r="S6" s="34" t="str">
        <f t="shared" si="3"/>
        <v>-</v>
      </c>
      <c r="T6" s="34" t="str">
        <f t="shared" si="3"/>
        <v>-</v>
      </c>
      <c r="U6" s="34" t="str">
        <f t="shared" si="3"/>
        <v>-</v>
      </c>
      <c r="V6" s="34">
        <f t="shared" si="3"/>
        <v>87146</v>
      </c>
      <c r="W6" s="34">
        <f t="shared" si="3"/>
        <v>14.85</v>
      </c>
      <c r="X6" s="34">
        <f t="shared" si="3"/>
        <v>5868.42</v>
      </c>
      <c r="Y6" s="35" t="str">
        <f>IF(Y7="",NA(),Y7)</f>
        <v>-</v>
      </c>
      <c r="Z6" s="35">
        <f t="shared" ref="Z6:AH6" si="4">IF(Z7="",NA(),Z7)</f>
        <v>104.36</v>
      </c>
      <c r="AA6" s="35">
        <f t="shared" si="4"/>
        <v>105.6</v>
      </c>
      <c r="AB6" s="35">
        <f t="shared" si="4"/>
        <v>104.18</v>
      </c>
      <c r="AC6" s="35">
        <f t="shared" si="4"/>
        <v>103.27</v>
      </c>
      <c r="AD6" s="35" t="str">
        <f t="shared" si="4"/>
        <v>-</v>
      </c>
      <c r="AE6" s="35">
        <f t="shared" si="4"/>
        <v>106.41</v>
      </c>
      <c r="AF6" s="35">
        <f t="shared" si="4"/>
        <v>107.95</v>
      </c>
      <c r="AG6" s="35">
        <f t="shared" si="4"/>
        <v>106.32</v>
      </c>
      <c r="AH6" s="35">
        <f t="shared" si="4"/>
        <v>106.67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>
        <f t="shared" si="5"/>
        <v>25.32</v>
      </c>
      <c r="AQ6" s="35">
        <f t="shared" si="5"/>
        <v>1.03</v>
      </c>
      <c r="AR6" s="35">
        <f t="shared" si="5"/>
        <v>1.35</v>
      </c>
      <c r="AS6" s="35">
        <f t="shared" si="5"/>
        <v>3.68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>
        <f t="shared" ref="AV6:BD6" si="6">IF(AV7="",NA(),AV7)</f>
        <v>49.07</v>
      </c>
      <c r="AW6" s="35">
        <f t="shared" si="6"/>
        <v>40.85</v>
      </c>
      <c r="AX6" s="35">
        <f t="shared" si="6"/>
        <v>57.21</v>
      </c>
      <c r="AY6" s="35">
        <f t="shared" si="6"/>
        <v>67.290000000000006</v>
      </c>
      <c r="AZ6" s="35" t="str">
        <f t="shared" si="6"/>
        <v>-</v>
      </c>
      <c r="BA6" s="35">
        <f t="shared" si="6"/>
        <v>78.56</v>
      </c>
      <c r="BB6" s="35">
        <f t="shared" si="6"/>
        <v>80.5</v>
      </c>
      <c r="BC6" s="35">
        <f t="shared" si="6"/>
        <v>71.540000000000006</v>
      </c>
      <c r="BD6" s="35">
        <f t="shared" si="6"/>
        <v>67.86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>
        <f t="shared" ref="BG6:BO6" si="7">IF(BG7="",NA(),BG7)</f>
        <v>273.17</v>
      </c>
      <c r="BH6" s="35">
        <f t="shared" si="7"/>
        <v>344.47</v>
      </c>
      <c r="BI6" s="35">
        <f t="shared" si="7"/>
        <v>411.99</v>
      </c>
      <c r="BJ6" s="35">
        <f t="shared" si="7"/>
        <v>374.35</v>
      </c>
      <c r="BK6" s="35" t="str">
        <f t="shared" si="7"/>
        <v>-</v>
      </c>
      <c r="BL6" s="35">
        <f t="shared" si="7"/>
        <v>610.16999999999996</v>
      </c>
      <c r="BM6" s="35">
        <f t="shared" si="7"/>
        <v>605.9</v>
      </c>
      <c r="BN6" s="35">
        <f t="shared" si="7"/>
        <v>653.69000000000005</v>
      </c>
      <c r="BO6" s="35">
        <f t="shared" si="7"/>
        <v>709.4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>
        <f t="shared" ref="BR6:BZ6" si="8">IF(BR7="",NA(),BR7)</f>
        <v>84.6</v>
      </c>
      <c r="BS6" s="35">
        <f t="shared" si="8"/>
        <v>83.24</v>
      </c>
      <c r="BT6" s="35">
        <f t="shared" si="8"/>
        <v>85.69</v>
      </c>
      <c r="BU6" s="35">
        <f t="shared" si="8"/>
        <v>85.56</v>
      </c>
      <c r="BV6" s="35" t="str">
        <f t="shared" si="8"/>
        <v>-</v>
      </c>
      <c r="BW6" s="35">
        <f t="shared" si="8"/>
        <v>88.37</v>
      </c>
      <c r="BX6" s="35">
        <f t="shared" si="8"/>
        <v>89.41</v>
      </c>
      <c r="BY6" s="35">
        <f t="shared" si="8"/>
        <v>88.05</v>
      </c>
      <c r="BZ6" s="35">
        <f t="shared" si="8"/>
        <v>91.14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>
        <f t="shared" ref="CC6:CK6" si="9">IF(CC7="",NA(),CC7)</f>
        <v>154.74</v>
      </c>
      <c r="CD6" s="35">
        <f t="shared" si="9"/>
        <v>158.08000000000001</v>
      </c>
      <c r="CE6" s="35">
        <f t="shared" si="9"/>
        <v>153.85</v>
      </c>
      <c r="CF6" s="35">
        <f t="shared" si="9"/>
        <v>152.74</v>
      </c>
      <c r="CG6" s="35" t="str">
        <f t="shared" si="9"/>
        <v>-</v>
      </c>
      <c r="CH6" s="35">
        <f t="shared" si="9"/>
        <v>143.05000000000001</v>
      </c>
      <c r="CI6" s="35">
        <f t="shared" si="9"/>
        <v>142.05000000000001</v>
      </c>
      <c r="CJ6" s="35">
        <f t="shared" si="9"/>
        <v>141.15</v>
      </c>
      <c r="CK6" s="35">
        <f t="shared" si="9"/>
        <v>136.86000000000001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>
        <f t="shared" ref="CN6:CV6" si="10">IF(CN7="",NA(),CN7)</f>
        <v>55.25</v>
      </c>
      <c r="CO6" s="35">
        <f t="shared" si="10"/>
        <v>53.67</v>
      </c>
      <c r="CP6" s="35">
        <f t="shared" si="10"/>
        <v>55.55</v>
      </c>
      <c r="CQ6" s="35">
        <f t="shared" si="10"/>
        <v>57.82</v>
      </c>
      <c r="CR6" s="35" t="str">
        <f t="shared" si="10"/>
        <v>-</v>
      </c>
      <c r="CS6" s="35">
        <f t="shared" si="10"/>
        <v>58.83</v>
      </c>
      <c r="CT6" s="35">
        <f t="shared" si="10"/>
        <v>56.51</v>
      </c>
      <c r="CU6" s="35">
        <f t="shared" si="10"/>
        <v>57.04</v>
      </c>
      <c r="CV6" s="35">
        <f t="shared" si="10"/>
        <v>60.78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>
        <f t="shared" ref="CY6:DG6" si="11">IF(CY7="",NA(),CY7)</f>
        <v>93.41</v>
      </c>
      <c r="CZ6" s="35">
        <f t="shared" si="11"/>
        <v>95.02</v>
      </c>
      <c r="DA6" s="35">
        <f t="shared" si="11"/>
        <v>95.19</v>
      </c>
      <c r="DB6" s="35">
        <f t="shared" si="11"/>
        <v>94.98</v>
      </c>
      <c r="DC6" s="35" t="str">
        <f t="shared" si="11"/>
        <v>-</v>
      </c>
      <c r="DD6" s="35">
        <f t="shared" si="11"/>
        <v>92.9</v>
      </c>
      <c r="DE6" s="35">
        <f t="shared" si="11"/>
        <v>93.91</v>
      </c>
      <c r="DF6" s="35">
        <f t="shared" si="11"/>
        <v>93.73</v>
      </c>
      <c r="DG6" s="35">
        <f t="shared" si="11"/>
        <v>94.17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>
        <f t="shared" ref="DJ6:DR6" si="12">IF(DJ7="",NA(),DJ7)</f>
        <v>3.78</v>
      </c>
      <c r="DK6" s="35">
        <f t="shared" si="12"/>
        <v>7.42</v>
      </c>
      <c r="DL6" s="35">
        <f t="shared" si="12"/>
        <v>10.85</v>
      </c>
      <c r="DM6" s="35">
        <f t="shared" si="12"/>
        <v>14.06</v>
      </c>
      <c r="DN6" s="35" t="str">
        <f t="shared" si="12"/>
        <v>-</v>
      </c>
      <c r="DO6" s="35">
        <f t="shared" si="12"/>
        <v>23.42</v>
      </c>
      <c r="DP6" s="35">
        <f t="shared" si="12"/>
        <v>22.74</v>
      </c>
      <c r="DQ6" s="35">
        <f t="shared" si="12"/>
        <v>21.22</v>
      </c>
      <c r="DR6" s="35">
        <f t="shared" si="12"/>
        <v>23.25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>
        <f t="shared" si="13"/>
        <v>0.15</v>
      </c>
      <c r="EA6" s="35">
        <f t="shared" si="13"/>
        <v>0.18</v>
      </c>
      <c r="EB6" s="35">
        <f t="shared" si="13"/>
        <v>0.83</v>
      </c>
      <c r="EC6" s="35">
        <f t="shared" si="13"/>
        <v>1.06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>
        <f t="shared" ref="EF6:EN6" si="14">IF(EF7="",NA(),EF7)</f>
        <v>0.23</v>
      </c>
      <c r="EG6" s="34">
        <f t="shared" si="14"/>
        <v>0</v>
      </c>
      <c r="EH6" s="35">
        <f t="shared" si="14"/>
        <v>0.03</v>
      </c>
      <c r="EI6" s="35">
        <f t="shared" si="14"/>
        <v>0.03</v>
      </c>
      <c r="EJ6" s="35" t="str">
        <f t="shared" si="14"/>
        <v>-</v>
      </c>
      <c r="EK6" s="35">
        <f t="shared" si="14"/>
        <v>0.14000000000000001</v>
      </c>
      <c r="EL6" s="35">
        <f t="shared" si="14"/>
        <v>0.13</v>
      </c>
      <c r="EM6" s="35">
        <f t="shared" si="14"/>
        <v>0.12</v>
      </c>
      <c r="EN6" s="35">
        <f t="shared" si="14"/>
        <v>0.08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2">
      <c r="A7" s="28"/>
      <c r="B7" s="37">
        <v>2020</v>
      </c>
      <c r="C7" s="37">
        <v>89192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65.67</v>
      </c>
      <c r="P7" s="38">
        <v>55.04</v>
      </c>
      <c r="Q7" s="38">
        <v>82.69</v>
      </c>
      <c r="R7" s="38">
        <v>2530</v>
      </c>
      <c r="S7" s="38" t="s">
        <v>102</v>
      </c>
      <c r="T7" s="38" t="s">
        <v>102</v>
      </c>
      <c r="U7" s="38" t="s">
        <v>102</v>
      </c>
      <c r="V7" s="38">
        <v>87146</v>
      </c>
      <c r="W7" s="38">
        <v>14.85</v>
      </c>
      <c r="X7" s="38">
        <v>5868.42</v>
      </c>
      <c r="Y7" s="38" t="s">
        <v>102</v>
      </c>
      <c r="Z7" s="38">
        <v>104.36</v>
      </c>
      <c r="AA7" s="38">
        <v>105.6</v>
      </c>
      <c r="AB7" s="38">
        <v>104.18</v>
      </c>
      <c r="AC7" s="38">
        <v>103.27</v>
      </c>
      <c r="AD7" s="38" t="s">
        <v>102</v>
      </c>
      <c r="AE7" s="38">
        <v>106.41</v>
      </c>
      <c r="AF7" s="38">
        <v>107.95</v>
      </c>
      <c r="AG7" s="38">
        <v>106.32</v>
      </c>
      <c r="AH7" s="38">
        <v>106.67</v>
      </c>
      <c r="AI7" s="38">
        <v>106.67</v>
      </c>
      <c r="AJ7" s="38" t="s">
        <v>102</v>
      </c>
      <c r="AK7" s="38">
        <v>0</v>
      </c>
      <c r="AL7" s="38">
        <v>0</v>
      </c>
      <c r="AM7" s="38">
        <v>0</v>
      </c>
      <c r="AN7" s="38">
        <v>0</v>
      </c>
      <c r="AO7" s="38" t="s">
        <v>102</v>
      </c>
      <c r="AP7" s="38">
        <v>25.32</v>
      </c>
      <c r="AQ7" s="38">
        <v>1.03</v>
      </c>
      <c r="AR7" s="38">
        <v>1.35</v>
      </c>
      <c r="AS7" s="38">
        <v>3.68</v>
      </c>
      <c r="AT7" s="38">
        <v>3.64</v>
      </c>
      <c r="AU7" s="38" t="s">
        <v>102</v>
      </c>
      <c r="AV7" s="38">
        <v>49.07</v>
      </c>
      <c r="AW7" s="38">
        <v>40.85</v>
      </c>
      <c r="AX7" s="38">
        <v>57.21</v>
      </c>
      <c r="AY7" s="38">
        <v>67.290000000000006</v>
      </c>
      <c r="AZ7" s="38" t="s">
        <v>102</v>
      </c>
      <c r="BA7" s="38">
        <v>78.56</v>
      </c>
      <c r="BB7" s="38">
        <v>80.5</v>
      </c>
      <c r="BC7" s="38">
        <v>71.540000000000006</v>
      </c>
      <c r="BD7" s="38">
        <v>67.86</v>
      </c>
      <c r="BE7" s="38">
        <v>67.52</v>
      </c>
      <c r="BF7" s="38" t="s">
        <v>102</v>
      </c>
      <c r="BG7" s="38">
        <v>273.17</v>
      </c>
      <c r="BH7" s="38">
        <v>344.47</v>
      </c>
      <c r="BI7" s="38">
        <v>411.99</v>
      </c>
      <c r="BJ7" s="38">
        <v>374.35</v>
      </c>
      <c r="BK7" s="38" t="s">
        <v>102</v>
      </c>
      <c r="BL7" s="38">
        <v>610.16999999999996</v>
      </c>
      <c r="BM7" s="38">
        <v>605.9</v>
      </c>
      <c r="BN7" s="38">
        <v>653.69000000000005</v>
      </c>
      <c r="BO7" s="38">
        <v>709.4</v>
      </c>
      <c r="BP7" s="38">
        <v>705.21</v>
      </c>
      <c r="BQ7" s="38" t="s">
        <v>102</v>
      </c>
      <c r="BR7" s="38">
        <v>84.6</v>
      </c>
      <c r="BS7" s="38">
        <v>83.24</v>
      </c>
      <c r="BT7" s="38">
        <v>85.69</v>
      </c>
      <c r="BU7" s="38">
        <v>85.56</v>
      </c>
      <c r="BV7" s="38" t="s">
        <v>102</v>
      </c>
      <c r="BW7" s="38">
        <v>88.37</v>
      </c>
      <c r="BX7" s="38">
        <v>89.41</v>
      </c>
      <c r="BY7" s="38">
        <v>88.05</v>
      </c>
      <c r="BZ7" s="38">
        <v>91.14</v>
      </c>
      <c r="CA7" s="38">
        <v>98.96</v>
      </c>
      <c r="CB7" s="38" t="s">
        <v>102</v>
      </c>
      <c r="CC7" s="38">
        <v>154.74</v>
      </c>
      <c r="CD7" s="38">
        <v>158.08000000000001</v>
      </c>
      <c r="CE7" s="38">
        <v>153.85</v>
      </c>
      <c r="CF7" s="38">
        <v>152.74</v>
      </c>
      <c r="CG7" s="38" t="s">
        <v>102</v>
      </c>
      <c r="CH7" s="38">
        <v>143.05000000000001</v>
      </c>
      <c r="CI7" s="38">
        <v>142.05000000000001</v>
      </c>
      <c r="CJ7" s="38">
        <v>141.15</v>
      </c>
      <c r="CK7" s="38">
        <v>136.86000000000001</v>
      </c>
      <c r="CL7" s="38">
        <v>134.52000000000001</v>
      </c>
      <c r="CM7" s="38" t="s">
        <v>102</v>
      </c>
      <c r="CN7" s="38">
        <v>55.25</v>
      </c>
      <c r="CO7" s="38">
        <v>53.67</v>
      </c>
      <c r="CP7" s="38">
        <v>55.55</v>
      </c>
      <c r="CQ7" s="38">
        <v>57.82</v>
      </c>
      <c r="CR7" s="38" t="s">
        <v>102</v>
      </c>
      <c r="CS7" s="38">
        <v>58.83</v>
      </c>
      <c r="CT7" s="38">
        <v>56.51</v>
      </c>
      <c r="CU7" s="38">
        <v>57.04</v>
      </c>
      <c r="CV7" s="38">
        <v>60.78</v>
      </c>
      <c r="CW7" s="38">
        <v>59.57</v>
      </c>
      <c r="CX7" s="38" t="s">
        <v>102</v>
      </c>
      <c r="CY7" s="38">
        <v>93.41</v>
      </c>
      <c r="CZ7" s="38">
        <v>95.02</v>
      </c>
      <c r="DA7" s="38">
        <v>95.19</v>
      </c>
      <c r="DB7" s="38">
        <v>94.98</v>
      </c>
      <c r="DC7" s="38" t="s">
        <v>102</v>
      </c>
      <c r="DD7" s="38">
        <v>92.9</v>
      </c>
      <c r="DE7" s="38">
        <v>93.91</v>
      </c>
      <c r="DF7" s="38">
        <v>93.73</v>
      </c>
      <c r="DG7" s="38">
        <v>94.17</v>
      </c>
      <c r="DH7" s="38">
        <v>95.57</v>
      </c>
      <c r="DI7" s="38" t="s">
        <v>102</v>
      </c>
      <c r="DJ7" s="38">
        <v>3.78</v>
      </c>
      <c r="DK7" s="38">
        <v>7.42</v>
      </c>
      <c r="DL7" s="38">
        <v>10.85</v>
      </c>
      <c r="DM7" s="38">
        <v>14.06</v>
      </c>
      <c r="DN7" s="38" t="s">
        <v>102</v>
      </c>
      <c r="DO7" s="38">
        <v>23.42</v>
      </c>
      <c r="DP7" s="38">
        <v>22.74</v>
      </c>
      <c r="DQ7" s="38">
        <v>21.22</v>
      </c>
      <c r="DR7" s="38">
        <v>23.25</v>
      </c>
      <c r="DS7" s="38">
        <v>36.520000000000003</v>
      </c>
      <c r="DT7" s="38" t="s">
        <v>102</v>
      </c>
      <c r="DU7" s="38">
        <v>0</v>
      </c>
      <c r="DV7" s="38">
        <v>0</v>
      </c>
      <c r="DW7" s="38">
        <v>0</v>
      </c>
      <c r="DX7" s="38">
        <v>0</v>
      </c>
      <c r="DY7" s="38" t="s">
        <v>102</v>
      </c>
      <c r="DZ7" s="38">
        <v>0.15</v>
      </c>
      <c r="EA7" s="38">
        <v>0.18</v>
      </c>
      <c r="EB7" s="38">
        <v>0.83</v>
      </c>
      <c r="EC7" s="38">
        <v>1.06</v>
      </c>
      <c r="ED7" s="38">
        <v>5.72</v>
      </c>
      <c r="EE7" s="38" t="s">
        <v>102</v>
      </c>
      <c r="EF7" s="38">
        <v>0.23</v>
      </c>
      <c r="EG7" s="38">
        <v>0</v>
      </c>
      <c r="EH7" s="38">
        <v>0.03</v>
      </c>
      <c r="EI7" s="38">
        <v>0.03</v>
      </c>
      <c r="EJ7" s="38" t="s">
        <v>102</v>
      </c>
      <c r="EK7" s="38">
        <v>0.14000000000000001</v>
      </c>
      <c r="EL7" s="38">
        <v>0.13</v>
      </c>
      <c r="EM7" s="38">
        <v>0.12</v>
      </c>
      <c r="EN7" s="38">
        <v>0.08</v>
      </c>
      <c r="EO7" s="38">
        <v>0.3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2022-02-04T01:39:32Z</cp:lastPrinted>
  <dcterms:created xsi:type="dcterms:W3CDTF">2021-12-03T07:08:44Z</dcterms:created>
  <dcterms:modified xsi:type="dcterms:W3CDTF">2022-02-07T05:55:21Z</dcterms:modified>
  <cp:category/>
</cp:coreProperties>
</file>