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2_工業用水道7\"/>
    </mc:Choice>
  </mc:AlternateContent>
  <workbookProtection workbookAlgorithmName="SHA-512" workbookHashValue="sr27YSqluD5PQ0pMgyH094RYkP+rz0R4qC2xVE4sqU8g9fj/cE8ycejNzqkWn4DLOHUPlmPx5saGtSVsYd5hXQ==" workbookSaltValue="Rr0HvWkHf5ocRpOz0dHDe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IM81" i="4"/>
  <c r="HL81" i="4"/>
  <c r="GK81" i="4"/>
  <c r="EC81" i="4"/>
  <c r="DB81" i="4"/>
  <c r="AZ81" i="4"/>
  <c r="Y81" i="4"/>
  <c r="RA80" i="4"/>
  <c r="PZ80" i="4"/>
  <c r="OY80" i="4"/>
  <c r="MW80" i="4"/>
  <c r="JN80" i="4"/>
  <c r="IM80" i="4"/>
  <c r="HL80" i="4"/>
  <c r="EC80" i="4"/>
  <c r="CA80" i="4"/>
  <c r="AZ80" i="4"/>
  <c r="Y80" i="4"/>
  <c r="RA79" i="4"/>
  <c r="PZ79" i="4"/>
  <c r="OY79" i="4"/>
  <c r="NX79" i="4"/>
  <c r="MW79" i="4"/>
  <c r="KO79" i="4"/>
  <c r="IM79" i="4"/>
  <c r="HL79" i="4"/>
  <c r="GK79" i="4"/>
  <c r="EC79" i="4"/>
  <c r="CA79" i="4"/>
  <c r="AZ79" i="4"/>
  <c r="Y79" i="4"/>
  <c r="RH56" i="4"/>
  <c r="QN56" i="4"/>
  <c r="PT56" i="4"/>
  <c r="OF56" i="4"/>
  <c r="LT56" i="4"/>
  <c r="KZ56" i="4"/>
  <c r="KF56" i="4"/>
  <c r="HT56" i="4"/>
  <c r="GF56" i="4"/>
  <c r="FL56" i="4"/>
  <c r="ER56" i="4"/>
  <c r="CZ56" i="4"/>
  <c r="CF56" i="4"/>
  <c r="AR56" i="4"/>
  <c r="X56" i="4"/>
  <c r="RH55" i="4"/>
  <c r="QN55" i="4"/>
  <c r="PT55" i="4"/>
  <c r="OZ55" i="4"/>
  <c r="OF55" i="4"/>
  <c r="MN55" i="4"/>
  <c r="LT55" i="4"/>
  <c r="KZ55" i="4"/>
  <c r="JL55" i="4"/>
  <c r="HT55" i="4"/>
  <c r="GZ55" i="4"/>
  <c r="GF55" i="4"/>
  <c r="FL55" i="4"/>
  <c r="ER55" i="4"/>
  <c r="CZ55" i="4"/>
  <c r="BL55" i="4"/>
  <c r="AR55" i="4"/>
  <c r="X55" i="4"/>
  <c r="RH54" i="4"/>
  <c r="PT54" i="4"/>
  <c r="OZ54" i="4"/>
  <c r="OF54" i="4"/>
  <c r="MN54" i="4"/>
  <c r="LT54" i="4"/>
  <c r="KZ54" i="4"/>
  <c r="KF54" i="4"/>
  <c r="JL54" i="4"/>
  <c r="HT54" i="4"/>
  <c r="GF54" i="4"/>
  <c r="FL54" i="4"/>
  <c r="ER54" i="4"/>
  <c r="CZ54" i="4"/>
  <c r="BL54" i="4"/>
  <c r="AR54" i="4"/>
  <c r="X54" i="4"/>
  <c r="RH33" i="4"/>
  <c r="QN33" i="4"/>
  <c r="PT33" i="4"/>
  <c r="OF33" i="4"/>
  <c r="LT33" i="4"/>
  <c r="KZ33" i="4"/>
  <c r="KF33" i="4"/>
  <c r="GF33" i="4"/>
  <c r="FL33" i="4"/>
  <c r="CZ33" i="4"/>
  <c r="CF33" i="4"/>
  <c r="BL33" i="4"/>
  <c r="AR33" i="4"/>
  <c r="X33" i="4"/>
  <c r="RH32" i="4"/>
  <c r="QN32" i="4"/>
  <c r="OZ32" i="4"/>
  <c r="OF32" i="4"/>
  <c r="MN32" i="4"/>
  <c r="LT32" i="4"/>
  <c r="KZ32" i="4"/>
  <c r="JL32" i="4"/>
  <c r="GZ32" i="4"/>
  <c r="GF32" i="4"/>
  <c r="FL32" i="4"/>
  <c r="CZ32" i="4"/>
  <c r="CF32" i="4"/>
  <c r="BL32" i="4"/>
  <c r="AR32" i="4"/>
  <c r="X32" i="4"/>
  <c r="RH31" i="4"/>
  <c r="QN31" i="4"/>
  <c r="PT31" i="4"/>
  <c r="OZ31" i="4"/>
  <c r="OF31" i="4"/>
  <c r="MN31" i="4"/>
  <c r="KZ31" i="4"/>
  <c r="KF31" i="4"/>
  <c r="JL31" i="4"/>
  <c r="HT31" i="4"/>
  <c r="GF31" i="4"/>
  <c r="FL31" i="4"/>
  <c r="ER31" i="4"/>
  <c r="CZ31" i="4"/>
  <c r="CF31" i="4"/>
  <c r="BL31" i="4"/>
  <c r="AR31" i="4"/>
  <c r="X31" i="4"/>
  <c r="LZ10" i="4"/>
  <c r="IT10" i="4"/>
  <c r="FN10" i="4"/>
  <c r="CH10" i="4"/>
  <c r="B10" i="4"/>
  <c r="PF8" i="4"/>
  <c r="LZ8" i="4"/>
  <c r="IT8" i="4"/>
  <c r="FN8" i="4"/>
  <c r="CH8" i="4"/>
  <c r="B8" i="4"/>
  <c r="B5" i="4"/>
  <c r="GZ31" i="4" l="1"/>
  <c r="MN33" i="4"/>
  <c r="QN54" i="4"/>
  <c r="BL56" i="4"/>
  <c r="JL56" i="4"/>
  <c r="MN56" i="4"/>
  <c r="DB80" i="4"/>
  <c r="NX80" i="4"/>
  <c r="JN81" i="4"/>
  <c r="BY10" i="5"/>
  <c r="JL33" i="4"/>
  <c r="LT31" i="4"/>
  <c r="KF32" i="4"/>
  <c r="CF54" i="4"/>
  <c r="CF55" i="4"/>
  <c r="KF55" i="4"/>
  <c r="DB79" i="4"/>
  <c r="W10" i="5"/>
  <c r="DG10" i="5"/>
  <c r="OZ33" i="4"/>
  <c r="GZ54" i="4"/>
  <c r="GZ56" i="4"/>
  <c r="OZ56" i="4"/>
  <c r="JN79" i="4"/>
  <c r="GK80" i="4"/>
  <c r="KO80" i="4"/>
  <c r="CA81" i="4"/>
  <c r="MW81" i="4"/>
  <c r="RA81" i="4"/>
  <c r="AG10" i="5"/>
  <c r="DQ10" i="5"/>
  <c r="ER32" i="4"/>
  <c r="HT32" i="4"/>
  <c r="PT32" i="4"/>
  <c r="ER33" i="4"/>
  <c r="HT33" i="4"/>
  <c r="V10" i="5"/>
  <c r="AF10" i="5"/>
  <c r="AJ10" i="5"/>
  <c r="AT10" i="5"/>
  <c r="BD10" i="5"/>
  <c r="BN10" i="5"/>
  <c r="BX10" i="5"/>
  <c r="CB10" i="5"/>
  <c r="CL10" i="5"/>
  <c r="CV10" i="5"/>
  <c r="DF10" i="5"/>
  <c r="DP10" i="5"/>
  <c r="DT10" i="5"/>
  <c r="ED10" i="5"/>
  <c r="AQ10" i="5"/>
  <c r="AU10" i="5"/>
  <c r="BE10" i="5"/>
  <c r="CI10" i="5"/>
  <c r="CM10" i="5"/>
  <c r="CW10" i="5"/>
  <c r="EA10" i="5"/>
  <c r="EE10" i="5"/>
  <c r="AI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<sst xmlns="http://schemas.openxmlformats.org/spreadsheetml/2006/main" count="262" uniqueCount="106">
  <si>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</si>
  <si>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</si>
  <si>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</si>
  <si>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</si>
  <si>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</si>
  <si>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</si>
  <si>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</si>
  <si>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</si>
  <si>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</si>
  <si>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</si>
  <si>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</si>
  <si>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</si>
  <si>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</si>
  <si>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</si>
  <si>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</si>
  <si>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</si>
  <si>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</si>
  <si>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</si>
  <si>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</si>
  <si>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</si>
  <si>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</si>
  <si>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</si>
  <si>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</si>
  <si>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</si>
  <si>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</si>
  <si>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</si>
  <si>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</si>
  <si>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</si>
  <si>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</si>
  <si>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</si>
  <si>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</si>
  <si>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</si>
  <si>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</si>
  <si>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</si>
  <si>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</si>
  <si>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</si>
  <si>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</si>
  <si>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</si>
  <si>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</si>
  <si>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</si>
  <si>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</si>
  <si>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</si>
  <si>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</si>
  <si>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</si>
  <si>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</si>
  <si>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</si>
  <si>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</si>
  <si>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</si>
  <si>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</si>
  <si>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</si>
  <si>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</si>
  <si>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</si>
  <si>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</si>
  <si>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</si>
  <si>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</si>
  <si>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</si>
  <si>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</si>
  <si>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</si>
  <si>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</si>
  <si>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</si>
  <si>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</si>
  <si>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</si>
  <si>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</si>
  <si>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</si>
  <si>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</si>
  <si>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</si>
  <si>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</si>
  <si>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</si>
  <si>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</si>
  <si>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</si>
  <si>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</si>
  <si>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</si>
  <si>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</si>
  <si>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</si>
  <si>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</si>
  <si>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</si>
  <si>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</si>
  <si>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</si>
  <si>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</si>
  <si>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</si>
  <si>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</si>
  <si>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</si>
  <si>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</si>
  <si>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</si>
  <si>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</si>
  <si>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</si>
  <si>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</si>
  <si>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089257</t>
  </si>
  <si>
    <t>46</t>
  </si>
  <si>
    <t>02</t>
  </si>
  <si>
    <t>0</t>
  </si>
  <si>
    <t>000</t>
  </si>
  <si>
    <t>茨城県　高萩・北茨城広域事務組合</t>
  </si>
  <si>
    <t>法適用</t>
  </si>
  <si>
    <t>工業用水道事業</t>
  </si>
  <si>
    <t>小規模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</si>
  <si>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</si>
  <si>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</si>
  <si>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</si>
  <si>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</si>
  <si>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</si>
  <si>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</si>
  <si>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</si>
  <si>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①有形固定資産減価償却率は、類似団体平均値より高い数値となっており、管路更新率が低い状況にある。今後計画的な更新を図っていく必要がある。
②管路経年化率及び③管路更新率はともに0.00％であり、今後、施設整備等について経営計画を踏まえた適切な管路の更新を実施していきたい。</t>
    <rPh sb="1" eb="7">
      <t>ユウケイコテイシサン</t>
    </rPh>
    <rPh sb="7" eb="11">
      <t>ゲンカショウキャク</t>
    </rPh>
    <rPh sb="11" eb="12">
      <t>リツ</t>
    </rPh>
    <rPh sb="14" eb="21">
      <t>ルイジダンタイヘイキンチ</t>
    </rPh>
    <rPh sb="23" eb="24">
      <t>タカ</t>
    </rPh>
    <rPh sb="25" eb="27">
      <t>スウチ</t>
    </rPh>
    <rPh sb="34" eb="36">
      <t>カンロ</t>
    </rPh>
    <rPh sb="36" eb="38">
      <t>コウシン</t>
    </rPh>
    <rPh sb="38" eb="39">
      <t>リツ</t>
    </rPh>
    <rPh sb="40" eb="41">
      <t>ヒク</t>
    </rPh>
    <rPh sb="42" eb="44">
      <t>ジョウキョウ</t>
    </rPh>
    <rPh sb="48" eb="50">
      <t>コンゴ</t>
    </rPh>
    <rPh sb="50" eb="53">
      <t>ケイカクテキ</t>
    </rPh>
    <rPh sb="54" eb="56">
      <t>コウシン</t>
    </rPh>
    <rPh sb="57" eb="58">
      <t>ハカ</t>
    </rPh>
    <rPh sb="62" eb="64">
      <t>ヒツヨウ</t>
    </rPh>
    <rPh sb="70" eb="72">
      <t>カンロ</t>
    </rPh>
    <rPh sb="72" eb="76">
      <t>ケイネンカリツ</t>
    </rPh>
    <rPh sb="76" eb="77">
      <t>オヨ</t>
    </rPh>
    <rPh sb="79" eb="81">
      <t>カンロ</t>
    </rPh>
    <rPh sb="81" eb="83">
      <t>コウシン</t>
    </rPh>
    <rPh sb="83" eb="84">
      <t>リツ</t>
    </rPh>
    <rPh sb="97" eb="99">
      <t>コンゴ</t>
    </rPh>
    <rPh sb="100" eb="102">
      <t>シセツ</t>
    </rPh>
    <rPh sb="102" eb="104">
      <t>セイビ</t>
    </rPh>
    <rPh sb="104" eb="105">
      <t>トウ</t>
    </rPh>
    <rPh sb="109" eb="111">
      <t>ケイエイ</t>
    </rPh>
    <rPh sb="111" eb="113">
      <t>ケイカク</t>
    </rPh>
    <rPh sb="114" eb="115">
      <t>フ</t>
    </rPh>
    <rPh sb="118" eb="120">
      <t>テキセツ</t>
    </rPh>
    <rPh sb="121" eb="123">
      <t>カンロ</t>
    </rPh>
    <rPh sb="124" eb="126">
      <t>コウシン</t>
    </rPh>
    <rPh sb="127" eb="129">
      <t>ジッシ</t>
    </rPh>
    <phoneticPr fontId="5"/>
  </si>
  <si>
    <t>　供用開始後30年以上が経過し、今後は、浄水場の更新期を迎えることによる大規模改築や危機管理対策として管路の耐震化等により、経営環境は厳しさを増すことが見込まれていることから、今後計画的かつ効率的な経営の推進を図っていきたい。</t>
    <rPh sb="1" eb="3">
      <t>キョウヨウ</t>
    </rPh>
    <rPh sb="3" eb="5">
      <t>カイシ</t>
    </rPh>
    <rPh sb="5" eb="6">
      <t>ゴ</t>
    </rPh>
    <rPh sb="8" eb="11">
      <t>ネンイジョウ</t>
    </rPh>
    <rPh sb="12" eb="14">
      <t>ケイカ</t>
    </rPh>
    <rPh sb="16" eb="18">
      <t>コンゴ</t>
    </rPh>
    <rPh sb="20" eb="23">
      <t>ジョウスイジョウ</t>
    </rPh>
    <rPh sb="24" eb="27">
      <t>コウシンキ</t>
    </rPh>
    <rPh sb="28" eb="29">
      <t>ムカ</t>
    </rPh>
    <rPh sb="36" eb="39">
      <t>ダイキボ</t>
    </rPh>
    <rPh sb="39" eb="41">
      <t>カイチク</t>
    </rPh>
    <rPh sb="42" eb="46">
      <t>キキカンリ</t>
    </rPh>
    <rPh sb="46" eb="48">
      <t>タイサク</t>
    </rPh>
    <rPh sb="51" eb="53">
      <t>カンロ</t>
    </rPh>
    <rPh sb="54" eb="57">
      <t>タイシンカ</t>
    </rPh>
    <rPh sb="57" eb="58">
      <t>トウ</t>
    </rPh>
    <rPh sb="62" eb="64">
      <t>ケイエイ</t>
    </rPh>
    <rPh sb="64" eb="66">
      <t>カンキョウ</t>
    </rPh>
    <rPh sb="67" eb="68">
      <t>キビ</t>
    </rPh>
    <rPh sb="71" eb="72">
      <t>マ</t>
    </rPh>
    <rPh sb="76" eb="78">
      <t>ミコ</t>
    </rPh>
    <rPh sb="88" eb="90">
      <t>コンゴ</t>
    </rPh>
    <rPh sb="90" eb="93">
      <t>ケイカクテキ</t>
    </rPh>
    <rPh sb="95" eb="98">
      <t>コウリツテキ</t>
    </rPh>
    <rPh sb="99" eb="101">
      <t>ケイエイ</t>
    </rPh>
    <rPh sb="102" eb="104">
      <t>スイシン</t>
    </rPh>
    <rPh sb="105" eb="106">
      <t>ハカ</t>
    </rPh>
    <phoneticPr fontId="5"/>
  </si>
  <si>
    <t>①経常収支比率は100％以上やや横ばい状態にあるが、類似団体平均値と比較して低い数値となっている。要因として先行投資・ダムの減価償却費である。②累積欠損金比率は類似団体平均値より高い数値である。要因として「設備投資型」事業の減価償却費で横ばい状態にあるが、今後も黒字を維持し欠損金の解消に努めたい。③流動比率は、類似団体平均値と比較し低い数値であるが100％以上で年々増加傾向にある。今後老朽化した設備の更新があり、現金の減少が予想されるが100％以上を維持できるようにしたい。④企業債残高対給水収益比率は、類似団体平均値と比較しかなり高い数値になっている。要因は浄水場建設等の多大な設備投資が考えられる。⑤料金回収率は、経営負担金（協力金）を加えても100％以下であり類似団体平均値と比較しても低い数値となっている。要因として、費用の中で固定費が占める割合が大きいと考えられる。
⑥給水原価は、類似団体平均値と比較し高い数値となっている。ダムから水源を確保していることから、企業債利息及び減価償却費が高いことが要因である。⑦施設利用率及び⑧契約率は、類似団体平均値と比較し低い数値となっている。工業用水道事業の場合実使用水量と契約水量が乖離しているため、契約水量の増量が必要であるが、新規企業の立地がなく契約率が34.5％となっている。</t>
    <rPh sb="1" eb="7">
      <t>ケイジョウシュウシヒリツ</t>
    </rPh>
    <rPh sb="12" eb="14">
      <t>イジョウ</t>
    </rPh>
    <rPh sb="16" eb="17">
      <t>ヨコ</t>
    </rPh>
    <rPh sb="19" eb="21">
      <t>ジョウタイ</t>
    </rPh>
    <rPh sb="26" eb="28">
      <t>ルイジ</t>
    </rPh>
    <rPh sb="28" eb="30">
      <t>ダンタイ</t>
    </rPh>
    <rPh sb="30" eb="33">
      <t>ヘイキンチ</t>
    </rPh>
    <rPh sb="34" eb="36">
      <t>ヒカク</t>
    </rPh>
    <rPh sb="38" eb="39">
      <t>ヒク</t>
    </rPh>
    <rPh sb="40" eb="42">
      <t>スウチ</t>
    </rPh>
    <rPh sb="49" eb="51">
      <t>ヨウイン</t>
    </rPh>
    <rPh sb="54" eb="56">
      <t>センコウ</t>
    </rPh>
    <rPh sb="56" eb="58">
      <t>トウシ</t>
    </rPh>
    <rPh sb="62" eb="66">
      <t>ゲンカショウキャク</t>
    </rPh>
    <rPh sb="66" eb="67">
      <t>ヒ</t>
    </rPh>
    <rPh sb="72" eb="74">
      <t>ルイセキ</t>
    </rPh>
    <rPh sb="74" eb="76">
      <t>ケッソン</t>
    </rPh>
    <rPh sb="76" eb="77">
      <t>キン</t>
    </rPh>
    <rPh sb="77" eb="79">
      <t>ヒリツ</t>
    </rPh>
    <rPh sb="80" eb="87">
      <t>ルイジダンタイヘイキンチ</t>
    </rPh>
    <rPh sb="89" eb="90">
      <t>タカ</t>
    </rPh>
    <rPh sb="91" eb="93">
      <t>スウチ</t>
    </rPh>
    <rPh sb="97" eb="99">
      <t>ヨウイン</t>
    </rPh>
    <rPh sb="103" eb="105">
      <t>セツビ</t>
    </rPh>
    <rPh sb="105" eb="107">
      <t>トウシ</t>
    </rPh>
    <rPh sb="107" eb="108">
      <t>ガタ</t>
    </rPh>
    <rPh sb="109" eb="111">
      <t>ジギョウ</t>
    </rPh>
    <rPh sb="112" eb="117">
      <t>ゲンカショウキャクヒ</t>
    </rPh>
    <rPh sb="118" eb="119">
      <t>ヨコ</t>
    </rPh>
    <rPh sb="121" eb="123">
      <t>ジョウタイ</t>
    </rPh>
    <rPh sb="128" eb="130">
      <t>コンゴ</t>
    </rPh>
    <rPh sb="131" eb="133">
      <t>クロジ</t>
    </rPh>
    <rPh sb="134" eb="136">
      <t>イジ</t>
    </rPh>
    <rPh sb="137" eb="140">
      <t>ケッソンキン</t>
    </rPh>
    <rPh sb="141" eb="143">
      <t>カイショウ</t>
    </rPh>
    <rPh sb="144" eb="145">
      <t>ツト</t>
    </rPh>
    <rPh sb="150" eb="152">
      <t>リュウドウ</t>
    </rPh>
    <rPh sb="152" eb="154">
      <t>ヒリツ</t>
    </rPh>
    <rPh sb="156" eb="163">
      <t>ルイジダンタイヘイキンチ</t>
    </rPh>
    <rPh sb="164" eb="166">
      <t>ヒカク</t>
    </rPh>
    <rPh sb="167" eb="168">
      <t>ヒク</t>
    </rPh>
    <rPh sb="169" eb="171">
      <t>スウチ</t>
    </rPh>
    <rPh sb="179" eb="181">
      <t>イジョウ</t>
    </rPh>
    <rPh sb="182" eb="184">
      <t>ネンネン</t>
    </rPh>
    <rPh sb="184" eb="186">
      <t>ゾウカ</t>
    </rPh>
    <rPh sb="186" eb="188">
      <t>ケイコウ</t>
    </rPh>
    <rPh sb="192" eb="194">
      <t>コンゴ</t>
    </rPh>
    <rPh sb="194" eb="197">
      <t>ロウキュウカ</t>
    </rPh>
    <rPh sb="199" eb="201">
      <t>セツビ</t>
    </rPh>
    <rPh sb="202" eb="204">
      <t>コウシン</t>
    </rPh>
    <rPh sb="208" eb="210">
      <t>ゲンキン</t>
    </rPh>
    <rPh sb="211" eb="213">
      <t>ゲンショウ</t>
    </rPh>
    <rPh sb="214" eb="216">
      <t>ヨソウ</t>
    </rPh>
    <rPh sb="224" eb="226">
      <t>イジョウ</t>
    </rPh>
    <rPh sb="227" eb="229">
      <t>イジ</t>
    </rPh>
    <rPh sb="240" eb="242">
      <t>キギョウ</t>
    </rPh>
    <rPh sb="242" eb="243">
      <t>サイ</t>
    </rPh>
    <rPh sb="243" eb="245">
      <t>ザンダカ</t>
    </rPh>
    <rPh sb="245" eb="246">
      <t>タイ</t>
    </rPh>
    <rPh sb="246" eb="248">
      <t>キュウスイ</t>
    </rPh>
    <rPh sb="248" eb="250">
      <t>シュウエキ</t>
    </rPh>
    <rPh sb="250" eb="252">
      <t>ヒリツ</t>
    </rPh>
    <rPh sb="254" eb="261">
      <t>ルイジダンタイヘイキンチ</t>
    </rPh>
    <rPh sb="262" eb="264">
      <t>ヒカク</t>
    </rPh>
    <rPh sb="268" eb="269">
      <t>タカ</t>
    </rPh>
    <rPh sb="270" eb="272">
      <t>スウチ</t>
    </rPh>
    <rPh sb="279" eb="281">
      <t>ヨウイン</t>
    </rPh>
    <rPh sb="282" eb="285">
      <t>ジョウスイジョウ</t>
    </rPh>
    <rPh sb="285" eb="287">
      <t>ケンセツ</t>
    </rPh>
    <rPh sb="287" eb="288">
      <t>トウ</t>
    </rPh>
    <rPh sb="289" eb="291">
      <t>タダイ</t>
    </rPh>
    <rPh sb="292" eb="294">
      <t>セツビ</t>
    </rPh>
    <rPh sb="294" eb="296">
      <t>トウシ</t>
    </rPh>
    <rPh sb="297" eb="298">
      <t>カンガ</t>
    </rPh>
    <rPh sb="304" eb="306">
      <t>リョウキン</t>
    </rPh>
    <rPh sb="306" eb="308">
      <t>カイシュウ</t>
    </rPh>
    <rPh sb="308" eb="309">
      <t>リツ</t>
    </rPh>
    <rPh sb="311" eb="313">
      <t>ケイエイ</t>
    </rPh>
    <rPh sb="313" eb="316">
      <t>フタンキン</t>
    </rPh>
    <rPh sb="317" eb="320">
      <t>キョウリョクキン</t>
    </rPh>
    <rPh sb="322" eb="323">
      <t>クワ</t>
    </rPh>
    <rPh sb="330" eb="332">
      <t>イカ</t>
    </rPh>
    <rPh sb="335" eb="342">
      <t>ルイジダンタイヘイキンチ</t>
    </rPh>
    <rPh sb="343" eb="345">
      <t>ヒカク</t>
    </rPh>
    <rPh sb="348" eb="349">
      <t>ヒク</t>
    </rPh>
    <rPh sb="350" eb="352">
      <t>スウチ</t>
    </rPh>
    <rPh sb="359" eb="361">
      <t>ヨウイン</t>
    </rPh>
    <rPh sb="365" eb="367">
      <t>ヒヨウ</t>
    </rPh>
    <rPh sb="368" eb="369">
      <t>ナカ</t>
    </rPh>
    <rPh sb="370" eb="373">
      <t>コテイヒ</t>
    </rPh>
    <rPh sb="374" eb="375">
      <t>シ</t>
    </rPh>
    <rPh sb="377" eb="379">
      <t>ワリアイ</t>
    </rPh>
    <rPh sb="380" eb="381">
      <t>オオ</t>
    </rPh>
    <rPh sb="384" eb="385">
      <t>カンガ</t>
    </rPh>
    <rPh sb="392" eb="394">
      <t>キュウスイ</t>
    </rPh>
    <rPh sb="394" eb="396">
      <t>ゲンカ</t>
    </rPh>
    <rPh sb="398" eb="405">
      <t>ルイジダンタイヘイキンチ</t>
    </rPh>
    <rPh sb="406" eb="408">
      <t>ヒカク</t>
    </rPh>
    <rPh sb="409" eb="410">
      <t>タカ</t>
    </rPh>
    <rPh sb="411" eb="413">
      <t>スウチ</t>
    </rPh>
    <rPh sb="424" eb="426">
      <t>スイゲン</t>
    </rPh>
    <rPh sb="427" eb="429">
      <t>カクホ</t>
    </rPh>
    <rPh sb="438" eb="440">
      <t>キギョウ</t>
    </rPh>
    <rPh sb="440" eb="441">
      <t>サイ</t>
    </rPh>
    <rPh sb="441" eb="443">
      <t>リソク</t>
    </rPh>
    <rPh sb="443" eb="444">
      <t>オヨ</t>
    </rPh>
    <rPh sb="445" eb="450">
      <t>ゲンカショウキャクヒ</t>
    </rPh>
    <rPh sb="451" eb="452">
      <t>タカ</t>
    </rPh>
    <rPh sb="456" eb="458">
      <t>ヨウイン</t>
    </rPh>
    <rPh sb="463" eb="465">
      <t>シセツ</t>
    </rPh>
    <rPh sb="465" eb="467">
      <t>リヨウ</t>
    </rPh>
    <rPh sb="467" eb="468">
      <t>リツ</t>
    </rPh>
    <rPh sb="468" eb="469">
      <t>オヨ</t>
    </rPh>
    <rPh sb="471" eb="474">
      <t>ケイヤクリツ</t>
    </rPh>
    <rPh sb="476" eb="483">
      <t>ルイジダンタイヘイキンチ</t>
    </rPh>
    <rPh sb="484" eb="486">
      <t>ヒカク</t>
    </rPh>
    <rPh sb="487" eb="488">
      <t>ヒク</t>
    </rPh>
    <rPh sb="489" eb="491">
      <t>スウチ</t>
    </rPh>
    <rPh sb="498" eb="505">
      <t>コ</t>
    </rPh>
    <rPh sb="506" eb="508">
      <t>バアイ</t>
    </rPh>
    <rPh sb="508" eb="509">
      <t>ジツ</t>
    </rPh>
    <rPh sb="509" eb="511">
      <t>シヨウ</t>
    </rPh>
    <rPh sb="511" eb="513">
      <t>スイリョウ</t>
    </rPh>
    <rPh sb="514" eb="516">
      <t>ケイヤク</t>
    </rPh>
    <rPh sb="516" eb="518">
      <t>スイリョウ</t>
    </rPh>
    <rPh sb="519" eb="521">
      <t>カイリ</t>
    </rPh>
    <rPh sb="528" eb="530">
      <t>ケイヤク</t>
    </rPh>
    <rPh sb="530" eb="532">
      <t>スイリョウ</t>
    </rPh>
    <rPh sb="533" eb="535">
      <t>ゾウリョウ</t>
    </rPh>
    <rPh sb="536" eb="538">
      <t>ヒツヨウ</t>
    </rPh>
    <rPh sb="543" eb="545">
      <t>シンキ</t>
    </rPh>
    <rPh sb="545" eb="547">
      <t>キギョウ</t>
    </rPh>
    <rPh sb="548" eb="550">
      <t>リッチ</t>
    </rPh>
    <rPh sb="553" eb="556">
      <t>ケイヤクリツ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</si>
</sst>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69.22</c:v>
                </c:pt>
                <c:pt idx="1">
                  <c:v>70.489999999999995</c:v>
                </c:pt>
                <c:pt idx="2">
                  <c:v>71.77</c:v>
                </c:pt>
                <c:pt idx="3">
                  <c:v>73.040000000000006</c:v>
                </c:pt>
                <c:pt idx="4">
                  <c:v>74.31</c:v>
                </c:pt>
              </c:numCache>
            </c:numRef>
          </c:val>
          <c:extLst>
            <c:ext xmlns:c16="http://schemas.microsoft.com/office/drawing/2014/chart" uri="{C3380CC4-5D6E-409C-BE32-E72D297353CC}">
              <c16:uniqueId val="{00000000-25A6-43B4-93D4-39A780992298}"/>
            </c:ext>
          </c:extLst>
        </c:ser>
        <c:dLbls>
          <c:showLegendKey val="0"/>
          <c:showVal val="0"/>
          <c:showCatName val="0"/>
          <c:showSerName val="0"/>
          <c:showPercent val="0"/>
          <c:showBubbleSize val="0"/>
        </c:dLbls>
        <c:gapWidth val="150"/>
        <c:axId val="138263992"/>
        <c:axId val="1582353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25A6-43B4-93D4-39A780992298}"/>
            </c:ext>
          </c:extLst>
        </c:ser>
        <c:dLbls>
          <c:showLegendKey val="0"/>
          <c:showVal val="0"/>
          <c:showCatName val="0"/>
          <c:showSerName val="0"/>
          <c:showPercent val="0"/>
          <c:showBubbleSize val="0"/>
        </c:dLbls>
        <c:marker val="1"/>
        <c:smooth val="0"/>
        <c:axId val="138263992"/>
        <c:axId val="158235304"/>
      </c:lineChart>
      <c:catAx>
        <c:axId val="138263992"/>
        <c:scaling>
          <c:orientation val="minMax"/>
        </c:scaling>
        <c:delete val="1"/>
        <c:axPos val="b"/>
        <c:numFmt formatCode="General" sourceLinked="1"/>
        <c:majorTickMark val="none"/>
        <c:minorTickMark val="none"/>
        <c:tickLblPos val="none"/>
        <c:crossAx val="158235304"/>
        <c:crosses val="autoZero"/>
        <c:auto val="1"/>
        <c:lblAlgn val="ctr"/>
        <c:lblOffset val="100"/>
        <c:noMultiLvlLbl val="1"/>
      </c:catAx>
      <c:valAx>
        <c:axId val="158235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38263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26-4F34-82F7-27470D9B0F4A}"/>
            </c:ext>
          </c:extLst>
        </c:ser>
        <c:dLbls>
          <c:showLegendKey val="0"/>
          <c:showVal val="0"/>
          <c:showCatName val="0"/>
          <c:showSerName val="0"/>
          <c:showPercent val="0"/>
          <c:showBubbleSize val="0"/>
        </c:dLbls>
        <c:gapWidth val="150"/>
        <c:axId val="387009360"/>
        <c:axId val="38708556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3726-4F34-82F7-27470D9B0F4A}"/>
            </c:ext>
          </c:extLst>
        </c:ser>
        <c:dLbls>
          <c:showLegendKey val="0"/>
          <c:showVal val="0"/>
          <c:showCatName val="0"/>
          <c:showSerName val="0"/>
          <c:showPercent val="0"/>
          <c:showBubbleSize val="0"/>
        </c:dLbls>
        <c:marker val="1"/>
        <c:smooth val="0"/>
        <c:axId val="387009360"/>
        <c:axId val="387085560"/>
      </c:lineChart>
      <c:catAx>
        <c:axId val="387009360"/>
        <c:scaling>
          <c:orientation val="minMax"/>
        </c:scaling>
        <c:delete val="1"/>
        <c:axPos val="b"/>
        <c:numFmt formatCode="General" sourceLinked="1"/>
        <c:majorTickMark val="none"/>
        <c:minorTickMark val="none"/>
        <c:tickLblPos val="none"/>
        <c:crossAx val="387085560"/>
        <c:crosses val="autoZero"/>
        <c:auto val="1"/>
        <c:lblAlgn val="ctr"/>
        <c:lblOffset val="100"/>
        <c:noMultiLvlLbl val="1"/>
      </c:catAx>
      <c:valAx>
        <c:axId val="387085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009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2-47F6-81EA-A1CC3399C404}"/>
            </c:ext>
          </c:extLst>
        </c:ser>
        <c:dLbls>
          <c:showLegendKey val="0"/>
          <c:showVal val="0"/>
          <c:showCatName val="0"/>
          <c:showSerName val="0"/>
          <c:showPercent val="0"/>
          <c:showBubbleSize val="0"/>
        </c:dLbls>
        <c:gapWidth val="150"/>
        <c:axId val="387186128"/>
        <c:axId val="38718651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DF92-47F6-81EA-A1CC3399C404}"/>
            </c:ext>
          </c:extLst>
        </c:ser>
        <c:dLbls>
          <c:showLegendKey val="0"/>
          <c:showVal val="0"/>
          <c:showCatName val="0"/>
          <c:showSerName val="0"/>
          <c:showPercent val="0"/>
          <c:showBubbleSize val="0"/>
        </c:dLbls>
        <c:marker val="1"/>
        <c:smooth val="0"/>
        <c:axId val="387186128"/>
        <c:axId val="387186512"/>
      </c:lineChart>
      <c:catAx>
        <c:axId val="387186128"/>
        <c:scaling>
          <c:orientation val="minMax"/>
        </c:scaling>
        <c:delete val="1"/>
        <c:axPos val="b"/>
        <c:numFmt formatCode="General" sourceLinked="1"/>
        <c:majorTickMark val="none"/>
        <c:minorTickMark val="none"/>
        <c:tickLblPos val="none"/>
        <c:crossAx val="387186512"/>
        <c:crosses val="autoZero"/>
        <c:auto val="1"/>
        <c:lblAlgn val="ctr"/>
        <c:lblOffset val="100"/>
        <c:noMultiLvlLbl val="1"/>
      </c:catAx>
      <c:valAx>
        <c:axId val="387186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186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263.35000000000002</c:v>
                </c:pt>
                <c:pt idx="1">
                  <c:v>337.5</c:v>
                </c:pt>
                <c:pt idx="2">
                  <c:v>402.47</c:v>
                </c:pt>
                <c:pt idx="3">
                  <c:v>497.26</c:v>
                </c:pt>
                <c:pt idx="4">
                  <c:v>582.82000000000005</c:v>
                </c:pt>
              </c:numCache>
            </c:numRef>
          </c:val>
          <c:extLst>
            <c:ext xmlns:c16="http://schemas.microsoft.com/office/drawing/2014/chart" uri="{C3380CC4-5D6E-409C-BE32-E72D297353CC}">
              <c16:uniqueId val="{00000000-3C3F-4C2E-BFE3-7104EC0F5CAA}"/>
            </c:ext>
          </c:extLst>
        </c:ser>
        <c:dLbls>
          <c:showLegendKey val="0"/>
          <c:showVal val="0"/>
          <c:showCatName val="0"/>
          <c:showSerName val="0"/>
          <c:showPercent val="0"/>
          <c:showBubbleSize val="0"/>
        </c:dLbls>
        <c:gapWidth val="150"/>
        <c:axId val="387790872"/>
        <c:axId val="3877912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3C3F-4C2E-BFE3-7104EC0F5CAA}"/>
            </c:ext>
          </c:extLst>
        </c:ser>
        <c:dLbls>
          <c:showLegendKey val="0"/>
          <c:showVal val="0"/>
          <c:showCatName val="0"/>
          <c:showSerName val="0"/>
          <c:showPercent val="0"/>
          <c:showBubbleSize val="0"/>
        </c:dLbls>
        <c:marker val="1"/>
        <c:smooth val="0"/>
        <c:axId val="387790872"/>
        <c:axId val="387791256"/>
      </c:lineChart>
      <c:catAx>
        <c:axId val="387790872"/>
        <c:scaling>
          <c:orientation val="minMax"/>
        </c:scaling>
        <c:delete val="1"/>
        <c:axPos val="b"/>
        <c:numFmt formatCode="General" sourceLinked="1"/>
        <c:majorTickMark val="none"/>
        <c:minorTickMark val="none"/>
        <c:tickLblPos val="none"/>
        <c:crossAx val="387791256"/>
        <c:crosses val="autoZero"/>
        <c:auto val="1"/>
        <c:lblAlgn val="ctr"/>
        <c:lblOffset val="100"/>
        <c:noMultiLvlLbl val="1"/>
      </c:catAx>
      <c:valAx>
        <c:axId val="387791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790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988.81</c:v>
                </c:pt>
                <c:pt idx="1">
                  <c:v>891.1</c:v>
                </c:pt>
                <c:pt idx="2">
                  <c:v>790.28</c:v>
                </c:pt>
                <c:pt idx="3">
                  <c:v>740.39</c:v>
                </c:pt>
                <c:pt idx="4">
                  <c:v>652.45000000000005</c:v>
                </c:pt>
              </c:numCache>
            </c:numRef>
          </c:val>
          <c:extLst>
            <c:ext xmlns:c16="http://schemas.microsoft.com/office/drawing/2014/chart" uri="{C3380CC4-5D6E-409C-BE32-E72D297353CC}">
              <c16:uniqueId val="{00000000-E0B8-41D0-8950-FD6D831A876A}"/>
            </c:ext>
          </c:extLst>
        </c:ser>
        <c:dLbls>
          <c:showLegendKey val="0"/>
          <c:showVal val="0"/>
          <c:showCatName val="0"/>
          <c:showSerName val="0"/>
          <c:showPercent val="0"/>
          <c:showBubbleSize val="0"/>
        </c:dLbls>
        <c:gapWidth val="150"/>
        <c:axId val="387321280"/>
        <c:axId val="38732167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E0B8-41D0-8950-FD6D831A876A}"/>
            </c:ext>
          </c:extLst>
        </c:ser>
        <c:dLbls>
          <c:showLegendKey val="0"/>
          <c:showVal val="0"/>
          <c:showCatName val="0"/>
          <c:showSerName val="0"/>
          <c:showPercent val="0"/>
          <c:showBubbleSize val="0"/>
        </c:dLbls>
        <c:marker val="1"/>
        <c:smooth val="0"/>
        <c:axId val="387321280"/>
        <c:axId val="387321672"/>
      </c:lineChart>
      <c:catAx>
        <c:axId val="387321280"/>
        <c:scaling>
          <c:orientation val="minMax"/>
        </c:scaling>
        <c:delete val="1"/>
        <c:axPos val="b"/>
        <c:numFmt formatCode="General" sourceLinked="1"/>
        <c:majorTickMark val="none"/>
        <c:minorTickMark val="none"/>
        <c:tickLblPos val="none"/>
        <c:crossAx val="387321672"/>
        <c:crosses val="autoZero"/>
        <c:auto val="1"/>
        <c:lblAlgn val="ctr"/>
        <c:lblOffset val="100"/>
        <c:noMultiLvlLbl val="1"/>
      </c:catAx>
      <c:valAx>
        <c:axId val="387321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212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62.06</c:v>
                </c:pt>
                <c:pt idx="1">
                  <c:v>64.25</c:v>
                </c:pt>
                <c:pt idx="2">
                  <c:v>64.209999999999994</c:v>
                </c:pt>
                <c:pt idx="3">
                  <c:v>63.06</c:v>
                </c:pt>
                <c:pt idx="4">
                  <c:v>63.7</c:v>
                </c:pt>
              </c:numCache>
            </c:numRef>
          </c:val>
          <c:extLst>
            <c:ext xmlns:c16="http://schemas.microsoft.com/office/drawing/2014/chart" uri="{C3380CC4-5D6E-409C-BE32-E72D297353CC}">
              <c16:uniqueId val="{00000000-ECF7-4E71-9A2D-77355E183A3E}"/>
            </c:ext>
          </c:extLst>
        </c:ser>
        <c:dLbls>
          <c:showLegendKey val="0"/>
          <c:showVal val="0"/>
          <c:showCatName val="0"/>
          <c:showSerName val="0"/>
          <c:showPercent val="0"/>
          <c:showBubbleSize val="0"/>
        </c:dLbls>
        <c:gapWidth val="150"/>
        <c:axId val="387324024"/>
        <c:axId val="38732520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ECF7-4E71-9A2D-77355E183A3E}"/>
            </c:ext>
          </c:extLst>
        </c:ser>
        <c:dLbls>
          <c:showLegendKey val="0"/>
          <c:showVal val="0"/>
          <c:showCatName val="0"/>
          <c:showSerName val="0"/>
          <c:showPercent val="0"/>
          <c:showBubbleSize val="0"/>
        </c:dLbls>
        <c:marker val="1"/>
        <c:smooth val="0"/>
        <c:axId val="387324024"/>
        <c:axId val="387325200"/>
      </c:lineChart>
      <c:catAx>
        <c:axId val="387324024"/>
        <c:scaling>
          <c:orientation val="minMax"/>
        </c:scaling>
        <c:delete val="1"/>
        <c:axPos val="b"/>
        <c:numFmt formatCode="General" sourceLinked="1"/>
        <c:majorTickMark val="none"/>
        <c:minorTickMark val="none"/>
        <c:tickLblPos val="none"/>
        <c:crossAx val="387325200"/>
        <c:crosses val="autoZero"/>
        <c:auto val="1"/>
        <c:lblAlgn val="ctr"/>
        <c:lblOffset val="100"/>
        <c:noMultiLvlLbl val="1"/>
      </c:catAx>
      <c:valAx>
        <c:axId val="3873252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240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81.319999999999993</c:v>
                </c:pt>
                <c:pt idx="1">
                  <c:v>78.290000000000006</c:v>
                </c:pt>
                <c:pt idx="2">
                  <c:v>78.37</c:v>
                </c:pt>
                <c:pt idx="3">
                  <c:v>79.290000000000006</c:v>
                </c:pt>
                <c:pt idx="4">
                  <c:v>78.48</c:v>
                </c:pt>
              </c:numCache>
            </c:numRef>
          </c:val>
          <c:extLst>
            <c:ext xmlns:c16="http://schemas.microsoft.com/office/drawing/2014/chart" uri="{C3380CC4-5D6E-409C-BE32-E72D297353CC}">
              <c16:uniqueId val="{00000000-44C6-43B8-8EA4-16DF2CA71A88}"/>
            </c:ext>
          </c:extLst>
        </c:ser>
        <c:dLbls>
          <c:showLegendKey val="0"/>
          <c:showVal val="0"/>
          <c:showCatName val="0"/>
          <c:showSerName val="0"/>
          <c:showPercent val="0"/>
          <c:showBubbleSize val="0"/>
        </c:dLbls>
        <c:gapWidth val="150"/>
        <c:axId val="387318144"/>
        <c:axId val="38732206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44C6-43B8-8EA4-16DF2CA71A88}"/>
            </c:ext>
          </c:extLst>
        </c:ser>
        <c:dLbls>
          <c:showLegendKey val="0"/>
          <c:showVal val="0"/>
          <c:showCatName val="0"/>
          <c:showSerName val="0"/>
          <c:showPercent val="0"/>
          <c:showBubbleSize val="0"/>
        </c:dLbls>
        <c:marker val="1"/>
        <c:smooth val="0"/>
        <c:axId val="387318144"/>
        <c:axId val="387322064"/>
      </c:lineChart>
      <c:catAx>
        <c:axId val="387318144"/>
        <c:scaling>
          <c:orientation val="minMax"/>
        </c:scaling>
        <c:delete val="1"/>
        <c:axPos val="b"/>
        <c:numFmt formatCode="General" sourceLinked="1"/>
        <c:majorTickMark val="none"/>
        <c:minorTickMark val="none"/>
        <c:tickLblPos val="none"/>
        <c:crossAx val="387322064"/>
        <c:crosses val="autoZero"/>
        <c:auto val="1"/>
        <c:lblAlgn val="ctr"/>
        <c:lblOffset val="100"/>
        <c:noMultiLvlLbl val="1"/>
      </c:catAx>
      <c:valAx>
        <c:axId val="387322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18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19.61</c:v>
                </c:pt>
                <c:pt idx="1">
                  <c:v>19.41</c:v>
                </c:pt>
                <c:pt idx="2">
                  <c:v>19.54</c:v>
                </c:pt>
                <c:pt idx="3">
                  <c:v>17.82</c:v>
                </c:pt>
                <c:pt idx="4">
                  <c:v>18.350000000000001</c:v>
                </c:pt>
              </c:numCache>
            </c:numRef>
          </c:val>
          <c:extLst>
            <c:ext xmlns:c16="http://schemas.microsoft.com/office/drawing/2014/chart" uri="{C3380CC4-5D6E-409C-BE32-E72D297353CC}">
              <c16:uniqueId val="{00000000-0CE1-495E-9103-28FFB957ED5D}"/>
            </c:ext>
          </c:extLst>
        </c:ser>
        <c:dLbls>
          <c:showLegendKey val="0"/>
          <c:showVal val="0"/>
          <c:showCatName val="0"/>
          <c:showSerName val="0"/>
          <c:showPercent val="0"/>
          <c:showBubbleSize val="0"/>
        </c:dLbls>
        <c:gapWidth val="150"/>
        <c:axId val="387322456"/>
        <c:axId val="38731853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0CE1-495E-9103-28FFB957ED5D}"/>
            </c:ext>
          </c:extLst>
        </c:ser>
        <c:dLbls>
          <c:showLegendKey val="0"/>
          <c:showVal val="0"/>
          <c:showCatName val="0"/>
          <c:showSerName val="0"/>
          <c:showPercent val="0"/>
          <c:showBubbleSize val="0"/>
        </c:dLbls>
        <c:marker val="1"/>
        <c:smooth val="0"/>
        <c:axId val="387322456"/>
        <c:axId val="387318536"/>
      </c:lineChart>
      <c:catAx>
        <c:axId val="387322456"/>
        <c:scaling>
          <c:orientation val="minMax"/>
        </c:scaling>
        <c:delete val="1"/>
        <c:axPos val="b"/>
        <c:numFmt formatCode="General" sourceLinked="1"/>
        <c:majorTickMark val="none"/>
        <c:minorTickMark val="none"/>
        <c:tickLblPos val="none"/>
        <c:crossAx val="387318536"/>
        <c:crosses val="autoZero"/>
        <c:auto val="1"/>
        <c:lblAlgn val="ctr"/>
        <c:lblOffset val="100"/>
        <c:noMultiLvlLbl val="1"/>
      </c:catAx>
      <c:valAx>
        <c:axId val="387318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22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37.47</c:v>
                </c:pt>
                <c:pt idx="1">
                  <c:v>37.47</c:v>
                </c:pt>
                <c:pt idx="2">
                  <c:v>37.47</c:v>
                </c:pt>
                <c:pt idx="3">
                  <c:v>37.47</c:v>
                </c:pt>
                <c:pt idx="4">
                  <c:v>34.47</c:v>
                </c:pt>
              </c:numCache>
            </c:numRef>
          </c:val>
          <c:extLst>
            <c:ext xmlns:c16="http://schemas.microsoft.com/office/drawing/2014/chart" uri="{C3380CC4-5D6E-409C-BE32-E72D297353CC}">
              <c16:uniqueId val="{00000000-E30A-4FD1-9A2B-7971C5F50CAC}"/>
            </c:ext>
          </c:extLst>
        </c:ser>
        <c:dLbls>
          <c:showLegendKey val="0"/>
          <c:showVal val="0"/>
          <c:showCatName val="0"/>
          <c:showSerName val="0"/>
          <c:showPercent val="0"/>
          <c:showBubbleSize val="0"/>
        </c:dLbls>
        <c:gapWidth val="150"/>
        <c:axId val="387320104"/>
        <c:axId val="3873236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E30A-4FD1-9A2B-7971C5F50CAC}"/>
            </c:ext>
          </c:extLst>
        </c:ser>
        <c:dLbls>
          <c:showLegendKey val="0"/>
          <c:showVal val="0"/>
          <c:showCatName val="0"/>
          <c:showSerName val="0"/>
          <c:showPercent val="0"/>
          <c:showBubbleSize val="0"/>
        </c:dLbls>
        <c:marker val="1"/>
        <c:smooth val="0"/>
        <c:axId val="387320104"/>
        <c:axId val="387323632"/>
      </c:lineChart>
      <c:catAx>
        <c:axId val="387320104"/>
        <c:scaling>
          <c:orientation val="minMax"/>
        </c:scaling>
        <c:delete val="1"/>
        <c:axPos val="b"/>
        <c:numFmt formatCode="General" sourceLinked="1"/>
        <c:majorTickMark val="none"/>
        <c:minorTickMark val="none"/>
        <c:tickLblPos val="none"/>
        <c:crossAx val="387323632"/>
        <c:crosses val="autoZero"/>
        <c:auto val="1"/>
        <c:lblAlgn val="ctr"/>
        <c:lblOffset val="100"/>
        <c:noMultiLvlLbl val="1"/>
      </c:catAx>
      <c:valAx>
        <c:axId val="387323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20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548.46</c:v>
                </c:pt>
                <c:pt idx="1">
                  <c:v>542.88</c:v>
                </c:pt>
                <c:pt idx="2">
                  <c:v>535.45000000000005</c:v>
                </c:pt>
                <c:pt idx="3">
                  <c:v>561.34</c:v>
                </c:pt>
                <c:pt idx="4">
                  <c:v>566.36</c:v>
                </c:pt>
              </c:numCache>
            </c:numRef>
          </c:val>
          <c:extLst>
            <c:ext xmlns:c16="http://schemas.microsoft.com/office/drawing/2014/chart" uri="{C3380CC4-5D6E-409C-BE32-E72D297353CC}">
              <c16:uniqueId val="{00000000-3206-4089-97BE-585FCF13B188}"/>
            </c:ext>
          </c:extLst>
        </c:ser>
        <c:dLbls>
          <c:showLegendKey val="0"/>
          <c:showVal val="0"/>
          <c:showCatName val="0"/>
          <c:showSerName val="0"/>
          <c:showPercent val="0"/>
          <c:showBubbleSize val="0"/>
        </c:dLbls>
        <c:gapWidth val="150"/>
        <c:axId val="387324416"/>
        <c:axId val="3873248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3206-4089-97BE-585FCF13B188}"/>
            </c:ext>
          </c:extLst>
        </c:ser>
        <c:dLbls>
          <c:showLegendKey val="0"/>
          <c:showVal val="0"/>
          <c:showCatName val="0"/>
          <c:showSerName val="0"/>
          <c:showPercent val="0"/>
          <c:showBubbleSize val="0"/>
        </c:dLbls>
        <c:marker val="1"/>
        <c:smooth val="0"/>
        <c:axId val="387324416"/>
        <c:axId val="387324808"/>
      </c:lineChart>
      <c:catAx>
        <c:axId val="387324416"/>
        <c:scaling>
          <c:orientation val="minMax"/>
        </c:scaling>
        <c:delete val="1"/>
        <c:axPos val="b"/>
        <c:numFmt formatCode="General" sourceLinked="1"/>
        <c:majorTickMark val="none"/>
        <c:minorTickMark val="none"/>
        <c:tickLblPos val="none"/>
        <c:crossAx val="387324808"/>
        <c:crosses val="autoZero"/>
        <c:auto val="1"/>
        <c:lblAlgn val="ctr"/>
        <c:lblOffset val="100"/>
        <c:noMultiLvlLbl val="1"/>
      </c:catAx>
      <c:valAx>
        <c:axId val="387324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244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102.94</c:v>
                </c:pt>
                <c:pt idx="1">
                  <c:v>104.34</c:v>
                </c:pt>
                <c:pt idx="2">
                  <c:v>103.63</c:v>
                </c:pt>
                <c:pt idx="3">
                  <c:v>104</c:v>
                </c:pt>
                <c:pt idx="4">
                  <c:v>103.33</c:v>
                </c:pt>
              </c:numCache>
            </c:numRef>
          </c:val>
          <c:extLst>
            <c:ext xmlns:c16="http://schemas.microsoft.com/office/drawing/2014/chart" uri="{C3380CC4-5D6E-409C-BE32-E72D297353CC}">
              <c16:uniqueId val="{00000000-E8A3-4A52-A342-5B012B8D22B8}"/>
            </c:ext>
          </c:extLst>
        </c:ser>
        <c:dLbls>
          <c:showLegendKey val="0"/>
          <c:showVal val="0"/>
          <c:showCatName val="0"/>
          <c:showSerName val="0"/>
          <c:showPercent val="0"/>
          <c:showBubbleSize val="0"/>
        </c:dLbls>
        <c:gapWidth val="150"/>
        <c:axId val="387320888"/>
        <c:axId val="38732284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E8A3-4A52-A342-5B012B8D22B8}"/>
            </c:ext>
          </c:extLst>
        </c:ser>
        <c:dLbls>
          <c:showLegendKey val="0"/>
          <c:showVal val="0"/>
          <c:showCatName val="0"/>
          <c:showSerName val="0"/>
          <c:showPercent val="0"/>
          <c:showBubbleSize val="0"/>
        </c:dLbls>
        <c:marker val="1"/>
        <c:smooth val="0"/>
        <c:axId val="387320888"/>
        <c:axId val="387322848"/>
      </c:lineChart>
      <c:catAx>
        <c:axId val="387320888"/>
        <c:scaling>
          <c:orientation val="minMax"/>
        </c:scaling>
        <c:delete val="1"/>
        <c:axPos val="b"/>
        <c:numFmt formatCode="General" sourceLinked="1"/>
        <c:majorTickMark val="none"/>
        <c:minorTickMark val="none"/>
        <c:tickLblPos val="none"/>
        <c:crossAx val="387322848"/>
        <c:crosses val="autoZero"/>
        <c:auto val="1"/>
        <c:lblAlgn val="ctr"/>
        <c:lblOffset val="100"/>
        <c:noMultiLvlLbl val="1"/>
      </c:catAx>
      <c:valAx>
        <c:axId val="387322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7320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茨城県　高萩・北茨城広域事務組合</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15000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2753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66.2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5170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民間企業出身</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102.94</v>
      </c>
      <c r="Y32" s="121"/>
      <c r="Z32" s="121"/>
      <c r="AA32" s="121"/>
      <c r="AB32" s="121"/>
      <c r="AC32" s="121"/>
      <c r="AD32" s="121"/>
      <c r="AE32" s="121"/>
      <c r="AF32" s="121"/>
      <c r="AG32" s="121"/>
      <c r="AH32" s="121"/>
      <c r="AI32" s="121"/>
      <c r="AJ32" s="121"/>
      <c r="AK32" s="121"/>
      <c r="AL32" s="121"/>
      <c r="AM32" s="121"/>
      <c r="AN32" s="121"/>
      <c r="AO32" s="121"/>
      <c r="AP32" s="121"/>
      <c r="AQ32" s="122"/>
      <c r="AR32" s="120">
        <f>データ!U6</f>
        <v>104.34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103.63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103.33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548.46</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542.88</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535.45000000000005</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561.34</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566.36</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263.35000000000002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337.5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402.47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497.26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582.82000000000005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988.81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891.1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790.28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740.39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652.45000000000005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103</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62.06</v>
      </c>
      <c r="Y55" s="121"/>
      <c r="Z55" s="121"/>
      <c r="AA55" s="121"/>
      <c r="AB55" s="121"/>
      <c r="AC55" s="121"/>
      <c r="AD55" s="121"/>
      <c r="AE55" s="121"/>
      <c r="AF55" s="121"/>
      <c r="AG55" s="121"/>
      <c r="AH55" s="121"/>
      <c r="AI55" s="121"/>
      <c r="AJ55" s="121"/>
      <c r="AK55" s="121"/>
      <c r="AL55" s="121"/>
      <c r="AM55" s="121"/>
      <c r="AN55" s="121"/>
      <c r="AO55" s="121"/>
      <c r="AP55" s="121"/>
      <c r="AQ55" s="122"/>
      <c r="AR55" s="120">
        <f>データ!BM6</f>
        <v>64.25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64.209999999999994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63.06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63.7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81.319999999999993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78.290000000000006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78.37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79.290000000000006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78.48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19.61</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19.41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19.54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17.82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18.350000000000001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37.47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37.47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37.47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37.47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34.47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69.22</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70.489999999999995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71.77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73.040000000000006</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74.31</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52.15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52.21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54.51</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29.43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36.58</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40.880000000000003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41.24</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0.11</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asU4c397+FWIYF7SngE1VDlPTxpGmkbPQmi6miu+NJCFTee6eVoSJXYI1rvJa7JLmvdWKyMU7m1o0SSjmaRAw==" saltValue="/WimVOnZCB3yStVnPaBCU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102.94</v>
      </c>
      <c r="U6" s="35">
        <f>U7</f>
        <v>104.34</v>
      </c>
      <c r="V6" s="35">
        <f>V7</f>
        <v>103.63</v>
      </c>
      <c r="W6" s="35">
        <f>W7</f>
        <v>104</v>
      </c>
      <c r="X6" s="35">
        <f t="shared" si="3"/>
        <v>103.33</v>
      </c>
      <c r="Y6" s="35">
        <f t="shared" si="3"/>
        <v>109.1</v>
      </c>
      <c r="Z6" s="35">
        <f t="shared" si="3"/>
        <v>108.18</v>
      </c>
      <c r="AA6" s="35">
        <f t="shared" si="3"/>
        <v>114.99</v>
      </c>
      <c r="AB6" s="35">
        <f t="shared" si="3"/>
        <v>110.04</v>
      </c>
      <c r="AC6" s="35">
        <f t="shared" si="3"/>
        <v>115</v>
      </c>
      <c r="AD6" s="33" t="str">
        <f>IF(AD7="-","【-】","【"&amp;SUBSTITUTE(TEXT(AD7,"#,##0.00"),"-","△")&amp;"】")</f>
        <v>【117.41】</v>
      </c>
      <c r="AE6" s="35">
        <f t="shared" si="3"/>
        <v>548.46</v>
      </c>
      <c r="AF6" s="35">
        <f>AF7</f>
        <v>542.88</v>
      </c>
      <c r="AG6" s="35">
        <f>AG7</f>
        <v>535.45000000000005</v>
      </c>
      <c r="AH6" s="35">
        <f>AH7</f>
        <v>561.34</v>
      </c>
      <c r="AI6" s="35">
        <f t="shared" si="3"/>
        <v>566.36</v>
      </c>
      <c r="AJ6" s="35">
        <f t="shared" si="3"/>
        <v>82.78</v>
      </c>
      <c r="AK6" s="35">
        <f t="shared" si="3"/>
        <v>79.27</v>
      </c>
      <c r="AL6" s="35">
        <f t="shared" si="3"/>
        <v>75.56</v>
      </c>
      <c r="AM6" s="35">
        <f t="shared" si="3"/>
        <v>68.38</v>
      </c>
      <c r="AN6" s="35">
        <f t="shared" si="3"/>
        <v>66.13</v>
      </c>
      <c r="AO6" s="33" t="str">
        <f>IF(AO7="-","【-】","【"&amp;SUBSTITUTE(TEXT(AO7,"#,##0.00"),"-","△")&amp;"】")</f>
        <v>【23.68】</v>
      </c>
      <c r="AP6" s="35">
        <f t="shared" si="3"/>
        <v>263.35000000000002</v>
      </c>
      <c r="AQ6" s="35">
        <f>AQ7</f>
        <v>337.5</v>
      </c>
      <c r="AR6" s="35">
        <f>AR7</f>
        <v>402.47</v>
      </c>
      <c r="AS6" s="35">
        <f>AS7</f>
        <v>497.26</v>
      </c>
      <c r="AT6" s="35">
        <f t="shared" si="3"/>
        <v>582.82000000000005</v>
      </c>
      <c r="AU6" s="35">
        <f t="shared" si="3"/>
        <v>649.91999999999996</v>
      </c>
      <c r="AV6" s="35">
        <f t="shared" si="3"/>
        <v>680.22</v>
      </c>
      <c r="AW6" s="35">
        <f t="shared" si="3"/>
        <v>786.06</v>
      </c>
      <c r="AX6" s="35">
        <f t="shared" si="3"/>
        <v>771.18</v>
      </c>
      <c r="AY6" s="35">
        <f t="shared" si="3"/>
        <v>815.18</v>
      </c>
      <c r="AZ6" s="33" t="str">
        <f>IF(AZ7="-","【-】","【"&amp;SUBSTITUTE(TEXT(AZ7,"#,##0.00"),"-","△")&amp;"】")</f>
        <v>【462.72】</v>
      </c>
      <c r="BA6" s="35">
        <f t="shared" si="3"/>
        <v>988.81</v>
      </c>
      <c r="BB6" s="35">
        <f>BB7</f>
        <v>891.1</v>
      </c>
      <c r="BC6" s="35">
        <f>BC7</f>
        <v>790.28</v>
      </c>
      <c r="BD6" s="35">
        <f>BD7</f>
        <v>740.39</v>
      </c>
      <c r="BE6" s="35">
        <f t="shared" si="3"/>
        <v>652.45000000000005</v>
      </c>
      <c r="BF6" s="35">
        <f t="shared" si="3"/>
        <v>531.53</v>
      </c>
      <c r="BG6" s="35">
        <f t="shared" si="3"/>
        <v>504.73</v>
      </c>
      <c r="BH6" s="35">
        <f t="shared" si="3"/>
        <v>450.91</v>
      </c>
      <c r="BI6" s="35">
        <f t="shared" si="3"/>
        <v>444.01</v>
      </c>
      <c r="BJ6" s="35">
        <f t="shared" si="3"/>
        <v>413.29</v>
      </c>
      <c r="BK6" s="33" t="str">
        <f>IF(BK7="-","【-】","【"&amp;SUBSTITUTE(TEXT(BK7,"#,##0.00"),"-","△")&amp;"】")</f>
        <v>【233.92】</v>
      </c>
      <c r="BL6" s="35">
        <f t="shared" si="3"/>
        <v>62.06</v>
      </c>
      <c r="BM6" s="35">
        <f>BM7</f>
        <v>64.25</v>
      </c>
      <c r="BN6" s="35">
        <f>BN7</f>
        <v>64.209999999999994</v>
      </c>
      <c r="BO6" s="35">
        <f>BO7</f>
        <v>63.06</v>
      </c>
      <c r="BP6" s="35">
        <f t="shared" si="3"/>
        <v>63.7</v>
      </c>
      <c r="BQ6" s="35">
        <f t="shared" si="3"/>
        <v>93.31</v>
      </c>
      <c r="BR6" s="35">
        <f t="shared" si="3"/>
        <v>92.2</v>
      </c>
      <c r="BS6" s="35">
        <f t="shared" si="3"/>
        <v>103.39</v>
      </c>
      <c r="BT6" s="35">
        <f t="shared" si="3"/>
        <v>96.49</v>
      </c>
      <c r="BU6" s="35">
        <f t="shared" si="3"/>
        <v>101.92</v>
      </c>
      <c r="BV6" s="33" t="str">
        <f>IF(BV7="-","【-】","【"&amp;SUBSTITUTE(TEXT(BV7,"#,##0.00"),"-","△")&amp;"】")</f>
        <v>【112.31】</v>
      </c>
      <c r="BW6" s="35">
        <f t="shared" si="3"/>
        <v>81.319999999999993</v>
      </c>
      <c r="BX6" s="35">
        <f>BX7</f>
        <v>78.290000000000006</v>
      </c>
      <c r="BY6" s="35">
        <f>BY7</f>
        <v>78.37</v>
      </c>
      <c r="BZ6" s="35">
        <f>BZ7</f>
        <v>79.290000000000006</v>
      </c>
      <c r="CA6" s="35">
        <f t="shared" si="3"/>
        <v>78.48</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19.61</v>
      </c>
      <c r="CI6" s="35">
        <f>CI7</f>
        <v>19.41</v>
      </c>
      <c r="CJ6" s="35">
        <f>CJ7</f>
        <v>19.54</v>
      </c>
      <c r="CK6" s="35">
        <f>CK7</f>
        <v>17.82</v>
      </c>
      <c r="CL6" s="35">
        <f t="shared" si="5"/>
        <v>18.350000000000001</v>
      </c>
      <c r="CM6" s="35">
        <f t="shared" si="5"/>
        <v>43.85</v>
      </c>
      <c r="CN6" s="35">
        <f t="shared" si="5"/>
        <v>44.05</v>
      </c>
      <c r="CO6" s="35">
        <f t="shared" si="5"/>
        <v>45.51</v>
      </c>
      <c r="CP6" s="35">
        <f t="shared" si="5"/>
        <v>44.67</v>
      </c>
      <c r="CQ6" s="35">
        <f t="shared" si="5"/>
        <v>41.71</v>
      </c>
      <c r="CR6" s="33" t="str">
        <f>IF(CR7="-","【-】","【"&amp;SUBSTITUTE(TEXT(CR7,"#,##0.00"),"-","△")&amp;"】")</f>
        <v>【54.01】</v>
      </c>
      <c r="CS6" s="35">
        <f t="shared" ref="CS6:DB6" si="6">CS7</f>
        <v>37.47</v>
      </c>
      <c r="CT6" s="35">
        <f>CT7</f>
        <v>37.47</v>
      </c>
      <c r="CU6" s="35">
        <f>CU7</f>
        <v>37.47</v>
      </c>
      <c r="CV6" s="35">
        <f>CV7</f>
        <v>37.47</v>
      </c>
      <c r="CW6" s="35">
        <f t="shared" si="6"/>
        <v>34.47</v>
      </c>
      <c r="CX6" s="35">
        <f t="shared" si="6"/>
        <v>61.64</v>
      </c>
      <c r="CY6" s="35">
        <f t="shared" si="6"/>
        <v>61.85</v>
      </c>
      <c r="CZ6" s="35">
        <f t="shared" si="6"/>
        <v>64.14</v>
      </c>
      <c r="DA6" s="35">
        <f t="shared" si="6"/>
        <v>63.89</v>
      </c>
      <c r="DB6" s="35">
        <f t="shared" si="6"/>
        <v>64.7</v>
      </c>
      <c r="DC6" s="33" t="str">
        <f>IF(DC7="-","【-】","【"&amp;SUBSTITUTE(TEXT(DC7,"#,##0.00"),"-","△")&amp;"】")</f>
        <v>【76.67】</v>
      </c>
      <c r="DD6" s="35">
        <f t="shared" ref="DD6:DM6" si="7">DD7</f>
        <v>69.22</v>
      </c>
      <c r="DE6" s="35">
        <f>DE7</f>
        <v>70.489999999999995</v>
      </c>
      <c r="DF6" s="35">
        <f>DF7</f>
        <v>71.77</v>
      </c>
      <c r="DG6" s="35">
        <f>DG7</f>
        <v>73.040000000000006</v>
      </c>
      <c r="DH6" s="35">
        <f t="shared" si="7"/>
        <v>74.31</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15000</v>
      </c>
      <c r="L7" s="37" t="s">
        <v>95</v>
      </c>
      <c r="M7" s="38">
        <v>1</v>
      </c>
      <c r="N7" s="38">
        <v>2753</v>
      </c>
      <c r="O7" s="39" t="s">
        <v>96</v>
      </c>
      <c r="P7" s="39">
        <v>66.2</v>
      </c>
      <c r="Q7" s="38">
        <v>13</v>
      </c>
      <c r="R7" s="38">
        <v>5170</v>
      </c>
      <c r="S7" s="37" t="s">
        <v>97</v>
      </c>
      <c r="T7" s="40">
        <v>102.94</v>
      </c>
      <c r="U7" s="40">
        <v>104.34</v>
      </c>
      <c r="V7" s="40">
        <v>103.63</v>
      </c>
      <c r="W7" s="40">
        <v>104</v>
      </c>
      <c r="X7" s="40">
        <v>103.33</v>
      </c>
      <c r="Y7" s="40">
        <v>109.1</v>
      </c>
      <c r="Z7" s="40">
        <v>108.18</v>
      </c>
      <c r="AA7" s="40">
        <v>114.99</v>
      </c>
      <c r="AB7" s="40">
        <v>110.04</v>
      </c>
      <c r="AC7" s="41">
        <v>115</v>
      </c>
      <c r="AD7" s="40">
        <v>117.41</v>
      </c>
      <c r="AE7" s="40">
        <v>548.46</v>
      </c>
      <c r="AF7" s="40">
        <v>542.88</v>
      </c>
      <c r="AG7" s="40">
        <v>535.45000000000005</v>
      </c>
      <c r="AH7" s="40">
        <v>561.34</v>
      </c>
      <c r="AI7" s="40">
        <v>566.36</v>
      </c>
      <c r="AJ7" s="40">
        <v>82.78</v>
      </c>
      <c r="AK7" s="40">
        <v>79.27</v>
      </c>
      <c r="AL7" s="40">
        <v>75.56</v>
      </c>
      <c r="AM7" s="40">
        <v>68.38</v>
      </c>
      <c r="AN7" s="40">
        <v>66.13</v>
      </c>
      <c r="AO7" s="40">
        <v>23.68</v>
      </c>
      <c r="AP7" s="40">
        <v>263.35000000000002</v>
      </c>
      <c r="AQ7" s="40">
        <v>337.5</v>
      </c>
      <c r="AR7" s="40">
        <v>402.47</v>
      </c>
      <c r="AS7" s="40">
        <v>497.26</v>
      </c>
      <c r="AT7" s="40">
        <v>582.82000000000005</v>
      </c>
      <c r="AU7" s="40">
        <v>649.91999999999996</v>
      </c>
      <c r="AV7" s="40">
        <v>680.22</v>
      </c>
      <c r="AW7" s="40">
        <v>786.06</v>
      </c>
      <c r="AX7" s="40">
        <v>771.18</v>
      </c>
      <c r="AY7" s="40">
        <v>815.18</v>
      </c>
      <c r="AZ7" s="40">
        <v>462.72</v>
      </c>
      <c r="BA7" s="40">
        <v>988.81</v>
      </c>
      <c r="BB7" s="40">
        <v>891.1</v>
      </c>
      <c r="BC7" s="40">
        <v>790.28</v>
      </c>
      <c r="BD7" s="40">
        <v>740.39</v>
      </c>
      <c r="BE7" s="40">
        <v>652.45000000000005</v>
      </c>
      <c r="BF7" s="40">
        <v>531.53</v>
      </c>
      <c r="BG7" s="40">
        <v>504.73</v>
      </c>
      <c r="BH7" s="40">
        <v>450.91</v>
      </c>
      <c r="BI7" s="40">
        <v>444.01</v>
      </c>
      <c r="BJ7" s="40">
        <v>413.29</v>
      </c>
      <c r="BK7" s="40">
        <v>233.92</v>
      </c>
      <c r="BL7" s="40">
        <v>62.06</v>
      </c>
      <c r="BM7" s="40">
        <v>64.25</v>
      </c>
      <c r="BN7" s="40">
        <v>64.209999999999994</v>
      </c>
      <c r="BO7" s="40">
        <v>63.06</v>
      </c>
      <c r="BP7" s="40">
        <v>63.7</v>
      </c>
      <c r="BQ7" s="40">
        <v>93.31</v>
      </c>
      <c r="BR7" s="40">
        <v>92.2</v>
      </c>
      <c r="BS7" s="40">
        <v>103.39</v>
      </c>
      <c r="BT7" s="40">
        <v>96.49</v>
      </c>
      <c r="BU7" s="40">
        <v>101.92</v>
      </c>
      <c r="BV7" s="40">
        <v>112.31</v>
      </c>
      <c r="BW7" s="40">
        <v>81.319999999999993</v>
      </c>
      <c r="BX7" s="40">
        <v>78.290000000000006</v>
      </c>
      <c r="BY7" s="40">
        <v>78.37</v>
      </c>
      <c r="BZ7" s="40">
        <v>79.290000000000006</v>
      </c>
      <c r="CA7" s="40">
        <v>78.48</v>
      </c>
      <c r="CB7" s="40">
        <v>33.81</v>
      </c>
      <c r="CC7" s="40">
        <v>34.33</v>
      </c>
      <c r="CD7" s="40">
        <v>30.96</v>
      </c>
      <c r="CE7" s="40">
        <v>33.229999999999997</v>
      </c>
      <c r="CF7" s="40">
        <v>31.6</v>
      </c>
      <c r="CG7" s="40">
        <v>19.07</v>
      </c>
      <c r="CH7" s="40">
        <v>19.61</v>
      </c>
      <c r="CI7" s="40">
        <v>19.41</v>
      </c>
      <c r="CJ7" s="40">
        <v>19.54</v>
      </c>
      <c r="CK7" s="40">
        <v>17.82</v>
      </c>
      <c r="CL7" s="40">
        <v>18.350000000000001</v>
      </c>
      <c r="CM7" s="40">
        <v>43.85</v>
      </c>
      <c r="CN7" s="40">
        <v>44.05</v>
      </c>
      <c r="CO7" s="40">
        <v>45.51</v>
      </c>
      <c r="CP7" s="40">
        <v>44.67</v>
      </c>
      <c r="CQ7" s="40">
        <v>41.71</v>
      </c>
      <c r="CR7" s="40">
        <v>54.01</v>
      </c>
      <c r="CS7" s="40">
        <v>37.47</v>
      </c>
      <c r="CT7" s="40">
        <v>37.47</v>
      </c>
      <c r="CU7" s="40">
        <v>37.47</v>
      </c>
      <c r="CV7" s="40">
        <v>37.47</v>
      </c>
      <c r="CW7" s="40">
        <v>34.47</v>
      </c>
      <c r="CX7" s="40">
        <v>61.64</v>
      </c>
      <c r="CY7" s="40">
        <v>61.85</v>
      </c>
      <c r="CZ7" s="40">
        <v>64.14</v>
      </c>
      <c r="DA7" s="40">
        <v>63.89</v>
      </c>
      <c r="DB7" s="40">
        <v>64.7</v>
      </c>
      <c r="DC7" s="40">
        <v>76.67</v>
      </c>
      <c r="DD7" s="40">
        <v>69.22</v>
      </c>
      <c r="DE7" s="40">
        <v>70.489999999999995</v>
      </c>
      <c r="DF7" s="40">
        <v>71.77</v>
      </c>
      <c r="DG7" s="40">
        <v>73.040000000000006</v>
      </c>
      <c r="DH7" s="40">
        <v>74.31</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102.94</v>
      </c>
      <c r="V11" s="48">
        <f>IF(U6="-",NA(),U6)</f>
        <v>104.34</v>
      </c>
      <c r="W11" s="48">
        <f>IF(V6="-",NA(),V6)</f>
        <v>103.63</v>
      </c>
      <c r="X11" s="48">
        <f>IF(W6="-",NA(),W6)</f>
        <v>104</v>
      </c>
      <c r="Y11" s="48">
        <f>IF(X6="-",NA(),X6)</f>
        <v>103.33</v>
      </c>
      <c r="AE11" s="47" t="s">
        <v>23</v>
      </c>
      <c r="AF11" s="48">
        <f>IF(AE6="-",NA(),AE6)</f>
        <v>548.46</v>
      </c>
      <c r="AG11" s="48">
        <f>IF(AF6="-",NA(),AF6)</f>
        <v>542.88</v>
      </c>
      <c r="AH11" s="48">
        <f>IF(AG6="-",NA(),AG6)</f>
        <v>535.45000000000005</v>
      </c>
      <c r="AI11" s="48">
        <f>IF(AH6="-",NA(),AH6)</f>
        <v>561.34</v>
      </c>
      <c r="AJ11" s="48">
        <f>IF(AI6="-",NA(),AI6)</f>
        <v>566.36</v>
      </c>
      <c r="AP11" s="47" t="s">
        <v>23</v>
      </c>
      <c r="AQ11" s="48">
        <f>IF(AP6="-",NA(),AP6)</f>
        <v>263.35000000000002</v>
      </c>
      <c r="AR11" s="48">
        <f>IF(AQ6="-",NA(),AQ6)</f>
        <v>337.5</v>
      </c>
      <c r="AS11" s="48">
        <f>IF(AR6="-",NA(),AR6)</f>
        <v>402.47</v>
      </c>
      <c r="AT11" s="48">
        <f>IF(AS6="-",NA(),AS6)</f>
        <v>497.26</v>
      </c>
      <c r="AU11" s="48">
        <f>IF(AT6="-",NA(),AT6)</f>
        <v>582.82000000000005</v>
      </c>
      <c r="BA11" s="47" t="s">
        <v>23</v>
      </c>
      <c r="BB11" s="48">
        <f>IF(BA6="-",NA(),BA6)</f>
        <v>988.81</v>
      </c>
      <c r="BC11" s="48">
        <f>IF(BB6="-",NA(),BB6)</f>
        <v>891.1</v>
      </c>
      <c r="BD11" s="48">
        <f>IF(BC6="-",NA(),BC6)</f>
        <v>790.28</v>
      </c>
      <c r="BE11" s="48">
        <f>IF(BD6="-",NA(),BD6)</f>
        <v>740.39</v>
      </c>
      <c r="BF11" s="48">
        <f>IF(BE6="-",NA(),BE6)</f>
        <v>652.45000000000005</v>
      </c>
      <c r="BL11" s="47" t="s">
        <v>23</v>
      </c>
      <c r="BM11" s="48">
        <f>IF(BL6="-",NA(),BL6)</f>
        <v>62.06</v>
      </c>
      <c r="BN11" s="48">
        <f>IF(BM6="-",NA(),BM6)</f>
        <v>64.25</v>
      </c>
      <c r="BO11" s="48">
        <f>IF(BN6="-",NA(),BN6)</f>
        <v>64.209999999999994</v>
      </c>
      <c r="BP11" s="48">
        <f>IF(BO6="-",NA(),BO6)</f>
        <v>63.06</v>
      </c>
      <c r="BQ11" s="48">
        <f>IF(BP6="-",NA(),BP6)</f>
        <v>63.7</v>
      </c>
      <c r="BW11" s="47" t="s">
        <v>23</v>
      </c>
      <c r="BX11" s="48">
        <f>IF(BW6="-",NA(),BW6)</f>
        <v>81.319999999999993</v>
      </c>
      <c r="BY11" s="48">
        <f>IF(BX6="-",NA(),BX6)</f>
        <v>78.290000000000006</v>
      </c>
      <c r="BZ11" s="48">
        <f>IF(BY6="-",NA(),BY6)</f>
        <v>78.37</v>
      </c>
      <c r="CA11" s="48">
        <f>IF(BZ6="-",NA(),BZ6)</f>
        <v>79.290000000000006</v>
      </c>
      <c r="CB11" s="48">
        <f>IF(CA6="-",NA(),CA6)</f>
        <v>78.48</v>
      </c>
      <c r="CH11" s="47" t="s">
        <v>23</v>
      </c>
      <c r="CI11" s="48">
        <f>IF(CH6="-",NA(),CH6)</f>
        <v>19.61</v>
      </c>
      <c r="CJ11" s="48">
        <f>IF(CI6="-",NA(),CI6)</f>
        <v>19.41</v>
      </c>
      <c r="CK11" s="48">
        <f>IF(CJ6="-",NA(),CJ6)</f>
        <v>19.54</v>
      </c>
      <c r="CL11" s="48">
        <f>IF(CK6="-",NA(),CK6)</f>
        <v>17.82</v>
      </c>
      <c r="CM11" s="48">
        <f>IF(CL6="-",NA(),CL6)</f>
        <v>18.350000000000001</v>
      </c>
      <c r="CS11" s="47" t="s">
        <v>23</v>
      </c>
      <c r="CT11" s="48">
        <f>IF(CS6="-",NA(),CS6)</f>
        <v>37.47</v>
      </c>
      <c r="CU11" s="48">
        <f>IF(CT6="-",NA(),CT6)</f>
        <v>37.47</v>
      </c>
      <c r="CV11" s="48">
        <f>IF(CU6="-",NA(),CU6)</f>
        <v>37.47</v>
      </c>
      <c r="CW11" s="48">
        <f>IF(CV6="-",NA(),CV6)</f>
        <v>37.47</v>
      </c>
      <c r="CX11" s="48">
        <f>IF(CW6="-",NA(),CW6)</f>
        <v>34.47</v>
      </c>
      <c r="DD11" s="47" t="s">
        <v>23</v>
      </c>
      <c r="DE11" s="48">
        <f>IF(DD6="-",NA(),DD6)</f>
        <v>69.22</v>
      </c>
      <c r="DF11" s="48">
        <f>IF(DE6="-",NA(),DE6)</f>
        <v>70.489999999999995</v>
      </c>
      <c r="DG11" s="48">
        <f>IF(DF6="-",NA(),DF6)</f>
        <v>71.77</v>
      </c>
      <c r="DH11" s="48">
        <f>IF(DG6="-",NA(),DG6)</f>
        <v>73.040000000000006</v>
      </c>
      <c r="DI11" s="48">
        <f>IF(DH6="-",NA(),DH6)</f>
        <v>74.31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2023-01-24T02:09:42Z</cp:lastPrinted>
  <dcterms:created xsi:type="dcterms:W3CDTF">2022-12-01T02:34:17Z</dcterms:created>
  <dcterms:modified xsi:type="dcterms:W3CDTF">2023-02-13T02:07:45Z</dcterms:modified>
  <cp:category/>
</cp:coreProperties>
</file>