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MpzyQSC6Vd7Oy4wOc0QFPcgcxeHlC8epef2EJAeUazpmp8p4kff1gfMTDXucdO+LDR6teQYHzDBy/gyC+/RchQ==" workbookSaltValue="tJFo8K+F4it443vxYuI9XA==" workbookSpinCount="100000" lockStructure="1"/>
  <bookViews>
    <workbookView xWindow="0" yWindow="0" windowWidth="15900" windowHeight="58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<sst xmlns="http://schemas.openxmlformats.org/spreadsheetml/2006/main" count="231" uniqueCount="115">
  <si>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</si>
  <si>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</si>
  <si>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</si>
  <si>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</si>
  <si>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</si>
  <si>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</si>
  <si>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</si>
  <si>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</si>
  <si>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</si>
  <si>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</si>
  <si>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</si>
  <si>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</si>
  <si>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</si>
  <si>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</si>
  <si>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</si>
  <si>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</si>
  <si>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</si>
  <si>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</si>
  <si>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</si>
  <si>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</si>
  <si>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</si>
  <si>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</si>
  <si>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</si>
  <si>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</si>
  <si>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</si>
  <si>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</si>
  <si>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</si>
  <si>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</si>
  <si>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</si>
  <si>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</si>
  <si>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</si>
  <si>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</si>
  <si>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</si>
  <si>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</si>
  <si>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</si>
  <si>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</si>
  <si>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</si>
  <si>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</si>
  <si>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</si>
  <si>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</si>
  <si>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</si>
  <si>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</si>
  <si>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</si>
  <si>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</si>
  <si>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</si>
  <si>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</si>
  <si>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</si>
  <si>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</si>
  <si>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</si>
  <si>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</si>
  <si>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</si>
  <si>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</si>
  <si>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</si>
  <si>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</si>
  <si>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</si>
  <si>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</si>
  <si>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</si>
  <si>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</si>
  <si>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</si>
  <si>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</si>
  <si>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</si>
  <si>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</si>
  <si>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</si>
  <si>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</si>
  <si>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</si>
  <si>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</si>
  <si>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</si>
  <si>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</si>
  <si>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</si>
  <si>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</si>
  <si>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</si>
  <si>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</si>
  <si>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</si>
  <si>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</si>
  <si>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</si>
  <si>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</si>
  <si>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</si>
  <si>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</si>
  <si>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</si>
  <si>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</si>
  <si>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</si>
  <si>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</si>
  <si>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</si>
  <si>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</si>
  <si>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</si>
  <si>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</si>
  <si>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</si>
  <si>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</si>
  <si>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</si>
  <si>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</si>
  <si>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</si>
  <si>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</si>
  <si>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</si>
  <si>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湖北水道企業団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</si>
  <si>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</si>
  <si>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</si>
  <si>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</si>
  <si>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</si>
  <si>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</si>
  <si>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</si>
  <si>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</si>
  <si>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</si>
  <si>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</si>
  <si>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</si>
  <si>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</si>
  <si>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</si>
  <si>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</si>
  <si>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</si>
  <si>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</si>
  <si>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</si>
  <si>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</si>
  <si>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</si>
  <si>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【経常収支比率】昨年度に比べ5%程増えてい</t>
    </r>
    <r>
      <rPr>
        <sz val="11"/>
        <rFont val="ＭＳ ゴシック"/>
        <family val="3"/>
        <charset val="128"/>
      </rPr>
      <t>るが、要因の1つに予定されていた工事が延期された</t>
    </r>
    <r>
      <rPr>
        <sz val="11"/>
        <color theme="1"/>
        <rFont val="ＭＳ ゴシック"/>
        <family val="3"/>
        <charset val="128"/>
      </rPr>
      <t>こと等により、一時的に経常費用の減少が見られたことが挙げられる。今後も経常収支比率</t>
    </r>
    <r>
      <rPr>
        <sz val="11"/>
        <rFont val="ＭＳ ゴシック"/>
        <family val="3"/>
        <charset val="128"/>
      </rPr>
      <t>100％以上の健全な水準を保つために費用の削減と事業の財源確保が</t>
    </r>
    <r>
      <rPr>
        <sz val="11"/>
        <color theme="1"/>
        <rFont val="ＭＳ ゴシック"/>
        <family val="3"/>
        <charset val="128"/>
      </rPr>
      <t>必要である。
【流動比率】昨年度より増加してい</t>
    </r>
    <r>
      <rPr>
        <sz val="11"/>
        <rFont val="ＭＳ ゴシック"/>
        <family val="3"/>
        <charset val="128"/>
      </rPr>
      <t>るが、</t>
    </r>
    <r>
      <rPr>
        <sz val="11"/>
        <color theme="1"/>
        <rFont val="ＭＳ ゴシック"/>
        <family val="3"/>
        <charset val="128"/>
      </rPr>
      <t>これは昨年に比べ現金預金が増えたことによる流動資産の増が主な要因である。今後も工事発注時期等を考慮し</t>
    </r>
    <r>
      <rPr>
        <sz val="11"/>
        <rFont val="ＭＳ ゴシック"/>
        <family val="3"/>
        <charset val="128"/>
      </rPr>
      <t>比率の維持を図る</t>
    </r>
    <r>
      <rPr>
        <sz val="11"/>
        <color theme="1"/>
        <rFont val="ＭＳ ゴシック"/>
        <family val="3"/>
        <charset val="128"/>
      </rPr>
      <t>必要がある。
【企業債残高対給水収益比率】類似団体平均値と比べれば良好な数値だが、令和元年度から経営戦略に基づいた企業債の借入を行っているため、今後は上昇していくと考えられる。したがって、この数値を注視しながら</t>
    </r>
    <r>
      <rPr>
        <sz val="11"/>
        <rFont val="ＭＳ ゴシック"/>
        <family val="3"/>
        <charset val="128"/>
      </rPr>
      <t>借入額の検討を図って</t>
    </r>
    <r>
      <rPr>
        <sz val="11"/>
        <color theme="1"/>
        <rFont val="ＭＳ ゴシック"/>
        <family val="3"/>
        <charset val="128"/>
      </rPr>
      <t>いく必要がある。
【料金回収率・給水原価】経常費用が抑えられたことにより給水原価が減少したため、昨年に比べ料金回収率が高い結果となった。
【施設利用率】昨年度に続き比率が低下している。これは、1日平均配水量の減少によるものである。数値の状況から現有施設ダウンサイジング等の検討が必要である。
【有収率】東日本大震災の影響により有収率は大幅に低下したが、漏水調査による修繕や経営戦略に基づく管路更新により年々改善してきている。今後も計画的な管路更新により有収率の向上を図る。</t>
    </r>
    <rPh sb="8" eb="11">
      <t>サクネンド</t>
    </rPh>
    <rPh sb="12" eb="13">
      <t>クラ</t>
    </rPh>
    <rPh sb="16" eb="17">
      <t>ホド</t>
    </rPh>
    <rPh sb="24" eb="26">
      <t>ヨウイン</t>
    </rPh>
    <rPh sb="30" eb="32">
      <t>ヨテイ</t>
    </rPh>
    <rPh sb="37" eb="39">
      <t>コウジ</t>
    </rPh>
    <rPh sb="40" eb="42">
      <t>エンキ</t>
    </rPh>
    <rPh sb="47" eb="48">
      <t>ナド</t>
    </rPh>
    <rPh sb="52" eb="55">
      <t>イチジテキ</t>
    </rPh>
    <rPh sb="56" eb="60">
      <t>ケイジョウヒヨウ</t>
    </rPh>
    <rPh sb="61" eb="63">
      <t>ゲンショウ</t>
    </rPh>
    <rPh sb="64" eb="65">
      <t>ミ</t>
    </rPh>
    <rPh sb="71" eb="72">
      <t>ア</t>
    </rPh>
    <rPh sb="80" eb="82">
      <t>ケイジョウ</t>
    </rPh>
    <rPh sb="82" eb="84">
      <t>シュウシ</t>
    </rPh>
    <rPh sb="84" eb="86">
      <t>ヒリツ</t>
    </rPh>
    <rPh sb="90" eb="92">
      <t>イジョウ</t>
    </rPh>
    <rPh sb="93" eb="95">
      <t>ケンゼン</t>
    </rPh>
    <rPh sb="96" eb="98">
      <t>スイジュン</t>
    </rPh>
    <rPh sb="99" eb="100">
      <t>タモ</t>
    </rPh>
    <rPh sb="104" eb="106">
      <t>ヒヨウ</t>
    </rPh>
    <rPh sb="107" eb="109">
      <t>サクゲン</t>
    </rPh>
    <rPh sb="110" eb="112">
      <t>ジギョウ</t>
    </rPh>
    <rPh sb="113" eb="115">
      <t>ザイゲン</t>
    </rPh>
    <rPh sb="115" eb="117">
      <t>カクホ</t>
    </rPh>
    <rPh sb="136" eb="138">
      <t>ゾウカ</t>
    </rPh>
    <rPh sb="147" eb="149">
      <t>サクネン</t>
    </rPh>
    <rPh sb="150" eb="151">
      <t>クラ</t>
    </rPh>
    <rPh sb="165" eb="167">
      <t>リュウドウ</t>
    </rPh>
    <rPh sb="167" eb="169">
      <t>シサン</t>
    </rPh>
    <rPh sb="170" eb="171">
      <t>ゾウ</t>
    </rPh>
    <rPh sb="183" eb="185">
      <t>コウジ</t>
    </rPh>
    <rPh sb="185" eb="187">
      <t>ハッチュウ</t>
    </rPh>
    <rPh sb="187" eb="189">
      <t>ジキ</t>
    </rPh>
    <rPh sb="189" eb="190">
      <t>ナド</t>
    </rPh>
    <rPh sb="191" eb="193">
      <t>コウリョ</t>
    </rPh>
    <rPh sb="194" eb="196">
      <t>ヒリツ</t>
    </rPh>
    <rPh sb="197" eb="199">
      <t>イジ</t>
    </rPh>
    <rPh sb="200" eb="201">
      <t>ハカ</t>
    </rPh>
    <rPh sb="202" eb="204">
      <t>ヒツヨウ</t>
    </rPh>
    <rPh sb="223" eb="227">
      <t>ルイジダンタイ</t>
    </rPh>
    <rPh sb="227" eb="229">
      <t>ヘイキン</t>
    </rPh>
    <rPh sb="229" eb="230">
      <t>チ</t>
    </rPh>
    <rPh sb="231" eb="232">
      <t>クラ</t>
    </rPh>
    <rPh sb="243" eb="245">
      <t>レイワ</t>
    </rPh>
    <rPh sb="245" eb="247">
      <t>ガンネン</t>
    </rPh>
    <rPh sb="247" eb="248">
      <t>ド</t>
    </rPh>
    <rPh sb="250" eb="252">
      <t>ケイエイ</t>
    </rPh>
    <rPh sb="252" eb="254">
      <t>センリャク</t>
    </rPh>
    <rPh sb="255" eb="256">
      <t>モト</t>
    </rPh>
    <rPh sb="259" eb="261">
      <t>キギョウ</t>
    </rPh>
    <rPh sb="261" eb="262">
      <t>サイ</t>
    </rPh>
    <rPh sb="263" eb="265">
      <t>カリイレ</t>
    </rPh>
    <rPh sb="266" eb="267">
      <t>オコナ</t>
    </rPh>
    <rPh sb="274" eb="276">
      <t>コンゴ</t>
    </rPh>
    <rPh sb="277" eb="279">
      <t>ジョウショウ</t>
    </rPh>
    <rPh sb="284" eb="285">
      <t>カンガ</t>
    </rPh>
    <rPh sb="307" eb="309">
      <t>カリイレ</t>
    </rPh>
    <rPh sb="309" eb="310">
      <t>ガク</t>
    </rPh>
    <rPh sb="311" eb="313">
      <t>ケントウ</t>
    </rPh>
    <rPh sb="314" eb="315">
      <t>ハカ</t>
    </rPh>
    <rPh sb="338" eb="340">
      <t>ケイジョウ</t>
    </rPh>
    <rPh sb="340" eb="342">
      <t>ヒヨウ</t>
    </rPh>
    <rPh sb="343" eb="344">
      <t>オサ</t>
    </rPh>
    <rPh sb="353" eb="357">
      <t>キュウスイゲンカ</t>
    </rPh>
    <rPh sb="358" eb="360">
      <t>ゲンショウ</t>
    </rPh>
    <rPh sb="376" eb="377">
      <t>タカ</t>
    </rPh>
    <rPh sb="378" eb="380">
      <t>ケッカ</t>
    </rPh>
    <rPh sb="397" eb="398">
      <t>ツヅ</t>
    </rPh>
    <rPh sb="414" eb="415">
      <t>ニチ</t>
    </rPh>
    <rPh sb="415" eb="417">
      <t>ヘイキン</t>
    </rPh>
    <rPh sb="432" eb="434">
      <t>スウチ</t>
    </rPh>
    <rPh sb="435" eb="437">
      <t>ジョウキョウ</t>
    </rPh>
    <rPh sb="439" eb="441">
      <t>ゲンユウ</t>
    </rPh>
    <rPh sb="441" eb="443">
      <t>シセツ</t>
    </rPh>
    <rPh sb="451" eb="452">
      <t>トウ</t>
    </rPh>
    <rPh sb="453" eb="455">
      <t>ケントウ</t>
    </rPh>
    <rPh sb="456" eb="458">
      <t>ヒツヨウ</t>
    </rPh>
    <rPh sb="475" eb="477">
      <t>エイキョウ</t>
    </rPh>
    <rPh sb="493" eb="495">
      <t>ロウスイ</t>
    </rPh>
    <rPh sb="495" eb="497">
      <t>チョウサ</t>
    </rPh>
    <rPh sb="500" eb="502">
      <t>シュウゼン</t>
    </rPh>
    <rPh sb="503" eb="505">
      <t>ケイエイ</t>
    </rPh>
    <rPh sb="505" eb="507">
      <t>センリャク</t>
    </rPh>
    <rPh sb="508" eb="509">
      <t>モト</t>
    </rPh>
    <rPh sb="511" eb="513">
      <t>カンロ</t>
    </rPh>
    <rPh sb="513" eb="515">
      <t>コウシン</t>
    </rPh>
    <rPh sb="518" eb="520">
      <t>ネンネン</t>
    </rPh>
    <rPh sb="520" eb="522">
      <t>カイゼン</t>
    </rPh>
    <rPh sb="529" eb="531">
      <t>コンゴ</t>
    </rPh>
    <rPh sb="532" eb="535">
      <t>ケイカクテキ</t>
    </rPh>
    <rPh sb="536" eb="538">
      <t>カンロ</t>
    </rPh>
    <rPh sb="538" eb="540">
      <t>コウシン</t>
    </rPh>
    <rPh sb="543" eb="546">
      <t>ユウシュウリツ</t>
    </rPh>
    <phoneticPr fontId="16"/>
  </si>
  <si>
    <r>
      <t>人口減少、また大口需要者の使用水量の減少等に伴い給水収益は減少の一途をたどることが予測される。このため、さらなる無駄なコストを縮減し、維持管理費の見直しにより、経常収支比率や給水原価の適正な維持を図る。
また、施設利用率については、施設の更新整備を進めていくと同時にダウンサイジングの計画を立案実行し改善を図</t>
    </r>
    <r>
      <rPr>
        <sz val="11"/>
        <rFont val="ＭＳ ゴシック"/>
        <family val="3"/>
        <charset val="128"/>
      </rPr>
      <t>る必要がある。</t>
    </r>
    <r>
      <rPr>
        <sz val="11"/>
        <color theme="1"/>
        <rFont val="ＭＳ ゴシック"/>
        <family val="3"/>
        <charset val="128"/>
      </rPr>
      <t xml:space="preserve">
経営戦略により策定した令和元年度から10年間の事業計画実現のため、企業債等による財源確保をしながら計画的に事業を実施し、健全経営に努める。</t>
    </r>
    <rPh sb="0" eb="4">
      <t>ジンコウゲンショウ</t>
    </rPh>
    <rPh sb="7" eb="9">
      <t>オオクチ</t>
    </rPh>
    <rPh sb="9" eb="12">
      <t>ジュヨウシャ</t>
    </rPh>
    <rPh sb="13" eb="17">
      <t>シヨウスイリョウ</t>
    </rPh>
    <rPh sb="18" eb="20">
      <t>ゲンショウ</t>
    </rPh>
    <rPh sb="20" eb="21">
      <t>トウ</t>
    </rPh>
    <rPh sb="22" eb="23">
      <t>トモナ</t>
    </rPh>
    <rPh sb="24" eb="26">
      <t>キュウスイ</t>
    </rPh>
    <rPh sb="26" eb="28">
      <t>シュウエキ</t>
    </rPh>
    <rPh sb="29" eb="31">
      <t>ゲンショウ</t>
    </rPh>
    <rPh sb="32" eb="34">
      <t>イット</t>
    </rPh>
    <rPh sb="41" eb="43">
      <t>ヨソク</t>
    </rPh>
    <rPh sb="56" eb="58">
      <t>ムダ</t>
    </rPh>
    <rPh sb="73" eb="75">
      <t>ミナオ</t>
    </rPh>
    <rPh sb="84" eb="86">
      <t>キュウスイ</t>
    </rPh>
    <rPh sb="86" eb="88">
      <t>ゲンカ</t>
    </rPh>
    <rPh sb="92" eb="94">
      <t>テキセイ</t>
    </rPh>
    <rPh sb="95" eb="97">
      <t>イジ</t>
    </rPh>
    <rPh sb="113" eb="115">
      <t>シセツ</t>
    </rPh>
    <rPh sb="119" eb="121">
      <t>コウシン</t>
    </rPh>
    <rPh sb="152" eb="154">
      <t>ヒツヨウ</t>
    </rPh>
    <rPh sb="159" eb="163">
      <t>ケイエイセンリャク</t>
    </rPh>
    <rPh sb="166" eb="168">
      <t>サクテイ</t>
    </rPh>
    <rPh sb="179" eb="181">
      <t>ネンカン</t>
    </rPh>
    <rPh sb="182" eb="184">
      <t>ジギョウ</t>
    </rPh>
    <rPh sb="184" eb="186">
      <t>ケイカク</t>
    </rPh>
    <rPh sb="186" eb="188">
      <t>ジツゲン</t>
    </rPh>
    <rPh sb="192" eb="194">
      <t>キギョウ</t>
    </rPh>
    <rPh sb="195" eb="196">
      <t>トウ</t>
    </rPh>
    <rPh sb="199" eb="201">
      <t>ザイゲン</t>
    </rPh>
    <rPh sb="201" eb="203">
      <t>カクホ</t>
    </rPh>
    <rPh sb="208" eb="211">
      <t>ケイカクテキ</t>
    </rPh>
    <rPh sb="212" eb="214">
      <t>ジギョウ</t>
    </rPh>
    <rPh sb="215" eb="217">
      <t>ジッシ</t>
    </rPh>
    <rPh sb="219" eb="221">
      <t>ケンゼン</t>
    </rPh>
    <rPh sb="224" eb="225">
      <t>ツト</t>
    </rPh>
    <phoneticPr fontId="16"/>
  </si>
  <si>
    <t>【有形固定資産減価償却率】令和元年度から経営戦略に基づいて老朽施設・管路の更新を進めているが、依然として平均値より高い水準となっており、資産の老朽化が顕著にあらわれている。今後も、積極的に老朽施設・管路の更新を進めていく必要がある。
【管路経年化率】昨年度に比べ高い水準となってきている。法定耐用年数を超過した管路が近年にきて急速に増えており、類似団体よりも管路更新の緊急性が高いことが分かる。経営戦略に基づいた計画的な管路更新を進めていく必要がある。
【管路更新率】工事の延期等が要因となり昨年度よりも更新した管路延長が減少したことにより、数値が低下している。令和元年度から経営戦略に基づく企業債の借入により財源を確保し、管路更新事業費に充てている。今後も、適正に財源を確保しながら更新率の向上を図る。</t>
    <rPh sb="20" eb="22">
      <t>ケイエイ</t>
    </rPh>
    <rPh sb="22" eb="24">
      <t>センリャク</t>
    </rPh>
    <rPh sb="25" eb="26">
      <t>モト</t>
    </rPh>
    <rPh sb="52" eb="54">
      <t>ヘイキン</t>
    </rPh>
    <rPh sb="54" eb="55">
      <t>チ</t>
    </rPh>
    <rPh sb="57" eb="58">
      <t>タカ</t>
    </rPh>
    <rPh sb="59" eb="61">
      <t>スイジュン</t>
    </rPh>
    <rPh sb="68" eb="70">
      <t>シサン</t>
    </rPh>
    <rPh sb="71" eb="73">
      <t>ロウキュウ</t>
    </rPh>
    <rPh sb="73" eb="74">
      <t>カ</t>
    </rPh>
    <rPh sb="75" eb="77">
      <t>ケンチョ</t>
    </rPh>
    <rPh sb="86" eb="88">
      <t>コンゴ</t>
    </rPh>
    <rPh sb="90" eb="93">
      <t>セッキョクテキ</t>
    </rPh>
    <rPh sb="94" eb="96">
      <t>ロウキュウ</t>
    </rPh>
    <rPh sb="96" eb="98">
      <t>シセツ</t>
    </rPh>
    <rPh sb="99" eb="101">
      <t>カンロ</t>
    </rPh>
    <rPh sb="102" eb="104">
      <t>コウシン</t>
    </rPh>
    <rPh sb="118" eb="120">
      <t>カンロ</t>
    </rPh>
    <rPh sb="120" eb="123">
      <t>ケイネンカ</t>
    </rPh>
    <rPh sb="123" eb="124">
      <t>リツ</t>
    </rPh>
    <rPh sb="127" eb="128">
      <t>ド</t>
    </rPh>
    <rPh sb="131" eb="132">
      <t>タカ</t>
    </rPh>
    <rPh sb="133" eb="135">
      <t>スイジュン</t>
    </rPh>
    <rPh sb="144" eb="146">
      <t>ホウテイ</t>
    </rPh>
    <rPh sb="146" eb="148">
      <t>タイヨウ</t>
    </rPh>
    <rPh sb="148" eb="150">
      <t>ネンスウ</t>
    </rPh>
    <rPh sb="151" eb="153">
      <t>チョウカ</t>
    </rPh>
    <rPh sb="155" eb="157">
      <t>カンロ</t>
    </rPh>
    <rPh sb="163" eb="165">
      <t>キュウソク</t>
    </rPh>
    <rPh sb="172" eb="174">
      <t>ルイジ</t>
    </rPh>
    <rPh sb="174" eb="176">
      <t>ダンタイ</t>
    </rPh>
    <rPh sb="179" eb="181">
      <t>カンロ</t>
    </rPh>
    <rPh sb="181" eb="183">
      <t>コウシン</t>
    </rPh>
    <rPh sb="188" eb="189">
      <t>タカ</t>
    </rPh>
    <rPh sb="193" eb="194">
      <t>ワ</t>
    </rPh>
    <rPh sb="197" eb="201">
      <t>ケイエイセンリャク</t>
    </rPh>
    <rPh sb="202" eb="203">
      <t>モト</t>
    </rPh>
    <rPh sb="206" eb="209">
      <t>ケイカクテキ</t>
    </rPh>
    <rPh sb="210" eb="212">
      <t>カンロ</t>
    </rPh>
    <rPh sb="212" eb="214">
      <t>コウシン</t>
    </rPh>
    <rPh sb="215" eb="216">
      <t>スス</t>
    </rPh>
    <rPh sb="220" eb="222">
      <t>ヒツヨウ</t>
    </rPh>
    <rPh sb="234" eb="236">
      <t>コウジ</t>
    </rPh>
    <rPh sb="237" eb="239">
      <t>エンキ</t>
    </rPh>
    <rPh sb="239" eb="240">
      <t>トウ</t>
    </rPh>
    <rPh sb="241" eb="243">
      <t>ヨウイン</t>
    </rPh>
    <rPh sb="246" eb="249">
      <t>サクネンド</t>
    </rPh>
    <rPh sb="252" eb="254">
      <t>コウシン</t>
    </rPh>
    <rPh sb="256" eb="258">
      <t>カンロ</t>
    </rPh>
    <rPh sb="258" eb="260">
      <t>エンチョウ</t>
    </rPh>
    <rPh sb="261" eb="263">
      <t>ゲンショウ</t>
    </rPh>
    <rPh sb="271" eb="273">
      <t>スウチ</t>
    </rPh>
    <rPh sb="274" eb="276">
      <t>テイカ</t>
    </rPh>
    <rPh sb="288" eb="290">
      <t>ケイエイ</t>
    </rPh>
    <rPh sb="290" eb="292">
      <t>センリャク</t>
    </rPh>
    <rPh sb="293" eb="294">
      <t>モト</t>
    </rPh>
    <rPh sb="296" eb="298">
      <t>キギョウ</t>
    </rPh>
    <rPh sb="298" eb="299">
      <t>サイ</t>
    </rPh>
    <rPh sb="300" eb="302">
      <t>カリイレ</t>
    </rPh>
    <rPh sb="305" eb="307">
      <t>ザイゲン</t>
    </rPh>
    <rPh sb="308" eb="310">
      <t>カクホ</t>
    </rPh>
    <rPh sb="312" eb="314">
      <t>カンロ</t>
    </rPh>
    <rPh sb="314" eb="316">
      <t>コウシン</t>
    </rPh>
    <rPh sb="316" eb="318">
      <t>ジギョウ</t>
    </rPh>
    <rPh sb="318" eb="319">
      <t>ヒ</t>
    </rPh>
    <rPh sb="320" eb="321">
      <t>ア</t>
    </rPh>
    <rPh sb="330" eb="332">
      <t>テキセイ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</si>
</sst>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0.45</c:v>
                </c:pt>
                <c:pt idx="2">
                  <c:v>0.55000000000000004</c:v>
                </c:pt>
                <c:pt idx="3">
                  <c:v>0.55000000000000004</c:v>
                </c:pt>
                <c:pt idx="4">
                  <c:v>0.3</c:v>
                </c:pt>
              </c:numCache>
            </c:numRef>
          </c:val>
          <c:extLst>
            <c:ext xmlns:c16="http://schemas.microsoft.com/office/drawing/2014/chart" uri="{C3380CC4-5D6E-409C-BE32-E72D297353CC}">
              <c16:uniqueId val="{00000000-67D0-4EE9-9B6A-AC60CD26B7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67D0-4EE9-9B6A-AC60CD26B7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51.95</c:v>
                </c:pt>
                <c:pt idx="1">
                  <c:v>52.13</c:v>
                </c:pt>
                <c:pt idx="2">
                  <c:v>51.88</c:v>
                </c:pt>
                <c:pt idx="3">
                  <c:v>50.89</c:v>
                </c:pt>
                <c:pt idx="4">
                  <c:v>50.37</c:v>
                </c:pt>
              </c:numCache>
            </c:numRef>
          </c:val>
          <c:extLst>
            <c:ext xmlns:c16="http://schemas.microsoft.com/office/drawing/2014/chart" uri="{C3380CC4-5D6E-409C-BE32-E72D297353CC}">
              <c16:uniqueId val="{00000000-469A-4DA3-B099-7A7C4C12F1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69A-4DA3-B099-7A7C4C12F1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90.25</c:v>
                </c:pt>
                <c:pt idx="1">
                  <c:v>90.43</c:v>
                </c:pt>
                <c:pt idx="2">
                  <c:v>91.36</c:v>
                </c:pt>
                <c:pt idx="3">
                  <c:v>93.34</c:v>
                </c:pt>
                <c:pt idx="4">
                  <c:v>94.17</c:v>
                </c:pt>
              </c:numCache>
            </c:numRef>
          </c:val>
          <c:extLst>
            <c:ext xmlns:c16="http://schemas.microsoft.com/office/drawing/2014/chart" uri="{C3380CC4-5D6E-409C-BE32-E72D297353CC}">
              <c16:uniqueId val="{00000000-7FED-45D9-BF31-43E7D1EAD6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FED-45D9-BF31-43E7D1EAD6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105.77</c:v>
                </c:pt>
                <c:pt idx="1">
                  <c:v>104.9</c:v>
                </c:pt>
                <c:pt idx="2">
                  <c:v>104.98</c:v>
                </c:pt>
                <c:pt idx="3">
                  <c:v>107.19</c:v>
                </c:pt>
                <c:pt idx="4">
                  <c:v>112.8</c:v>
                </c:pt>
              </c:numCache>
            </c:numRef>
          </c:val>
          <c:extLst>
            <c:ext xmlns:c16="http://schemas.microsoft.com/office/drawing/2014/chart" uri="{C3380CC4-5D6E-409C-BE32-E72D297353CC}">
              <c16:uniqueId val="{00000000-E6B2-4172-8135-381C316E52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6B2-4172-8135-381C316E52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53.21</c:v>
                </c:pt>
                <c:pt idx="1">
                  <c:v>54.17</c:v>
                </c:pt>
                <c:pt idx="2">
                  <c:v>55.09</c:v>
                </c:pt>
                <c:pt idx="3">
                  <c:v>55.96</c:v>
                </c:pt>
                <c:pt idx="4">
                  <c:v>57.19</c:v>
                </c:pt>
              </c:numCache>
            </c:numRef>
          </c:val>
          <c:extLst>
            <c:ext xmlns:c16="http://schemas.microsoft.com/office/drawing/2014/chart" uri="{C3380CC4-5D6E-409C-BE32-E72D297353CC}">
              <c16:uniqueId val="{00000000-E8E7-4F31-A60C-378880C72C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8E7-4F31-A60C-378880C72C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29.3</c:v>
                </c:pt>
                <c:pt idx="1">
                  <c:v>27.62</c:v>
                </c:pt>
                <c:pt idx="2">
                  <c:v>27.35</c:v>
                </c:pt>
                <c:pt idx="3">
                  <c:v>27.35</c:v>
                </c:pt>
                <c:pt idx="4">
                  <c:v>32.4</c:v>
                </c:pt>
              </c:numCache>
            </c:numRef>
          </c:val>
          <c:extLst>
            <c:ext xmlns:c16="http://schemas.microsoft.com/office/drawing/2014/chart" uri="{C3380CC4-5D6E-409C-BE32-E72D297353CC}">
              <c16:uniqueId val="{00000000-7ACA-4117-9E35-97FF9DF6AC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ACA-4117-9E35-97FF9DF6AC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1-4073-AFF0-47AAD160A5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3BD1-4073-AFF0-47AAD160A5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305.86</c:v>
                </c:pt>
                <c:pt idx="1">
                  <c:v>304.95999999999998</c:v>
                </c:pt>
                <c:pt idx="2">
                  <c:v>258.47000000000003</c:v>
                </c:pt>
                <c:pt idx="3">
                  <c:v>324.08999999999997</c:v>
                </c:pt>
                <c:pt idx="4">
                  <c:v>350.86</c:v>
                </c:pt>
              </c:numCache>
            </c:numRef>
          </c:val>
          <c:extLst>
            <c:ext xmlns:c16="http://schemas.microsoft.com/office/drawing/2014/chart" uri="{C3380CC4-5D6E-409C-BE32-E72D297353CC}">
              <c16:uniqueId val="{00000000-D448-4A4C-860E-5BC0D19F26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448-4A4C-860E-5BC0D19F26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148.33000000000001</c:v>
                </c:pt>
                <c:pt idx="1">
                  <c:v>137.44999999999999</c:v>
                </c:pt>
                <c:pt idx="2">
                  <c:v>137.96</c:v>
                </c:pt>
                <c:pt idx="3">
                  <c:v>141.72999999999999</c:v>
                </c:pt>
                <c:pt idx="4">
                  <c:v>141.51</c:v>
                </c:pt>
              </c:numCache>
            </c:numRef>
          </c:val>
          <c:extLst>
            <c:ext xmlns:c16="http://schemas.microsoft.com/office/drawing/2014/chart" uri="{C3380CC4-5D6E-409C-BE32-E72D297353CC}">
              <c16:uniqueId val="{00000000-6D38-4950-8849-AA9A6E5C45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D38-4950-8849-AA9A6E5C45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100.43</c:v>
                </c:pt>
                <c:pt idx="1">
                  <c:v>100.89</c:v>
                </c:pt>
                <c:pt idx="2">
                  <c:v>100.57</c:v>
                </c:pt>
                <c:pt idx="3">
                  <c:v>102.73</c:v>
                </c:pt>
                <c:pt idx="4">
                  <c:v>108.23</c:v>
                </c:pt>
              </c:numCache>
            </c:numRef>
          </c:val>
          <c:extLst>
            <c:ext xmlns:c16="http://schemas.microsoft.com/office/drawing/2014/chart" uri="{C3380CC4-5D6E-409C-BE32-E72D297353CC}">
              <c16:uniqueId val="{00000000-CDC4-4541-A657-A0A538C78F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CDC4-4541-A657-A0A538C78F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218.2</c:v>
                </c:pt>
                <c:pt idx="1">
                  <c:v>217.7</c:v>
                </c:pt>
                <c:pt idx="2">
                  <c:v>219.38</c:v>
                </c:pt>
                <c:pt idx="3">
                  <c:v>212.81</c:v>
                </c:pt>
                <c:pt idx="4">
                  <c:v>203.26</c:v>
                </c:pt>
              </c:numCache>
            </c:numRef>
          </c:val>
          <c:extLst>
            <c:ext xmlns:c16="http://schemas.microsoft.com/office/drawing/2014/chart" uri="{C3380CC4-5D6E-409C-BE32-E72D297353CC}">
              <c16:uniqueId val="{00000000-4A78-4030-B9A8-74085DA853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4A78-4030-B9A8-74085DA853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湖北水道企業団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75.88</v>
      </c>
      <c r="J10" s="38"/>
      <c r="K10" s="38"/>
      <c r="L10" s="38"/>
      <c r="M10" s="38"/>
      <c r="N10" s="38"/>
      <c r="O10" s="65"/>
      <c r="P10" s="55">
        <f>データ!$P$6</f>
        <v>42.23</v>
      </c>
      <c r="Q10" s="55"/>
      <c r="R10" s="55"/>
      <c r="S10" s="55"/>
      <c r="T10" s="55"/>
      <c r="U10" s="55"/>
      <c r="V10" s="55"/>
      <c r="W10" s="66">
        <f>データ!$Q$6</f>
        <v>4213</v>
      </c>
      <c r="X10" s="66"/>
      <c r="Y10" s="66"/>
      <c r="Z10" s="66"/>
      <c r="AA10" s="66"/>
      <c r="AB10" s="66"/>
      <c r="AC10" s="66"/>
      <c r="AD10" s="2"/>
      <c r="AE10" s="2"/>
      <c r="AF10" s="2"/>
      <c r="AG10" s="2"/>
      <c r="AH10" s="2"/>
      <c r="AI10" s="2"/>
      <c r="AJ10" s="2"/>
      <c r="AK10" s="2"/>
      <c r="AL10" s="66">
        <f>データ!$U$6</f>
        <v>51294</v>
      </c>
      <c r="AM10" s="66"/>
      <c r="AN10" s="66"/>
      <c r="AO10" s="66"/>
      <c r="AP10" s="66"/>
      <c r="AQ10" s="66"/>
      <c r="AR10" s="66"/>
      <c r="AS10" s="66"/>
      <c r="AT10" s="37">
        <f>データ!$V$6</f>
        <v>68.03</v>
      </c>
      <c r="AU10" s="38"/>
      <c r="AV10" s="38"/>
      <c r="AW10" s="38"/>
      <c r="AX10" s="38"/>
      <c r="AY10" s="38"/>
      <c r="AZ10" s="38"/>
      <c r="BA10" s="38"/>
      <c r="BB10" s="55">
        <f>データ!$W$6</f>
        <v>753.99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HMT4El5XFaWs4FNG6HUiUFEEkTsFb+PGXCqqB7dxxxeLDAoShEoxxOpJT7474eG8BJiRvs6tTD2b/t8sz2U7w==" saltValue="mit+4bJg0I2N9A0Wc0pZ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88421</v>
      </c>
      <c r="D6" s="20">
        <f t="shared" si="3"/>
        <v>46</v>
      </c>
      <c r="E6" s="20">
        <f t="shared" si="3"/>
        <v>1</v>
      </c>
      <c r="F6" s="20">
        <f t="shared" si="3"/>
        <v>0</v>
      </c>
      <c r="G6" s="20">
        <f t="shared" si="3"/>
        <v>1</v>
      </c>
      <c r="H6" s="20" t="str">
        <f t="shared" si="3"/>
        <v>茨城県　湖北水道企業団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75.88</v>
      </c>
      <c r="P6" s="21">
        <f t="shared" si="3"/>
        <v>42.23</v>
      </c>
      <c r="Q6" s="21">
        <f t="shared" si="3"/>
        <v>4213</v>
      </c>
      <c r="R6" s="21" t="str">
        <f t="shared" si="3"/>
        <v>-</v>
      </c>
      <c r="S6" s="21" t="str">
        <f t="shared" si="3"/>
        <v>-</v>
      </c>
      <c r="T6" s="21" t="str">
        <f t="shared" si="3"/>
        <v>-</v>
      </c>
      <c r="U6" s="21">
        <f t="shared" si="3"/>
        <v>51294</v>
      </c>
      <c r="V6" s="21">
        <f t="shared" si="3"/>
        <v>68.03</v>
      </c>
      <c r="W6" s="21">
        <f t="shared" si="3"/>
        <v>753.99</v>
      </c>
      <c r="X6" s="22">
        <f>IF(X7="",NA(),X7)</f>
        <v>105.77</v>
      </c>
      <c r="Y6" s="22">
        <f t="shared" ref="Y6:AG6" si="4">IF(Y7="",NA(),Y7)</f>
        <v>104.9</v>
      </c>
      <c r="Z6" s="22">
        <f t="shared" si="4"/>
        <v>104.98</v>
      </c>
      <c r="AA6" s="22">
        <f t="shared" si="4"/>
        <v>107.19</v>
      </c>
      <c r="AB6" s="22">
        <f t="shared" si="4"/>
        <v>112.8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305.86</v>
      </c>
      <c r="AU6" s="22">
        <f t="shared" ref="AU6:BC6" si="6">IF(AU7="",NA(),AU7)</f>
        <v>304.95999999999998</v>
      </c>
      <c r="AV6" s="22">
        <f t="shared" si="6"/>
        <v>258.47000000000003</v>
      </c>
      <c r="AW6" s="22">
        <f t="shared" si="6"/>
        <v>324.08999999999997</v>
      </c>
      <c r="AX6" s="22">
        <f t="shared" si="6"/>
        <v>350.86</v>
      </c>
      <c r="AY6" s="22">
        <f t="shared" si="6"/>
        <v>355.5</v>
      </c>
      <c r="AZ6" s="22">
        <f t="shared" si="6"/>
        <v>349.83</v>
      </c>
      <c r="BA6" s="22">
        <f t="shared" si="6"/>
        <v>360.86</v>
      </c>
      <c r="BB6" s="22">
        <f t="shared" si="6"/>
        <v>350.79</v>
      </c>
      <c r="BC6" s="22">
        <f t="shared" si="6"/>
        <v>354.57</v>
      </c>
      <c r="BD6" s="21" t="str">
        <f>IF(BD7="","",IF(BD7="-","【-】","【"&amp;SUBSTITUTE(TEXT(BD7,"#,##0.00"),"-","△")&amp;"】"))</f>
        <v>【261.51】</v>
      </c>
      <c r="BE6" s="22">
        <f>IF(BE7="",NA(),BE7)</f>
        <v>148.33000000000001</v>
      </c>
      <c r="BF6" s="22">
        <f t="shared" ref="BF6:BN6" si="7">IF(BF7="",NA(),BF7)</f>
        <v>137.44999999999999</v>
      </c>
      <c r="BG6" s="22">
        <f t="shared" si="7"/>
        <v>137.96</v>
      </c>
      <c r="BH6" s="22">
        <f t="shared" si="7"/>
        <v>141.72999999999999</v>
      </c>
      <c r="BI6" s="22">
        <f t="shared" si="7"/>
        <v>141.51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100.43</v>
      </c>
      <c r="BQ6" s="22">
        <f t="shared" ref="BQ6:BY6" si="8">IF(BQ7="",NA(),BQ7)</f>
        <v>100.89</v>
      </c>
      <c r="BR6" s="22">
        <f t="shared" si="8"/>
        <v>100.57</v>
      </c>
      <c r="BS6" s="22">
        <f t="shared" si="8"/>
        <v>102.73</v>
      </c>
      <c r="BT6" s="22">
        <f t="shared" si="8"/>
        <v>108.23</v>
      </c>
      <c r="BU6" s="22">
        <f t="shared" si="8"/>
        <v>104.57</v>
      </c>
      <c r="BV6" s="22">
        <f t="shared" si="8"/>
        <v>103.54</v>
      </c>
      <c r="BW6" s="22">
        <f t="shared" si="8"/>
        <v>103.32</v>
      </c>
      <c r="BX6" s="22">
        <f t="shared" si="8"/>
        <v>100.85</v>
      </c>
      <c r="BY6" s="22">
        <f t="shared" si="8"/>
        <v>103.79</v>
      </c>
      <c r="BZ6" s="21" t="str">
        <f>IF(BZ7="","",IF(BZ7="-","【-】","【"&amp;SUBSTITUTE(TEXT(BZ7,"#,##0.00"),"-","△")&amp;"】"))</f>
        <v>【102.35】</v>
      </c>
      <c r="CA6" s="22">
        <f>IF(CA7="",NA(),CA7)</f>
        <v>218.2</v>
      </c>
      <c r="CB6" s="22">
        <f t="shared" ref="CB6:CJ6" si="9">IF(CB7="",NA(),CB7)</f>
        <v>217.7</v>
      </c>
      <c r="CC6" s="22">
        <f t="shared" si="9"/>
        <v>219.38</v>
      </c>
      <c r="CD6" s="22">
        <f t="shared" si="9"/>
        <v>212.81</v>
      </c>
      <c r="CE6" s="22">
        <f t="shared" si="9"/>
        <v>203.26</v>
      </c>
      <c r="CF6" s="22">
        <f t="shared" si="9"/>
        <v>165.47</v>
      </c>
      <c r="CG6" s="22">
        <f t="shared" si="9"/>
        <v>167.46</v>
      </c>
      <c r="CH6" s="22">
        <f t="shared" si="9"/>
        <v>168.56</v>
      </c>
      <c r="CI6" s="22">
        <f t="shared" si="9"/>
        <v>167.1</v>
      </c>
      <c r="CJ6" s="22">
        <f t="shared" si="9"/>
        <v>167.86</v>
      </c>
      <c r="CK6" s="21" t="str">
        <f>IF(CK7="","",IF(CK7="-","【-】","【"&amp;SUBSTITUTE(TEXT(CK7,"#,##0.00"),"-","△")&amp;"】"))</f>
        <v>【167.74】</v>
      </c>
      <c r="CL6" s="22">
        <f>IF(CL7="",NA(),CL7)</f>
        <v>51.95</v>
      </c>
      <c r="CM6" s="22">
        <f t="shared" ref="CM6:CU6" si="10">IF(CM7="",NA(),CM7)</f>
        <v>52.13</v>
      </c>
      <c r="CN6" s="22">
        <f t="shared" si="10"/>
        <v>51.88</v>
      </c>
      <c r="CO6" s="22">
        <f t="shared" si="10"/>
        <v>50.89</v>
      </c>
      <c r="CP6" s="22">
        <f t="shared" si="10"/>
        <v>50.37</v>
      </c>
      <c r="CQ6" s="22">
        <f t="shared" si="10"/>
        <v>59.74</v>
      </c>
      <c r="CR6" s="22">
        <f t="shared" si="10"/>
        <v>59.46</v>
      </c>
      <c r="CS6" s="22">
        <f t="shared" si="10"/>
        <v>59.51</v>
      </c>
      <c r="CT6" s="22">
        <f t="shared" si="10"/>
        <v>59.91</v>
      </c>
      <c r="CU6" s="22">
        <f t="shared" si="10"/>
        <v>59.4</v>
      </c>
      <c r="CV6" s="21" t="str">
        <f>IF(CV7="","",IF(CV7="-","【-】","【"&amp;SUBSTITUTE(TEXT(CV7,"#,##0.00"),"-","△")&amp;"】"))</f>
        <v>【60.29】</v>
      </c>
      <c r="CW6" s="22">
        <f>IF(CW7="",NA(),CW7)</f>
        <v>90.25</v>
      </c>
      <c r="CX6" s="22">
        <f t="shared" ref="CX6:DF6" si="11">IF(CX7="",NA(),CX7)</f>
        <v>90.43</v>
      </c>
      <c r="CY6" s="22">
        <f t="shared" si="11"/>
        <v>91.36</v>
      </c>
      <c r="CZ6" s="22">
        <f t="shared" si="11"/>
        <v>93.34</v>
      </c>
      <c r="DA6" s="22">
        <f t="shared" si="11"/>
        <v>94.17</v>
      </c>
      <c r="DB6" s="22">
        <f t="shared" si="11"/>
        <v>87.28</v>
      </c>
      <c r="DC6" s="22">
        <f t="shared" si="11"/>
        <v>87.41</v>
      </c>
      <c r="DD6" s="22">
        <f t="shared" si="11"/>
        <v>87.08</v>
      </c>
      <c r="DE6" s="22">
        <f t="shared" si="11"/>
        <v>87.26</v>
      </c>
      <c r="DF6" s="22">
        <f t="shared" si="11"/>
        <v>87.57</v>
      </c>
      <c r="DG6" s="21" t="str">
        <f>IF(DG7="","",IF(DG7="-","【-】","【"&amp;SUBSTITUTE(TEXT(DG7,"#,##0.00"),"-","△")&amp;"】"))</f>
        <v>【90.12】</v>
      </c>
      <c r="DH6" s="22">
        <f>IF(DH7="",NA(),DH7)</f>
        <v>53.21</v>
      </c>
      <c r="DI6" s="22">
        <f t="shared" ref="DI6:DQ6" si="12">IF(DI7="",NA(),DI7)</f>
        <v>54.17</v>
      </c>
      <c r="DJ6" s="22">
        <f t="shared" si="12"/>
        <v>55.09</v>
      </c>
      <c r="DK6" s="22">
        <f t="shared" si="12"/>
        <v>55.96</v>
      </c>
      <c r="DL6" s="22">
        <f t="shared" si="12"/>
        <v>57.19</v>
      </c>
      <c r="DM6" s="22">
        <f t="shared" si="12"/>
        <v>46.94</v>
      </c>
      <c r="DN6" s="22">
        <f t="shared" si="12"/>
        <v>47.62</v>
      </c>
      <c r="DO6" s="22">
        <f t="shared" si="12"/>
        <v>48.55</v>
      </c>
      <c r="DP6" s="22">
        <f t="shared" si="12"/>
        <v>49.2</v>
      </c>
      <c r="DQ6" s="22">
        <f t="shared" si="12"/>
        <v>50.01</v>
      </c>
      <c r="DR6" s="21" t="str">
        <f>IF(DR7="","",IF(DR7="-","【-】","【"&amp;SUBSTITUTE(TEXT(DR7,"#,##0.00"),"-","△")&amp;"】"))</f>
        <v>【50.88】</v>
      </c>
      <c r="DS6" s="22">
        <f>IF(DS7="",NA(),DS7)</f>
        <v>29.3</v>
      </c>
      <c r="DT6" s="22">
        <f t="shared" ref="DT6:EB6" si="13">IF(DT7="",NA(),DT7)</f>
        <v>27.62</v>
      </c>
      <c r="DU6" s="22">
        <f t="shared" si="13"/>
        <v>27.35</v>
      </c>
      <c r="DV6" s="22">
        <f t="shared" si="13"/>
        <v>27.35</v>
      </c>
      <c r="DW6" s="22">
        <f t="shared" si="13"/>
        <v>32.4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0.56000000000000005</v>
      </c>
      <c r="EE6" s="22">
        <f t="shared" ref="EE6:EM6" si="14">IF(EE7="",NA(),EE7)</f>
        <v>0.45</v>
      </c>
      <c r="EF6" s="22">
        <f t="shared" si="14"/>
        <v>0.55000000000000004</v>
      </c>
      <c r="EG6" s="22">
        <f t="shared" si="14"/>
        <v>0.55000000000000004</v>
      </c>
      <c r="EH6" s="22">
        <f t="shared" si="14"/>
        <v>0.3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88421</v>
      </c>
      <c r="D7" s="24">
        <v>46</v>
      </c>
      <c r="E7" s="24">
        <v>1</v>
      </c>
      <c r="F7" s="24">
        <v>0</v>
      </c>
      <c r="G7" s="24">
        <v>1</v>
      </c>
      <c r="H7" s="24" t="s">
        <v>93</v>
      </c>
      <c r="I7" s="24" t="s">
        <v>94</v>
      </c>
      <c r="J7" s="24" t="s">
        <v>95</v>
      </c>
      <c r="K7" s="24" t="s">
        <v>96</v>
      </c>
      <c r="L7" s="24" t="s">
        <v>97</v>
      </c>
      <c r="M7" s="24" t="s">
        <v>98</v>
      </c>
      <c r="N7" s="25" t="s">
        <v>99</v>
      </c>
      <c r="O7" s="25">
        <v>75.88</v>
      </c>
      <c r="P7" s="25">
        <v>42.23</v>
      </c>
      <c r="Q7" s="25">
        <v>4213</v>
      </c>
      <c r="R7" s="25" t="s">
        <v>99</v>
      </c>
      <c r="S7" s="25" t="s">
        <v>99</v>
      </c>
      <c r="T7" s="25" t="s">
        <v>99</v>
      </c>
      <c r="U7" s="25">
        <v>51294</v>
      </c>
      <c r="V7" s="25">
        <v>68.03</v>
      </c>
      <c r="W7" s="25">
        <v>753.99</v>
      </c>
      <c r="X7" s="25">
        <v>105.77</v>
      </c>
      <c r="Y7" s="25">
        <v>104.9</v>
      </c>
      <c r="Z7" s="25">
        <v>104.98</v>
      </c>
      <c r="AA7" s="25">
        <v>107.19</v>
      </c>
      <c r="AB7" s="25">
        <v>112.8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305.86</v>
      </c>
      <c r="AU7" s="25">
        <v>304.95999999999998</v>
      </c>
      <c r="AV7" s="25">
        <v>258.47000000000003</v>
      </c>
      <c r="AW7" s="25">
        <v>324.08999999999997</v>
      </c>
      <c r="AX7" s="25">
        <v>350.86</v>
      </c>
      <c r="AY7" s="25">
        <v>355.5</v>
      </c>
      <c r="AZ7" s="25">
        <v>349.83</v>
      </c>
      <c r="BA7" s="25">
        <v>360.86</v>
      </c>
      <c r="BB7" s="25">
        <v>350.79</v>
      </c>
      <c r="BC7" s="25">
        <v>354.57</v>
      </c>
      <c r="BD7" s="25">
        <v>261.51</v>
      </c>
      <c r="BE7" s="25">
        <v>148.33000000000001</v>
      </c>
      <c r="BF7" s="25">
        <v>137.44999999999999</v>
      </c>
      <c r="BG7" s="25">
        <v>137.96</v>
      </c>
      <c r="BH7" s="25">
        <v>141.72999999999999</v>
      </c>
      <c r="BI7" s="25">
        <v>141.51</v>
      </c>
      <c r="BJ7" s="25">
        <v>312.58</v>
      </c>
      <c r="BK7" s="25">
        <v>314.87</v>
      </c>
      <c r="BL7" s="25">
        <v>309.27999999999997</v>
      </c>
      <c r="BM7" s="25">
        <v>322.92</v>
      </c>
      <c r="BN7" s="25">
        <v>303.45999999999998</v>
      </c>
      <c r="BO7" s="25">
        <v>265.16000000000003</v>
      </c>
      <c r="BP7" s="25">
        <v>100.43</v>
      </c>
      <c r="BQ7" s="25">
        <v>100.89</v>
      </c>
      <c r="BR7" s="25">
        <v>100.57</v>
      </c>
      <c r="BS7" s="25">
        <v>102.73</v>
      </c>
      <c r="BT7" s="25">
        <v>108.23</v>
      </c>
      <c r="BU7" s="25">
        <v>104.57</v>
      </c>
      <c r="BV7" s="25">
        <v>103.54</v>
      </c>
      <c r="BW7" s="25">
        <v>103.32</v>
      </c>
      <c r="BX7" s="25">
        <v>100.85</v>
      </c>
      <c r="BY7" s="25">
        <v>103.79</v>
      </c>
      <c r="BZ7" s="25">
        <v>102.35</v>
      </c>
      <c r="CA7" s="25">
        <v>218.2</v>
      </c>
      <c r="CB7" s="25">
        <v>217.7</v>
      </c>
      <c r="CC7" s="25">
        <v>219.38</v>
      </c>
      <c r="CD7" s="25">
        <v>212.81</v>
      </c>
      <c r="CE7" s="25">
        <v>203.26</v>
      </c>
      <c r="CF7" s="25">
        <v>165.47</v>
      </c>
      <c r="CG7" s="25">
        <v>167.46</v>
      </c>
      <c r="CH7" s="25">
        <v>168.56</v>
      </c>
      <c r="CI7" s="25">
        <v>167.1</v>
      </c>
      <c r="CJ7" s="25">
        <v>167.86</v>
      </c>
      <c r="CK7" s="25">
        <v>167.74</v>
      </c>
      <c r="CL7" s="25">
        <v>51.95</v>
      </c>
      <c r="CM7" s="25">
        <v>52.13</v>
      </c>
      <c r="CN7" s="25">
        <v>51.88</v>
      </c>
      <c r="CO7" s="25">
        <v>50.89</v>
      </c>
      <c r="CP7" s="25">
        <v>50.37</v>
      </c>
      <c r="CQ7" s="25">
        <v>59.74</v>
      </c>
      <c r="CR7" s="25">
        <v>59.46</v>
      </c>
      <c r="CS7" s="25">
        <v>59.51</v>
      </c>
      <c r="CT7" s="25">
        <v>59.91</v>
      </c>
      <c r="CU7" s="25">
        <v>59.4</v>
      </c>
      <c r="CV7" s="25">
        <v>60.29</v>
      </c>
      <c r="CW7" s="25">
        <v>90.25</v>
      </c>
      <c r="CX7" s="25">
        <v>90.43</v>
      </c>
      <c r="CY7" s="25">
        <v>91.36</v>
      </c>
      <c r="CZ7" s="25">
        <v>93.34</v>
      </c>
      <c r="DA7" s="25">
        <v>94.17</v>
      </c>
      <c r="DB7" s="25">
        <v>87.28</v>
      </c>
      <c r="DC7" s="25">
        <v>87.41</v>
      </c>
      <c r="DD7" s="25">
        <v>87.08</v>
      </c>
      <c r="DE7" s="25">
        <v>87.26</v>
      </c>
      <c r="DF7" s="25">
        <v>87.57</v>
      </c>
      <c r="DG7" s="25">
        <v>90.12</v>
      </c>
      <c r="DH7" s="25">
        <v>53.21</v>
      </c>
      <c r="DI7" s="25">
        <v>54.17</v>
      </c>
      <c r="DJ7" s="25">
        <v>55.09</v>
      </c>
      <c r="DK7" s="25">
        <v>55.96</v>
      </c>
      <c r="DL7" s="25">
        <v>57.19</v>
      </c>
      <c r="DM7" s="25">
        <v>46.94</v>
      </c>
      <c r="DN7" s="25">
        <v>47.62</v>
      </c>
      <c r="DO7" s="25">
        <v>48.55</v>
      </c>
      <c r="DP7" s="25">
        <v>49.2</v>
      </c>
      <c r="DQ7" s="25">
        <v>50.01</v>
      </c>
      <c r="DR7" s="25">
        <v>50.88</v>
      </c>
      <c r="DS7" s="25">
        <v>29.3</v>
      </c>
      <c r="DT7" s="25">
        <v>27.62</v>
      </c>
      <c r="DU7" s="25">
        <v>27.35</v>
      </c>
      <c r="DV7" s="25">
        <v>27.35</v>
      </c>
      <c r="DW7" s="25">
        <v>32.4</v>
      </c>
      <c r="DX7" s="25">
        <v>14.48</v>
      </c>
      <c r="DY7" s="25">
        <v>16.27</v>
      </c>
      <c r="DZ7" s="25">
        <v>17.11</v>
      </c>
      <c r="EA7" s="25">
        <v>18.329999999999998</v>
      </c>
      <c r="EB7" s="25">
        <v>20.27</v>
      </c>
      <c r="EC7" s="25">
        <v>22.3</v>
      </c>
      <c r="ED7" s="25">
        <v>0.56000000000000005</v>
      </c>
      <c r="EE7" s="25">
        <v>0.45</v>
      </c>
      <c r="EF7" s="25">
        <v>0.55000000000000004</v>
      </c>
      <c r="EG7" s="25">
        <v>0.55000000000000004</v>
      </c>
      <c r="EH7" s="25">
        <v>0.3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2022-12-01T00:54:54Z</dcterms:created>
  <dcterms:modified xsi:type="dcterms:W3CDTF">2023-02-13T02:15:33Z</dcterms:modified>
  <cp:category/>
</cp:coreProperties>
</file>