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HV3CFssfi6ioiv6JCVV+HVR2J0SYrcJPncgwJ7eyyuRli0FpG7MAb8I6EQrpKP/3X0lTubq37o2CURAYba1QcA==" workbookSaltValue="WcHNiRq+4S4IUZyaCNNfjg==" workbookSpinCount="100000" lockStructure="1"/>
  <bookViews>
    <workbookView xWindow="0" yWindow="0" windowWidth="20490" windowHeight="8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<sst xmlns="http://schemas.openxmlformats.org/spreadsheetml/2006/main" count="302" uniqueCount="117">
  <si>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</si>
  <si>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</si>
  <si>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</si>
  <si>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</si>
  <si>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</si>
  <si>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</si>
  <si>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</si>
  <si>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</si>
  <si>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</si>
  <si>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</si>
  <si>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</si>
  <si>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</si>
  <si>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</si>
  <si>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</si>
  <si>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</si>
  <si>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</si>
  <si>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</si>
  <si>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</si>
  <si>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</si>
  <si>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</si>
  <si>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</si>
  <si>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</si>
  <si>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</si>
  <si>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</si>
  <si>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</si>
  <si>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</si>
  <si>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</si>
  <si>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</si>
  <si>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</si>
  <si>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</si>
  <si>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</si>
  <si>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</si>
  <si>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</si>
  <si>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</si>
  <si>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</si>
  <si>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</si>
  <si>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</si>
  <si>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</si>
  <si>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</si>
  <si>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</si>
  <si>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</si>
  <si>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</si>
  <si>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</si>
  <si>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</si>
  <si>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</si>
  <si>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</si>
  <si>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</si>
  <si>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</si>
  <si>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</si>
  <si>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</si>
  <si>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</si>
  <si>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</si>
  <si>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</si>
  <si>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</si>
  <si>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</si>
  <si>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</si>
  <si>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</si>
  <si>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</si>
  <si>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</si>
  <si>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</si>
  <si>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</si>
  <si>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</si>
  <si>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</si>
  <si>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</si>
  <si>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</si>
  <si>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</si>
  <si>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</si>
  <si>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</si>
  <si>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</si>
  <si>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</si>
  <si>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</si>
  <si>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</si>
  <si>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</si>
  <si>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</si>
  <si>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</si>
  <si>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</si>
  <si>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</si>
  <si>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</si>
  <si>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</si>
  <si>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</si>
  <si>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</si>
  <si>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</si>
  <si>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</si>
  <si>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</si>
  <si>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</si>
  <si>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</si>
  <si>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</si>
  <si>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</si>
  <si>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</si>
  <si>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</si>
  <si>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</si>
  <si>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</si>
  <si>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</si>
  <si>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</si>
  <si>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</si>
  <si>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</si>
  <si>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ひたちなか・東海広域事務組合</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</si>
  <si>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</si>
  <si>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</si>
  <si>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</si>
  <si>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</si>
  <si>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</si>
  <si>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</si>
  <si>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</si>
  <si>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</si>
  <si>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</si>
  <si>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</si>
  <si>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</si>
  <si>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</si>
  <si>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</si>
  <si>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</si>
  <si>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</si>
  <si>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</si>
  <si>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</si>
  <si>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は，下水道使用料がコロナウイルス感染症の影響から回復傾向にあり，改修費用が発生していないことから，黒字経営になっている。今後は，施設更新に莫大な費用の発生が予想されるため，ストックマネジメント計画を策定し，施設全体の持続的な機能保全及びライフサイクルコストの低減を図り，効率的な下水道経営を行っていく。</t>
    <rPh sb="18" eb="21">
      <t>カンセンショウ</t>
    </rPh>
    <rPh sb="22" eb="24">
      <t>エイキョウ</t>
    </rPh>
    <rPh sb="26" eb="28">
      <t>カイフク</t>
    </rPh>
    <rPh sb="28" eb="30">
      <t>ケイコウ</t>
    </rPh>
    <rPh sb="62" eb="64">
      <t>コンゴ</t>
    </rPh>
    <rPh sb="66" eb="68">
      <t>シセツ</t>
    </rPh>
    <rPh sb="71" eb="73">
      <t>バクダイ</t>
    </rPh>
    <rPh sb="101" eb="103">
      <t>サクテイ</t>
    </rPh>
    <rPh sb="134" eb="135">
      <t>ハカ</t>
    </rPh>
    <rPh sb="147" eb="148">
      <t>オコナ</t>
    </rPh>
    <phoneticPr fontId="4"/>
  </si>
  <si>
    <r>
      <rPr>
        <sz val="11"/>
        <rFont val="ＭＳ ゴシック"/>
        <family val="3"/>
        <charset val="128"/>
      </rPr>
      <t>①収益的収支比率の指標については，１００％を超えており，健全な経営を実施している。なお，令和３年度については，新型コロナウイルス感染症の影響が減少したことにより下水道使用料が増加したが，費用も増加したことから，経常収支比率は類似団体平均値を下回っている。　</t>
    </r>
    <r>
      <rPr>
        <sz val="11"/>
        <color rgb="FFFF0000"/>
        <rFont val="ＭＳ ゴシック"/>
        <family val="3"/>
        <charset val="128"/>
      </rPr>
      <t xml:space="preserve">　　　　　　　　　　　　　　
</t>
    </r>
    <r>
      <rPr>
        <sz val="11"/>
        <rFont val="ＭＳ ゴシック"/>
        <family val="3"/>
        <charset val="128"/>
      </rPr>
      <t>③流動比率の指標について，１００％を大きく超えているのは，一年以内に返済する額に対して現金を多く有していることによる。</t>
    </r>
    <r>
      <rPr>
        <sz val="11"/>
        <color rgb="FFFF0000"/>
        <rFont val="ＭＳ ゴシック"/>
        <family val="3"/>
        <charset val="128"/>
      </rPr>
      <t>　　　　　　　　　　　　　　　　　　　　</t>
    </r>
    <r>
      <rPr>
        <sz val="11"/>
        <rFont val="ＭＳ ゴシック"/>
        <family val="3"/>
        <charset val="128"/>
      </rPr>
      <t>⑤経費回収率の指標について，１００％を超えており，類似団体平均値と比較しても回収率が上回っている。これについては，経費を節減し健全な経営を行っていることに加えて，当地区は，事業者の比率が高いことから，効率的な経営を行うことが出来ている。</t>
    </r>
    <r>
      <rPr>
        <sz val="11"/>
        <color rgb="FFFF0000"/>
        <rFont val="ＭＳ ゴシック"/>
        <family val="3"/>
        <charset val="128"/>
      </rPr>
      <t>　　　　　　　　　　　　　　　　　　　　　</t>
    </r>
    <r>
      <rPr>
        <sz val="11"/>
        <rFont val="ＭＳ ゴシック"/>
        <family val="3"/>
        <charset val="128"/>
      </rPr>
      <t>⑥汚水処理原価について，経費節減を進めたことにより類似団体平均値を下回っているが，施設の老朽化に伴い維持管理費用の増加が予想されるため，経費の節減を継続する。</t>
    </r>
    <r>
      <rPr>
        <sz val="11"/>
        <color rgb="FFFF0000"/>
        <rFont val="ＭＳ ゴシック"/>
        <family val="3"/>
        <charset val="128"/>
      </rPr>
      <t>　　　　　　　　　　　　　　　　</t>
    </r>
    <r>
      <rPr>
        <sz val="11"/>
        <rFont val="ＭＳ ゴシック"/>
        <family val="3"/>
        <charset val="128"/>
      </rPr>
      <t>⑧水洗化率については，管渠の整備を進めた結果，既に１００％を達成している。今後も，水洗化率を向上させるための整備費用が掛からないため，安定した経営が期待出来る。</t>
    </r>
    <rPh sb="71" eb="73">
      <t>ゲンショウ</t>
    </rPh>
    <rPh sb="80" eb="83">
      <t>ゲスイドウ</t>
    </rPh>
    <rPh sb="87" eb="89">
      <t>ゾウカ</t>
    </rPh>
    <rPh sb="93" eb="95">
      <t>ヒヨウ</t>
    </rPh>
    <rPh sb="96" eb="98">
      <t>ゾウカ</t>
    </rPh>
    <phoneticPr fontId="4"/>
  </si>
  <si>
    <r>
      <rPr>
        <sz val="11"/>
        <rFont val="ＭＳ ゴシック"/>
        <family val="3"/>
        <charset val="128"/>
      </rPr>
      <t>①有形固定資産減価償却率について，類似団体の平均値と比較すると，経過年数が少ない施設が多いため低く抑えられている。　　</t>
    </r>
    <r>
      <rPr>
        <sz val="11"/>
        <color rgb="FFFF0000"/>
        <rFont val="ＭＳ ゴシック"/>
        <family val="3"/>
        <charset val="128"/>
      </rPr>
      <t xml:space="preserve">　　　　　　　　　　
</t>
    </r>
    <r>
      <rPr>
        <sz val="11"/>
        <rFont val="ＭＳ ゴシック"/>
        <family val="3"/>
        <charset val="128"/>
      </rPr>
      <t>③管渠改善率について，平成元年度に事業を開始したので，管渠の耐用年数である５０年を経過するまでには，まだ年数があるため管渠改修の費用を計上していない。</t>
    </r>
    <rPh sb="32" eb="34">
      <t>ケイカ</t>
    </rPh>
    <rPh sb="34" eb="36">
      <t>ネンスウ</t>
    </rPh>
    <rPh sb="37" eb="38">
      <t>スク</t>
    </rPh>
    <rPh sb="40" eb="42">
      <t>シセツ</t>
    </rPh>
    <rPh sb="43" eb="44">
      <t>オオ</t>
    </rPh>
    <rPh sb="109" eb="110">
      <t>ネン</t>
    </rPh>
    <rPh sb="111" eb="113">
      <t>ケイカ</t>
    </rPh>
    <rPh sb="122" eb="124">
      <t>ネンスウ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</si>
</sst>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CFE-4DA5-90D5-6CC4C0A8A1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FCFE-4DA5-90D5-6CC4C0A8A1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4A-4C7F-8844-2183CC8EB3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55.78</c:v>
                </c:pt>
              </c:numCache>
            </c:numRef>
          </c:val>
          <c:smooth val="0"/>
          <c:extLst>
            <c:ext xmlns:c16="http://schemas.microsoft.com/office/drawing/2014/chart" uri="{C3380CC4-5D6E-409C-BE32-E72D297353CC}">
              <c16:uniqueId val="{00000001-574A-4C7F-8844-2183CC8EB3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BBEB-4FA3-BEAD-9E8EAA5724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91.78</c:v>
                </c:pt>
              </c:numCache>
            </c:numRef>
          </c:val>
          <c:smooth val="0"/>
          <c:extLst>
            <c:ext xmlns:c16="http://schemas.microsoft.com/office/drawing/2014/chart" uri="{C3380CC4-5D6E-409C-BE32-E72D297353CC}">
              <c16:uniqueId val="{00000001-BBEB-4FA3-BEAD-9E8EAA5724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102.31</c:v>
                </c:pt>
                <c:pt idx="4">
                  <c:v>102.22</c:v>
                </c:pt>
              </c:numCache>
            </c:numRef>
          </c:val>
          <c:extLst>
            <c:ext xmlns:c16="http://schemas.microsoft.com/office/drawing/2014/chart" uri="{C3380CC4-5D6E-409C-BE32-E72D297353CC}">
              <c16:uniqueId val="{00000000-5C68-4485-83BF-DFCE5664F6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104.64</c:v>
                </c:pt>
              </c:numCache>
            </c:numRef>
          </c:val>
          <c:smooth val="0"/>
          <c:extLst>
            <c:ext xmlns:c16="http://schemas.microsoft.com/office/drawing/2014/chart" uri="{C3380CC4-5D6E-409C-BE32-E72D297353CC}">
              <c16:uniqueId val="{00000001-5C68-4485-83BF-DFCE5664F6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3.83</c:v>
                </c:pt>
                <c:pt idx="4">
                  <c:v>7.67</c:v>
                </c:pt>
              </c:numCache>
            </c:numRef>
          </c:val>
          <c:extLst>
            <c:ext xmlns:c16="http://schemas.microsoft.com/office/drawing/2014/chart" uri="{C3380CC4-5D6E-409C-BE32-E72D297353CC}">
              <c16:uniqueId val="{00000000-D4EA-4915-9715-200F6CED5B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26.89</c:v>
                </c:pt>
              </c:numCache>
            </c:numRef>
          </c:val>
          <c:smooth val="0"/>
          <c:extLst>
            <c:ext xmlns:c16="http://schemas.microsoft.com/office/drawing/2014/chart" uri="{C3380CC4-5D6E-409C-BE32-E72D297353CC}">
              <c16:uniqueId val="{00000001-D4EA-4915-9715-200F6CED5B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BBE-46B5-973B-B084E2E31A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0.75</c:v>
                </c:pt>
              </c:numCache>
            </c:numRef>
          </c:val>
          <c:smooth val="0"/>
          <c:extLst>
            <c:ext xmlns:c16="http://schemas.microsoft.com/office/drawing/2014/chart" uri="{C3380CC4-5D6E-409C-BE32-E72D297353CC}">
              <c16:uniqueId val="{00000001-0BBE-46B5-973B-B084E2E31A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0C-4C06-A707-95D144E12E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25.76</c:v>
                </c:pt>
              </c:numCache>
            </c:numRef>
          </c:val>
          <c:smooth val="0"/>
          <c:extLst>
            <c:ext xmlns:c16="http://schemas.microsoft.com/office/drawing/2014/chart" uri="{C3380CC4-5D6E-409C-BE32-E72D297353CC}">
              <c16:uniqueId val="{00000001-AC0C-4C06-A707-95D144E12E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4837.24</c:v>
                </c:pt>
                <c:pt idx="4">
                  <c:v>5264.96</c:v>
                </c:pt>
              </c:numCache>
            </c:numRef>
          </c:val>
          <c:extLst>
            <c:ext xmlns:c16="http://schemas.microsoft.com/office/drawing/2014/chart" uri="{C3380CC4-5D6E-409C-BE32-E72D297353CC}">
              <c16:uniqueId val="{00000000-B70E-4667-96F3-41578404F7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65.56</c:v>
                </c:pt>
              </c:numCache>
            </c:numRef>
          </c:val>
          <c:smooth val="0"/>
          <c:extLst>
            <c:ext xmlns:c16="http://schemas.microsoft.com/office/drawing/2014/chart" uri="{C3380CC4-5D6E-409C-BE32-E72D297353CC}">
              <c16:uniqueId val="{00000001-B70E-4667-96F3-41578404F7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34.94</c:v>
                </c:pt>
                <c:pt idx="4">
                  <c:v>26.7</c:v>
                </c:pt>
              </c:numCache>
            </c:numRef>
          </c:val>
          <c:extLst>
            <c:ext xmlns:c16="http://schemas.microsoft.com/office/drawing/2014/chart" uri="{C3380CC4-5D6E-409C-BE32-E72D297353CC}">
              <c16:uniqueId val="{00000000-00D0-4077-957C-BB54F11A92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765.48</c:v>
                </c:pt>
              </c:numCache>
            </c:numRef>
          </c:val>
          <c:smooth val="0"/>
          <c:extLst>
            <c:ext xmlns:c16="http://schemas.microsoft.com/office/drawing/2014/chart" uri="{C3380CC4-5D6E-409C-BE32-E72D297353CC}">
              <c16:uniqueId val="{00000001-00D0-4077-957C-BB54F11A92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137.91999999999999</c:v>
                </c:pt>
                <c:pt idx="4">
                  <c:v>131.41999999999999</c:v>
                </c:pt>
              </c:numCache>
            </c:numRef>
          </c:val>
          <c:extLst>
            <c:ext xmlns:c16="http://schemas.microsoft.com/office/drawing/2014/chart" uri="{C3380CC4-5D6E-409C-BE32-E72D297353CC}">
              <c16:uniqueId val="{00000000-37C1-48C3-85E0-7D2F514B4D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87.8</c:v>
                </c:pt>
              </c:numCache>
            </c:numRef>
          </c:val>
          <c:smooth val="0"/>
          <c:extLst>
            <c:ext xmlns:c16="http://schemas.microsoft.com/office/drawing/2014/chart" uri="{C3380CC4-5D6E-409C-BE32-E72D297353CC}">
              <c16:uniqueId val="{00000001-37C1-48C3-85E0-7D2F514B4D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170.28</c:v>
                </c:pt>
                <c:pt idx="4">
                  <c:v>179.2</c:v>
                </c:pt>
              </c:numCache>
            </c:numRef>
          </c:val>
          <c:extLst>
            <c:ext xmlns:c16="http://schemas.microsoft.com/office/drawing/2014/chart" uri="{C3380CC4-5D6E-409C-BE32-E72D297353CC}">
              <c16:uniqueId val="{00000000-7AC6-4914-96AB-285065E228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187.69</c:v>
                </c:pt>
              </c:numCache>
            </c:numRef>
          </c:val>
          <c:smooth val="0"/>
          <c:extLst>
            <c:ext xmlns:c16="http://schemas.microsoft.com/office/drawing/2014/chart" uri="{C3380CC4-5D6E-409C-BE32-E72D297353CC}">
              <c16:uniqueId val="{00000001-7AC6-4914-96AB-285065E228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茨城県　ひたちなか・東海広域事務組合</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1" t="s">
        <v>9</v>
      </c>
      <c r="BM7" s="72"/>
      <c r="BN7" s="72"/>
      <c r="BO7" s="72"/>
      <c r="BP7" s="72"/>
      <c r="BQ7" s="72"/>
      <c r="BR7" s="72"/>
      <c r="BS7" s="72"/>
      <c r="BT7" s="72"/>
      <c r="BU7" s="72"/>
      <c r="BV7" s="72"/>
      <c r="BW7" s="72"/>
      <c r="BX7" s="72"/>
      <c r="BY7" s="73"/>
    </row>
    <row r="8" spans="1:78" ht="18.75" customHeight="1" x14ac:dyDescent="0.15">
      <c r="A8" s="2"/>
      <c r="B8" s="67" t="str">
        <f>データ!I6</f>
        <v>法適用</v>
      </c>
      <c r="C8" s="67"/>
      <c r="D8" s="67"/>
      <c r="E8" s="67"/>
      <c r="F8" s="67"/>
      <c r="G8" s="67"/>
      <c r="H8" s="67"/>
      <c r="I8" s="67" t="str">
        <f>データ!J6</f>
        <v>下水道事業</v>
      </c>
      <c r="J8" s="67"/>
      <c r="K8" s="67"/>
      <c r="L8" s="67"/>
      <c r="M8" s="67"/>
      <c r="N8" s="67"/>
      <c r="O8" s="67"/>
      <c r="P8" s="67" t="str">
        <f>データ!K6</f>
        <v>公共下水道</v>
      </c>
      <c r="Q8" s="67"/>
      <c r="R8" s="67"/>
      <c r="S8" s="67"/>
      <c r="T8" s="67"/>
      <c r="U8" s="67"/>
      <c r="V8" s="67"/>
      <c r="W8" s="67" t="str">
        <f>データ!L6</f>
        <v>Cd1</v>
      </c>
      <c r="X8" s="67"/>
      <c r="Y8" s="67"/>
      <c r="Z8" s="67"/>
      <c r="AA8" s="67"/>
      <c r="AB8" s="67"/>
      <c r="AC8" s="67"/>
      <c r="AD8" s="68" t="str">
        <f>データ!$M$6</f>
        <v>非設置</v>
      </c>
      <c r="AE8" s="68"/>
      <c r="AF8" s="68"/>
      <c r="AG8" s="68"/>
      <c r="AH8" s="68"/>
      <c r="AI8" s="68"/>
      <c r="AJ8" s="68"/>
      <c r="AK8" s="3"/>
      <c r="AL8" s="47" t="str">
        <f>データ!S6</f>
        <v>-</v>
      </c>
      <c r="AM8" s="47"/>
      <c r="AN8" s="47"/>
      <c r="AO8" s="47"/>
      <c r="AP8" s="47"/>
      <c r="AQ8" s="47"/>
      <c r="AR8" s="47"/>
      <c r="AS8" s="47"/>
      <c r="AT8" s="48" t="str">
        <f>データ!T6</f>
        <v>-</v>
      </c>
      <c r="AU8" s="48"/>
      <c r="AV8" s="48"/>
      <c r="AW8" s="48"/>
      <c r="AX8" s="48"/>
      <c r="AY8" s="48"/>
      <c r="AZ8" s="48"/>
      <c r="BA8" s="48"/>
      <c r="BB8" s="48" t="str">
        <f>データ!U6</f>
        <v>-</v>
      </c>
      <c r="BC8" s="48"/>
      <c r="BD8" s="48"/>
      <c r="BE8" s="48"/>
      <c r="BF8" s="48"/>
      <c r="BG8" s="48"/>
      <c r="BH8" s="48"/>
      <c r="BI8" s="48"/>
      <c r="BJ8" s="3"/>
      <c r="BK8" s="3"/>
      <c r="BL8" s="63" t="s">
        <v>10</v>
      </c>
      <c r="BM8" s="64"/>
      <c r="BN8" s="65" t="s">
        <v>11</v>
      </c>
      <c r="BO8" s="65"/>
      <c r="BP8" s="65"/>
      <c r="BQ8" s="65"/>
      <c r="BR8" s="65"/>
      <c r="BS8" s="65"/>
      <c r="BT8" s="65"/>
      <c r="BU8" s="65"/>
      <c r="BV8" s="65"/>
      <c r="BW8" s="65"/>
      <c r="BX8" s="65"/>
      <c r="BY8" s="66"/>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48" t="str">
        <f>データ!N6</f>
        <v>-</v>
      </c>
      <c r="C10" s="48"/>
      <c r="D10" s="48"/>
      <c r="E10" s="48"/>
      <c r="F10" s="48"/>
      <c r="G10" s="48"/>
      <c r="H10" s="48"/>
      <c r="I10" s="48">
        <f>データ!O6</f>
        <v>99.72</v>
      </c>
      <c r="J10" s="48"/>
      <c r="K10" s="48"/>
      <c r="L10" s="48"/>
      <c r="M10" s="48"/>
      <c r="N10" s="48"/>
      <c r="O10" s="48"/>
      <c r="P10" s="48">
        <f>データ!P6</f>
        <v>0.18</v>
      </c>
      <c r="Q10" s="48"/>
      <c r="R10" s="48"/>
      <c r="S10" s="48"/>
      <c r="T10" s="48"/>
      <c r="U10" s="48"/>
      <c r="V10" s="48"/>
      <c r="W10" s="48">
        <f>データ!Q6</f>
        <v>100</v>
      </c>
      <c r="X10" s="48"/>
      <c r="Y10" s="48"/>
      <c r="Z10" s="48"/>
      <c r="AA10" s="48"/>
      <c r="AB10" s="48"/>
      <c r="AC10" s="48"/>
      <c r="AD10" s="47">
        <f>データ!R6</f>
        <v>4620</v>
      </c>
      <c r="AE10" s="47"/>
      <c r="AF10" s="47"/>
      <c r="AG10" s="47"/>
      <c r="AH10" s="47"/>
      <c r="AI10" s="47"/>
      <c r="AJ10" s="47"/>
      <c r="AK10" s="2"/>
      <c r="AL10" s="47">
        <f>データ!V6</f>
        <v>354</v>
      </c>
      <c r="AM10" s="47"/>
      <c r="AN10" s="47"/>
      <c r="AO10" s="47"/>
      <c r="AP10" s="47"/>
      <c r="AQ10" s="47"/>
      <c r="AR10" s="47"/>
      <c r="AS10" s="47"/>
      <c r="AT10" s="48">
        <f>データ!W6</f>
        <v>11.95</v>
      </c>
      <c r="AU10" s="48"/>
      <c r="AV10" s="48"/>
      <c r="AW10" s="48"/>
      <c r="AX10" s="48"/>
      <c r="AY10" s="48"/>
      <c r="AZ10" s="48"/>
      <c r="BA10" s="48"/>
      <c r="BB10" s="48">
        <f>データ!X6</f>
        <v>29.62</v>
      </c>
      <c r="BC10" s="48"/>
      <c r="BD10" s="48"/>
      <c r="BE10" s="48"/>
      <c r="BF10" s="48"/>
      <c r="BG10" s="48"/>
      <c r="BH10" s="48"/>
      <c r="BI10" s="48"/>
      <c r="BJ10" s="2"/>
      <c r="BK10" s="2"/>
      <c r="BL10" s="49" t="s">
        <v>22</v>
      </c>
      <c r="BM10" s="50"/>
      <c r="BN10" s="51" t="s">
        <v>23</v>
      </c>
      <c r="BO10" s="51"/>
      <c r="BP10" s="51"/>
      <c r="BQ10" s="51"/>
      <c r="BR10" s="51"/>
      <c r="BS10" s="51"/>
      <c r="BT10" s="51"/>
      <c r="BU10" s="51"/>
      <c r="BV10" s="51"/>
      <c r="BW10" s="51"/>
      <c r="BX10" s="51"/>
      <c r="BY10" s="5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2"/>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2"/>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2"/>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2"/>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2"/>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2"/>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2"/>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2"/>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2"/>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2"/>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2"/>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2"/>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2"/>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2"/>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2"/>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2"/>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2"/>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2"/>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2"/>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2"/>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2"/>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2"/>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2"/>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2"/>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2"/>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2"/>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2"/>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2"/>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2"/>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2"/>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2"/>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2"/>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2"/>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2"/>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2"/>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2"/>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2"/>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2"/>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2"/>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2"/>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2"/>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2"/>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46" t="s">
        <v>30</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7seEtDaZquernoy6RbMVBRrVQgMRH3YHIJ5k2fFjRdDqUd7JBiQQt2ubNYx8wuPiwEw7Q6cbVAeRDBj2HREQ==" saltValue="jVhyx4mIDutlysQP4XfQ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5" t="s">
        <v>52</v>
      </c>
      <c r="I3" s="76"/>
      <c r="J3" s="76"/>
      <c r="K3" s="76"/>
      <c r="L3" s="76"/>
      <c r="M3" s="76"/>
      <c r="N3" s="76"/>
      <c r="O3" s="76"/>
      <c r="P3" s="76"/>
      <c r="Q3" s="76"/>
      <c r="R3" s="76"/>
      <c r="S3" s="76"/>
      <c r="T3" s="76"/>
      <c r="U3" s="76"/>
      <c r="V3" s="76"/>
      <c r="W3" s="76"/>
      <c r="X3" s="77"/>
      <c r="Y3" s="81" t="s">
        <v>53</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54</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8" x14ac:dyDescent="0.15">
      <c r="A4" s="14" t="s">
        <v>55</v>
      </c>
      <c r="B4" s="16"/>
      <c r="C4" s="16"/>
      <c r="D4" s="16"/>
      <c r="E4" s="16"/>
      <c r="F4" s="16"/>
      <c r="G4" s="16"/>
      <c r="H4" s="78"/>
      <c r="I4" s="79"/>
      <c r="J4" s="79"/>
      <c r="K4" s="79"/>
      <c r="L4" s="79"/>
      <c r="M4" s="79"/>
      <c r="N4" s="79"/>
      <c r="O4" s="79"/>
      <c r="P4" s="79"/>
      <c r="Q4" s="79"/>
      <c r="R4" s="79"/>
      <c r="S4" s="79"/>
      <c r="T4" s="79"/>
      <c r="U4" s="79"/>
      <c r="V4" s="79"/>
      <c r="W4" s="79"/>
      <c r="X4" s="80"/>
      <c r="Y4" s="74" t="s">
        <v>56</v>
      </c>
      <c r="Z4" s="74"/>
      <c r="AA4" s="74"/>
      <c r="AB4" s="74"/>
      <c r="AC4" s="74"/>
      <c r="AD4" s="74"/>
      <c r="AE4" s="74"/>
      <c r="AF4" s="74"/>
      <c r="AG4" s="74"/>
      <c r="AH4" s="74"/>
      <c r="AI4" s="74"/>
      <c r="AJ4" s="74" t="s">
        <v>57</v>
      </c>
      <c r="AK4" s="74"/>
      <c r="AL4" s="74"/>
      <c r="AM4" s="74"/>
      <c r="AN4" s="74"/>
      <c r="AO4" s="74"/>
      <c r="AP4" s="74"/>
      <c r="AQ4" s="74"/>
      <c r="AR4" s="74"/>
      <c r="AS4" s="74"/>
      <c r="AT4" s="74"/>
      <c r="AU4" s="74" t="s">
        <v>58</v>
      </c>
      <c r="AV4" s="74"/>
      <c r="AW4" s="74"/>
      <c r="AX4" s="74"/>
      <c r="AY4" s="74"/>
      <c r="AZ4" s="74"/>
      <c r="BA4" s="74"/>
      <c r="BB4" s="74"/>
      <c r="BC4" s="74"/>
      <c r="BD4" s="74"/>
      <c r="BE4" s="74"/>
      <c r="BF4" s="74" t="s">
        <v>59</v>
      </c>
      <c r="BG4" s="74"/>
      <c r="BH4" s="74"/>
      <c r="BI4" s="74"/>
      <c r="BJ4" s="74"/>
      <c r="BK4" s="74"/>
      <c r="BL4" s="74"/>
      <c r="BM4" s="74"/>
      <c r="BN4" s="74"/>
      <c r="BO4" s="74"/>
      <c r="BP4" s="74"/>
      <c r="BQ4" s="74" t="s">
        <v>60</v>
      </c>
      <c r="BR4" s="74"/>
      <c r="BS4" s="74"/>
      <c r="BT4" s="74"/>
      <c r="BU4" s="74"/>
      <c r="BV4" s="74"/>
      <c r="BW4" s="74"/>
      <c r="BX4" s="74"/>
      <c r="BY4" s="74"/>
      <c r="BZ4" s="74"/>
      <c r="CA4" s="74"/>
      <c r="CB4" s="74" t="s">
        <v>61</v>
      </c>
      <c r="CC4" s="74"/>
      <c r="CD4" s="74"/>
      <c r="CE4" s="74"/>
      <c r="CF4" s="74"/>
      <c r="CG4" s="74"/>
      <c r="CH4" s="74"/>
      <c r="CI4" s="74"/>
      <c r="CJ4" s="74"/>
      <c r="CK4" s="74"/>
      <c r="CL4" s="74"/>
      <c r="CM4" s="74" t="s">
        <v>62</v>
      </c>
      <c r="CN4" s="74"/>
      <c r="CO4" s="74"/>
      <c r="CP4" s="74"/>
      <c r="CQ4" s="74"/>
      <c r="CR4" s="74"/>
      <c r="CS4" s="74"/>
      <c r="CT4" s="74"/>
      <c r="CU4" s="74"/>
      <c r="CV4" s="74"/>
      <c r="CW4" s="74"/>
      <c r="CX4" s="74" t="s">
        <v>63</v>
      </c>
      <c r="CY4" s="74"/>
      <c r="CZ4" s="74"/>
      <c r="DA4" s="74"/>
      <c r="DB4" s="74"/>
      <c r="DC4" s="74"/>
      <c r="DD4" s="74"/>
      <c r="DE4" s="74"/>
      <c r="DF4" s="74"/>
      <c r="DG4" s="74"/>
      <c r="DH4" s="74"/>
      <c r="DI4" s="74" t="s">
        <v>64</v>
      </c>
      <c r="DJ4" s="74"/>
      <c r="DK4" s="74"/>
      <c r="DL4" s="74"/>
      <c r="DM4" s="74"/>
      <c r="DN4" s="74"/>
      <c r="DO4" s="74"/>
      <c r="DP4" s="74"/>
      <c r="DQ4" s="74"/>
      <c r="DR4" s="74"/>
      <c r="DS4" s="74"/>
      <c r="DT4" s="74" t="s">
        <v>65</v>
      </c>
      <c r="DU4" s="74"/>
      <c r="DV4" s="74"/>
      <c r="DW4" s="74"/>
      <c r="DX4" s="74"/>
      <c r="DY4" s="74"/>
      <c r="DZ4" s="74"/>
      <c r="EA4" s="74"/>
      <c r="EB4" s="74"/>
      <c r="EC4" s="74"/>
      <c r="ED4" s="74"/>
      <c r="EE4" s="74" t="s">
        <v>66</v>
      </c>
      <c r="EF4" s="74"/>
      <c r="EG4" s="74"/>
      <c r="EH4" s="74"/>
      <c r="EI4" s="74"/>
      <c r="EJ4" s="74"/>
      <c r="EK4" s="74"/>
      <c r="EL4" s="74"/>
      <c r="EM4" s="74"/>
      <c r="EN4" s="74"/>
      <c r="EO4" s="7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89354</v>
      </c>
      <c r="D6" s="19">
        <f t="shared" si="3"/>
        <v>46</v>
      </c>
      <c r="E6" s="19">
        <f t="shared" si="3"/>
        <v>17</v>
      </c>
      <c r="F6" s="19">
        <f t="shared" si="3"/>
        <v>1</v>
      </c>
      <c r="G6" s="19">
        <f t="shared" si="3"/>
        <v>0</v>
      </c>
      <c r="H6" s="19" t="str">
        <f t="shared" si="3"/>
        <v>茨城県　ひたちなか・東海広域事務組合</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99.72</v>
      </c>
      <c r="P6" s="20">
        <f t="shared" si="3"/>
        <v>0.18</v>
      </c>
      <c r="Q6" s="20">
        <f t="shared" si="3"/>
        <v>100</v>
      </c>
      <c r="R6" s="20">
        <f t="shared" si="3"/>
        <v>4620</v>
      </c>
      <c r="S6" s="20" t="str">
        <f t="shared" si="3"/>
        <v>-</v>
      </c>
      <c r="T6" s="20" t="str">
        <f t="shared" si="3"/>
        <v>-</v>
      </c>
      <c r="U6" s="20" t="str">
        <f t="shared" si="3"/>
        <v>-</v>
      </c>
      <c r="V6" s="20">
        <f t="shared" si="3"/>
        <v>354</v>
      </c>
      <c r="W6" s="20">
        <f t="shared" si="3"/>
        <v>11.95</v>
      </c>
      <c r="X6" s="20">
        <f t="shared" si="3"/>
        <v>29.62</v>
      </c>
      <c r="Y6" s="21" t="str">
        <f>IF(Y7="",NA(),Y7)</f>
        <v>-</v>
      </c>
      <c r="Z6" s="21" t="str">
        <f t="shared" ref="Z6:AH6" si="4">IF(Z7="",NA(),Z7)</f>
        <v>-</v>
      </c>
      <c r="AA6" s="21" t="str">
        <f t="shared" si="4"/>
        <v>-</v>
      </c>
      <c r="AB6" s="21">
        <f t="shared" si="4"/>
        <v>102.31</v>
      </c>
      <c r="AC6" s="21">
        <f t="shared" si="4"/>
        <v>102.22</v>
      </c>
      <c r="AD6" s="21" t="str">
        <f t="shared" si="4"/>
        <v>-</v>
      </c>
      <c r="AE6" s="21" t="str">
        <f t="shared" si="4"/>
        <v>-</v>
      </c>
      <c r="AF6" s="21" t="str">
        <f t="shared" si="4"/>
        <v>-</v>
      </c>
      <c r="AG6" s="21">
        <f t="shared" si="4"/>
        <v>107.81</v>
      </c>
      <c r="AH6" s="21">
        <f t="shared" si="4"/>
        <v>104.64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25.76</v>
      </c>
      <c r="AT6" s="20" t="str">
        <f>IF(AT7="","",IF(AT7="-","【-】","【"&amp;SUBSTITUTE(TEXT(AT7,"#,##0.00"),"-","△")&amp;"】"))</f>
        <v>【3.09】</v>
      </c>
      <c r="AU6" s="21" t="str">
        <f>IF(AU7="",NA(),AU7)</f>
        <v>-</v>
      </c>
      <c r="AV6" s="21" t="str">
        <f t="shared" ref="AV6:BD6" si="6">IF(AV7="",NA(),AV7)</f>
        <v>-</v>
      </c>
      <c r="AW6" s="21" t="str">
        <f t="shared" si="6"/>
        <v>-</v>
      </c>
      <c r="AX6" s="21">
        <f t="shared" si="6"/>
        <v>4837.24</v>
      </c>
      <c r="AY6" s="21">
        <f t="shared" si="6"/>
        <v>5264.96</v>
      </c>
      <c r="AZ6" s="21" t="str">
        <f t="shared" si="6"/>
        <v>-</v>
      </c>
      <c r="BA6" s="21" t="str">
        <f t="shared" si="6"/>
        <v>-</v>
      </c>
      <c r="BB6" s="21" t="str">
        <f t="shared" si="6"/>
        <v>-</v>
      </c>
      <c r="BC6" s="21">
        <f t="shared" si="6"/>
        <v>48.56</v>
      </c>
      <c r="BD6" s="21">
        <f t="shared" si="6"/>
        <v>65.56</v>
      </c>
      <c r="BE6" s="20" t="str">
        <f>IF(BE7="","",IF(BE7="-","【-】","【"&amp;SUBSTITUTE(TEXT(BE7,"#,##0.00"),"-","△")&amp;"】"))</f>
        <v>【71.39】</v>
      </c>
      <c r="BF6" s="21" t="str">
        <f>IF(BF7="",NA(),BF7)</f>
        <v>-</v>
      </c>
      <c r="BG6" s="21" t="str">
        <f t="shared" ref="BG6:BO6" si="7">IF(BG7="",NA(),BG7)</f>
        <v>-</v>
      </c>
      <c r="BH6" s="21" t="str">
        <f t="shared" si="7"/>
        <v>-</v>
      </c>
      <c r="BI6" s="21">
        <f t="shared" si="7"/>
        <v>34.94</v>
      </c>
      <c r="BJ6" s="21">
        <f t="shared" si="7"/>
        <v>26.7</v>
      </c>
      <c r="BK6" s="21" t="str">
        <f t="shared" si="7"/>
        <v>-</v>
      </c>
      <c r="BL6" s="21" t="str">
        <f t="shared" si="7"/>
        <v>-</v>
      </c>
      <c r="BM6" s="21" t="str">
        <f t="shared" si="7"/>
        <v>-</v>
      </c>
      <c r="BN6" s="21">
        <f t="shared" si="7"/>
        <v>1245.0999999999999</v>
      </c>
      <c r="BO6" s="21">
        <f t="shared" si="7"/>
        <v>765.48</v>
      </c>
      <c r="BP6" s="20" t="str">
        <f>IF(BP7="","",IF(BP7="-","【-】","【"&amp;SUBSTITUTE(TEXT(BP7,"#,##0.00"),"-","△")&amp;"】"))</f>
        <v>【669.11】</v>
      </c>
      <c r="BQ6" s="21" t="str">
        <f>IF(BQ7="",NA(),BQ7)</f>
        <v>-</v>
      </c>
      <c r="BR6" s="21" t="str">
        <f t="shared" ref="BR6:BZ6" si="8">IF(BR7="",NA(),BR7)</f>
        <v>-</v>
      </c>
      <c r="BS6" s="21" t="str">
        <f t="shared" si="8"/>
        <v>-</v>
      </c>
      <c r="BT6" s="21">
        <f t="shared" si="8"/>
        <v>137.91999999999999</v>
      </c>
      <c r="BU6" s="21">
        <f t="shared" si="8"/>
        <v>131.41999999999999</v>
      </c>
      <c r="BV6" s="21" t="str">
        <f t="shared" si="8"/>
        <v>-</v>
      </c>
      <c r="BW6" s="21" t="str">
        <f t="shared" si="8"/>
        <v>-</v>
      </c>
      <c r="BX6" s="21" t="str">
        <f t="shared" si="8"/>
        <v>-</v>
      </c>
      <c r="BY6" s="21">
        <f t="shared" si="8"/>
        <v>79.77</v>
      </c>
      <c r="BZ6" s="21">
        <f t="shared" si="8"/>
        <v>87.8</v>
      </c>
      <c r="CA6" s="20" t="str">
        <f>IF(CA7="","",IF(CA7="-","【-】","【"&amp;SUBSTITUTE(TEXT(CA7,"#,##0.00"),"-","△")&amp;"】"))</f>
        <v>【99.73】</v>
      </c>
      <c r="CB6" s="21" t="str">
        <f>IF(CB7="",NA(),CB7)</f>
        <v>-</v>
      </c>
      <c r="CC6" s="21" t="str">
        <f t="shared" ref="CC6:CK6" si="9">IF(CC7="",NA(),CC7)</f>
        <v>-</v>
      </c>
      <c r="CD6" s="21" t="str">
        <f t="shared" si="9"/>
        <v>-</v>
      </c>
      <c r="CE6" s="21">
        <f t="shared" si="9"/>
        <v>170.28</v>
      </c>
      <c r="CF6" s="21">
        <f t="shared" si="9"/>
        <v>179.2</v>
      </c>
      <c r="CG6" s="21" t="str">
        <f t="shared" si="9"/>
        <v>-</v>
      </c>
      <c r="CH6" s="21" t="str">
        <f t="shared" si="9"/>
        <v>-</v>
      </c>
      <c r="CI6" s="21" t="str">
        <f t="shared" si="9"/>
        <v>-</v>
      </c>
      <c r="CJ6" s="21">
        <f t="shared" si="9"/>
        <v>214.56</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49.47</v>
      </c>
      <c r="CV6" s="21">
        <f t="shared" si="10"/>
        <v>55.78</v>
      </c>
      <c r="CW6" s="20" t="str">
        <f>IF(CW7="","",IF(CW7="-","【-】","【"&amp;SUBSTITUTE(TEXT(CW7,"#,##0.00"),"-","△")&amp;"】"))</f>
        <v>【59.99】</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82.06</v>
      </c>
      <c r="DG6" s="21">
        <f t="shared" si="11"/>
        <v>91.78</v>
      </c>
      <c r="DH6" s="20" t="str">
        <f>IF(DH7="","",IF(DH7="-","【-】","【"&amp;SUBSTITUTE(TEXT(DH7,"#,##0.00"),"-","△")&amp;"】"))</f>
        <v>【95.72】</v>
      </c>
      <c r="DI6" s="21" t="str">
        <f>IF(DI7="",NA(),DI7)</f>
        <v>-</v>
      </c>
      <c r="DJ6" s="21" t="str">
        <f t="shared" ref="DJ6:DR6" si="12">IF(DJ7="",NA(),DJ7)</f>
        <v>-</v>
      </c>
      <c r="DK6" s="21" t="str">
        <f t="shared" si="12"/>
        <v>-</v>
      </c>
      <c r="DL6" s="21">
        <f t="shared" si="12"/>
        <v>3.83</v>
      </c>
      <c r="DM6" s="21">
        <f t="shared" si="12"/>
        <v>7.67</v>
      </c>
      <c r="DN6" s="21" t="str">
        <f t="shared" si="12"/>
        <v>-</v>
      </c>
      <c r="DO6" s="21" t="str">
        <f t="shared" si="12"/>
        <v>-</v>
      </c>
      <c r="DP6" s="21" t="str">
        <f t="shared" si="12"/>
        <v>-</v>
      </c>
      <c r="DQ6" s="21">
        <f t="shared" si="12"/>
        <v>19.93</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0.75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89354</v>
      </c>
      <c r="D7" s="23">
        <v>46</v>
      </c>
      <c r="E7" s="23">
        <v>17</v>
      </c>
      <c r="F7" s="23">
        <v>1</v>
      </c>
      <c r="G7" s="23">
        <v>0</v>
      </c>
      <c r="H7" s="23" t="s">
        <v>96</v>
      </c>
      <c r="I7" s="23" t="s">
        <v>97</v>
      </c>
      <c r="J7" s="23" t="s">
        <v>98</v>
      </c>
      <c r="K7" s="23" t="s">
        <v>99</v>
      </c>
      <c r="L7" s="23" t="s">
        <v>100</v>
      </c>
      <c r="M7" s="23" t="s">
        <v>101</v>
      </c>
      <c r="N7" s="24" t="s">
        <v>102</v>
      </c>
      <c r="O7" s="24">
        <v>99.72</v>
      </c>
      <c r="P7" s="24">
        <v>0.18</v>
      </c>
      <c r="Q7" s="24">
        <v>100</v>
      </c>
      <c r="R7" s="24">
        <v>4620</v>
      </c>
      <c r="S7" s="24" t="s">
        <v>102</v>
      </c>
      <c r="T7" s="24" t="s">
        <v>102</v>
      </c>
      <c r="U7" s="24" t="s">
        <v>102</v>
      </c>
      <c r="V7" s="24">
        <v>354</v>
      </c>
      <c r="W7" s="24">
        <v>11.95</v>
      </c>
      <c r="X7" s="24">
        <v>29.62</v>
      </c>
      <c r="Y7" s="24" t="s">
        <v>102</v>
      </c>
      <c r="Z7" s="24" t="s">
        <v>102</v>
      </c>
      <c r="AA7" s="24" t="s">
        <v>102</v>
      </c>
      <c r="AB7" s="24">
        <v>102.31</v>
      </c>
      <c r="AC7" s="24">
        <v>102.22</v>
      </c>
      <c r="AD7" s="24" t="s">
        <v>102</v>
      </c>
      <c r="AE7" s="24" t="s">
        <v>102</v>
      </c>
      <c r="AF7" s="24" t="s">
        <v>102</v>
      </c>
      <c r="AG7" s="24">
        <v>107.81</v>
      </c>
      <c r="AH7" s="24">
        <v>104.64</v>
      </c>
      <c r="AI7" s="24">
        <v>107.02</v>
      </c>
      <c r="AJ7" s="24" t="s">
        <v>102</v>
      </c>
      <c r="AK7" s="24" t="s">
        <v>102</v>
      </c>
      <c r="AL7" s="24" t="s">
        <v>102</v>
      </c>
      <c r="AM7" s="24">
        <v>0</v>
      </c>
      <c r="AN7" s="24">
        <v>0</v>
      </c>
      <c r="AO7" s="24" t="s">
        <v>102</v>
      </c>
      <c r="AP7" s="24" t="s">
        <v>102</v>
      </c>
      <c r="AQ7" s="24" t="s">
        <v>102</v>
      </c>
      <c r="AR7" s="24">
        <v>18.2</v>
      </c>
      <c r="AS7" s="24">
        <v>25.76</v>
      </c>
      <c r="AT7" s="24">
        <v>3.09</v>
      </c>
      <c r="AU7" s="24" t="s">
        <v>102</v>
      </c>
      <c r="AV7" s="24" t="s">
        <v>102</v>
      </c>
      <c r="AW7" s="24" t="s">
        <v>102</v>
      </c>
      <c r="AX7" s="24">
        <v>4837.24</v>
      </c>
      <c r="AY7" s="24">
        <v>5264.96</v>
      </c>
      <c r="AZ7" s="24" t="s">
        <v>102</v>
      </c>
      <c r="BA7" s="24" t="s">
        <v>102</v>
      </c>
      <c r="BB7" s="24" t="s">
        <v>102</v>
      </c>
      <c r="BC7" s="24">
        <v>48.56</v>
      </c>
      <c r="BD7" s="24">
        <v>65.56</v>
      </c>
      <c r="BE7" s="24">
        <v>71.39</v>
      </c>
      <c r="BF7" s="24" t="s">
        <v>102</v>
      </c>
      <c r="BG7" s="24" t="s">
        <v>102</v>
      </c>
      <c r="BH7" s="24" t="s">
        <v>102</v>
      </c>
      <c r="BI7" s="24">
        <v>34.94</v>
      </c>
      <c r="BJ7" s="24">
        <v>26.7</v>
      </c>
      <c r="BK7" s="24" t="s">
        <v>102</v>
      </c>
      <c r="BL7" s="24" t="s">
        <v>102</v>
      </c>
      <c r="BM7" s="24" t="s">
        <v>102</v>
      </c>
      <c r="BN7" s="24">
        <v>1245.0999999999999</v>
      </c>
      <c r="BO7" s="24">
        <v>765.48</v>
      </c>
      <c r="BP7" s="24">
        <v>669.11</v>
      </c>
      <c r="BQ7" s="24" t="s">
        <v>102</v>
      </c>
      <c r="BR7" s="24" t="s">
        <v>102</v>
      </c>
      <c r="BS7" s="24" t="s">
        <v>102</v>
      </c>
      <c r="BT7" s="24">
        <v>137.91999999999999</v>
      </c>
      <c r="BU7" s="24">
        <v>131.41999999999999</v>
      </c>
      <c r="BV7" s="24" t="s">
        <v>102</v>
      </c>
      <c r="BW7" s="24" t="s">
        <v>102</v>
      </c>
      <c r="BX7" s="24" t="s">
        <v>102</v>
      </c>
      <c r="BY7" s="24">
        <v>79.77</v>
      </c>
      <c r="BZ7" s="24">
        <v>87.8</v>
      </c>
      <c r="CA7" s="24">
        <v>99.73</v>
      </c>
      <c r="CB7" s="24" t="s">
        <v>102</v>
      </c>
      <c r="CC7" s="24" t="s">
        <v>102</v>
      </c>
      <c r="CD7" s="24" t="s">
        <v>102</v>
      </c>
      <c r="CE7" s="24">
        <v>170.28</v>
      </c>
      <c r="CF7" s="24">
        <v>179.2</v>
      </c>
      <c r="CG7" s="24" t="s">
        <v>102</v>
      </c>
      <c r="CH7" s="24" t="s">
        <v>102</v>
      </c>
      <c r="CI7" s="24" t="s">
        <v>102</v>
      </c>
      <c r="CJ7" s="24">
        <v>214.56</v>
      </c>
      <c r="CK7" s="24">
        <v>187.69</v>
      </c>
      <c r="CL7" s="24">
        <v>134.97999999999999</v>
      </c>
      <c r="CM7" s="24" t="s">
        <v>102</v>
      </c>
      <c r="CN7" s="24" t="s">
        <v>102</v>
      </c>
      <c r="CO7" s="24" t="s">
        <v>102</v>
      </c>
      <c r="CP7" s="24" t="s">
        <v>102</v>
      </c>
      <c r="CQ7" s="24" t="s">
        <v>102</v>
      </c>
      <c r="CR7" s="24" t="s">
        <v>102</v>
      </c>
      <c r="CS7" s="24" t="s">
        <v>102</v>
      </c>
      <c r="CT7" s="24" t="s">
        <v>102</v>
      </c>
      <c r="CU7" s="24">
        <v>49.47</v>
      </c>
      <c r="CV7" s="24">
        <v>55.78</v>
      </c>
      <c r="CW7" s="24">
        <v>59.99</v>
      </c>
      <c r="CX7" s="24" t="s">
        <v>102</v>
      </c>
      <c r="CY7" s="24" t="s">
        <v>102</v>
      </c>
      <c r="CZ7" s="24" t="s">
        <v>102</v>
      </c>
      <c r="DA7" s="24">
        <v>100</v>
      </c>
      <c r="DB7" s="24">
        <v>100</v>
      </c>
      <c r="DC7" s="24" t="s">
        <v>102</v>
      </c>
      <c r="DD7" s="24" t="s">
        <v>102</v>
      </c>
      <c r="DE7" s="24" t="s">
        <v>102</v>
      </c>
      <c r="DF7" s="24">
        <v>82.06</v>
      </c>
      <c r="DG7" s="24">
        <v>91.78</v>
      </c>
      <c r="DH7" s="24">
        <v>95.72</v>
      </c>
      <c r="DI7" s="24" t="s">
        <v>102</v>
      </c>
      <c r="DJ7" s="24" t="s">
        <v>102</v>
      </c>
      <c r="DK7" s="24" t="s">
        <v>102</v>
      </c>
      <c r="DL7" s="24">
        <v>3.83</v>
      </c>
      <c r="DM7" s="24">
        <v>7.67</v>
      </c>
      <c r="DN7" s="24" t="s">
        <v>102</v>
      </c>
      <c r="DO7" s="24" t="s">
        <v>102</v>
      </c>
      <c r="DP7" s="24" t="s">
        <v>102</v>
      </c>
      <c r="DQ7" s="24">
        <v>19.93</v>
      </c>
      <c r="DR7" s="24">
        <v>26.89</v>
      </c>
      <c r="DS7" s="24">
        <v>38.17</v>
      </c>
      <c r="DT7" s="24" t="s">
        <v>102</v>
      </c>
      <c r="DU7" s="24" t="s">
        <v>102</v>
      </c>
      <c r="DV7" s="24" t="s">
        <v>102</v>
      </c>
      <c r="DW7" s="24">
        <v>0</v>
      </c>
      <c r="DX7" s="24">
        <v>0</v>
      </c>
      <c r="DY7" s="24" t="s">
        <v>102</v>
      </c>
      <c r="DZ7" s="24" t="s">
        <v>102</v>
      </c>
      <c r="EA7" s="24" t="s">
        <v>102</v>
      </c>
      <c r="EB7" s="24">
        <v>0</v>
      </c>
      <c r="EC7" s="24">
        <v>0.75</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2023-01-19T05:48:35Z</cp:lastPrinted>
  <dcterms:created xsi:type="dcterms:W3CDTF">2023-01-12T23:27:45Z</dcterms:created>
  <dcterms:modified xsi:type="dcterms:W3CDTF">2023-02-06T05:41:52Z</dcterms:modified>
  <cp:category/>
</cp:coreProperties>
</file>