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43_境町\"/>
    </mc:Choice>
  </mc:AlternateContent>
  <workbookProtection workbookAlgorithmName="SHA-512" workbookHashValue="g7N/z/5691ghEVjayF7csoBAWyf5Wlj9pTT+tqwlK5JwjJCZtZqp/p0SZz2bUteIhH71N+NyrggaqfbIyqvLLQ==" workbookSaltValue="eV6Y1mhyycvL6fXGzhZL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D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<sst xmlns="http://schemas.openxmlformats.org/spreadsheetml/2006/main" count="236" uniqueCount="120">
  <si>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</si>
  <si>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</si>
  <si>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</si>
  <si>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</si>
  <si>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</si>
  <si>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</si>
  <si>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</si>
  <si>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</si>
  <si>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</si>
  <si>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</si>
  <si>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</si>
  <si>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</si>
  <si>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</si>
  <si>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</si>
  <si>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</si>
  <si>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</si>
  <si>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</si>
  <si>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</si>
  <si>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</si>
  <si>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</si>
  <si>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</si>
  <si>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</si>
  <si>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</si>
  <si>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</si>
  <si>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</si>
  <si>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</si>
  <si>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</si>
  <si>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</si>
  <si>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</si>
  <si>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</si>
  <si>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</si>
  <si>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</si>
  <si>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</si>
  <si>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</si>
  <si>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</si>
  <si>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</si>
  <si>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</si>
  <si>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</si>
  <si>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</si>
  <si>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</si>
  <si>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</si>
  <si>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</si>
  <si>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</si>
  <si>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</si>
  <si>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</si>
  <si>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</si>
  <si>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</si>
  <si>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</si>
  <si>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</si>
  <si>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</si>
  <si>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</si>
  <si>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</si>
  <si>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</si>
  <si>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</si>
  <si>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</si>
  <si>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</si>
  <si>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</si>
  <si>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</si>
  <si>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</si>
  <si>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</si>
  <si>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</si>
  <si>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</si>
  <si>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</si>
  <si>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</si>
  <si>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</si>
  <si>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</si>
  <si>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</si>
  <si>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</si>
  <si>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</si>
  <si>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</si>
  <si>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</si>
  <si>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</si>
  <si>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</si>
  <si>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</si>
  <si>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</si>
  <si>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</si>
  <si>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</si>
  <si>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</si>
  <si>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</si>
  <si>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</si>
  <si>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</si>
  <si>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</si>
  <si>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</si>
  <si>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</si>
  <si>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</si>
  <si>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</si>
  <si>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</si>
  <si>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</si>
  <si>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</si>
  <si>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</si>
  <si>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</si>
  <si>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</si>
  <si>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</si>
  <si>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</si>
  <si>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</si>
  <si>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</si>
  <si>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</si>
  <si>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</si>
  <si>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</si>
  <si>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</si>
  <si>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</si>
  <si>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</si>
  <si>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</si>
  <si>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</si>
  <si>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</si>
  <si>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</si>
  <si>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</si>
  <si>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</si>
  <si>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</si>
  <si>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</si>
  <si>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</si>
  <si>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</si>
  <si>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</si>
  <si>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</si>
  <si>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</si>
  <si>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</si>
  <si>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</si>
  <si>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の指数は0％であり、類似団体と比較して低い数値となっている。その要因としては、管渠の更新・改良の時期に至っていないことが考えられる。しかし、将来的に老朽化による更新・改良時期を迎えることから、最適整備構想に基づき管渠の機能保全を実施していく必要がある。</t>
    <rPh sb="109" eb="110">
      <t>モト</t>
    </rPh>
    <rPh sb="112" eb="114">
      <t>カンキョ</t>
    </rPh>
    <rPh sb="126" eb="128">
      <t>ヒツヨウ</t>
    </rPh>
    <phoneticPr fontId="4"/>
  </si>
  <si>
    <t>　当町の農業集落排水事業は、全体計画5地区のうち、4地区が事業完了し、残り1地区は現在のところ未定のため、4地区の維持管理を中心とした、収益的収支による経営が基本となっている。
　各施設の老朽化により、使用料収入に対し維持管理に要する費用の支出増加が問題となっている。　　　　　　　　　　　　企業債の償還は令和3年度にピークを迎えたが，依然として総支出の大部分を占めており，一般会計からの基準外繰入の増大が懸念され、今後使用料金の改定に進展することも考えられる。　　　　　　　　　　　　　　　　　　　　　老朽化対策としては、処理施設等の設備の更新期が近づいており、今後の更新を効率的に実施するため、最適整備構想に基づき、施設の統廃合を視野に入れつつ経営の安定化を図っていく必要がある。</t>
    <rPh sb="1" eb="3">
      <t>トウチョウ</t>
    </rPh>
    <rPh sb="4" eb="6">
      <t>ノウギョウ</t>
    </rPh>
    <rPh sb="6" eb="8">
      <t>シュウラク</t>
    </rPh>
    <rPh sb="8" eb="10">
      <t>ハイスイ</t>
    </rPh>
    <rPh sb="10" eb="12">
      <t>ジギョウ</t>
    </rPh>
    <rPh sb="14" eb="16">
      <t>ゼンタイ</t>
    </rPh>
    <rPh sb="16" eb="18">
      <t>ケイカク</t>
    </rPh>
    <rPh sb="19" eb="21">
      <t>チク</t>
    </rPh>
    <rPh sb="26" eb="28">
      <t>チク</t>
    </rPh>
    <rPh sb="29" eb="31">
      <t>ジギョウ</t>
    </rPh>
    <rPh sb="31" eb="33">
      <t>カンリョウ</t>
    </rPh>
    <rPh sb="35" eb="36">
      <t>ノコ</t>
    </rPh>
    <rPh sb="38" eb="40">
      <t>チク</t>
    </rPh>
    <rPh sb="41" eb="43">
      <t>ゲンザイ</t>
    </rPh>
    <rPh sb="47" eb="49">
      <t>ミテイ</t>
    </rPh>
    <rPh sb="54" eb="56">
      <t>チク</t>
    </rPh>
    <rPh sb="57" eb="59">
      <t>イジ</t>
    </rPh>
    <rPh sb="59" eb="61">
      <t>カンリ</t>
    </rPh>
    <rPh sb="62" eb="64">
      <t>チュウシン</t>
    </rPh>
    <rPh sb="68" eb="71">
      <t>シュウエキテキ</t>
    </rPh>
    <rPh sb="71" eb="73">
      <t>シュウシ</t>
    </rPh>
    <rPh sb="76" eb="78">
      <t>ケイエイ</t>
    </rPh>
    <rPh sb="79" eb="81">
      <t>キホン</t>
    </rPh>
    <rPh sb="90" eb="91">
      <t>カク</t>
    </rPh>
    <rPh sb="91" eb="93">
      <t>シセツ</t>
    </rPh>
    <rPh sb="94" eb="97">
      <t>ロウキュウカ</t>
    </rPh>
    <rPh sb="101" eb="104">
      <t>シヨウリョウ</t>
    </rPh>
    <rPh sb="104" eb="106">
      <t>シュウニュウ</t>
    </rPh>
    <rPh sb="107" eb="108">
      <t>タイ</t>
    </rPh>
    <rPh sb="109" eb="111">
      <t>イジ</t>
    </rPh>
    <rPh sb="111" eb="113">
      <t>カンリ</t>
    </rPh>
    <rPh sb="114" eb="115">
      <t>ヨウ</t>
    </rPh>
    <rPh sb="117" eb="119">
      <t>ヒヨウ</t>
    </rPh>
    <rPh sb="120" eb="122">
      <t>シシュツ</t>
    </rPh>
    <rPh sb="122" eb="124">
      <t>ゾウカ</t>
    </rPh>
    <rPh sb="125" eb="127">
      <t>モンダイ</t>
    </rPh>
    <rPh sb="146" eb="148">
      <t>キギョウ</t>
    </rPh>
    <rPh sb="148" eb="149">
      <t>サイ</t>
    </rPh>
    <rPh sb="150" eb="152">
      <t>ショウカン</t>
    </rPh>
    <rPh sb="153" eb="155">
      <t>レイワ</t>
    </rPh>
    <rPh sb="156" eb="158">
      <t>ネンド</t>
    </rPh>
    <rPh sb="163" eb="164">
      <t>ムカ</t>
    </rPh>
    <rPh sb="168" eb="170">
      <t>イゼン</t>
    </rPh>
    <rPh sb="173" eb="174">
      <t>ソウ</t>
    </rPh>
    <rPh sb="174" eb="176">
      <t>シシュツ</t>
    </rPh>
    <rPh sb="177" eb="180">
      <t>ダイブブン</t>
    </rPh>
    <rPh sb="181" eb="182">
      <t>シ</t>
    </rPh>
    <rPh sb="187" eb="189">
      <t>イッパン</t>
    </rPh>
    <rPh sb="189" eb="191">
      <t>カイケイ</t>
    </rPh>
    <rPh sb="194" eb="196">
      <t>キジュン</t>
    </rPh>
    <rPh sb="196" eb="197">
      <t>ガイ</t>
    </rPh>
    <rPh sb="197" eb="199">
      <t>クリイレ</t>
    </rPh>
    <rPh sb="200" eb="202">
      <t>ゾウダイ</t>
    </rPh>
    <rPh sb="203" eb="205">
      <t>ケネン</t>
    </rPh>
    <rPh sb="208" eb="210">
      <t>コンゴ</t>
    </rPh>
    <rPh sb="210" eb="213">
      <t>シヨウリョウ</t>
    </rPh>
    <rPh sb="213" eb="214">
      <t>キン</t>
    </rPh>
    <rPh sb="215" eb="217">
      <t>カイテイ</t>
    </rPh>
    <rPh sb="218" eb="220">
      <t>シンテン</t>
    </rPh>
    <rPh sb="225" eb="226">
      <t>カンガ</t>
    </rPh>
    <rPh sb="252" eb="255">
      <t>ロウキュウカ</t>
    </rPh>
    <rPh sb="255" eb="257">
      <t>タイサク</t>
    </rPh>
    <rPh sb="299" eb="301">
      <t>サイテキ</t>
    </rPh>
    <rPh sb="301" eb="303">
      <t>セイビ</t>
    </rPh>
    <rPh sb="303" eb="305">
      <t>コウソウ</t>
    </rPh>
    <rPh sb="306" eb="307">
      <t>モト</t>
    </rPh>
    <rPh sb="310" eb="312">
      <t>シセツ</t>
    </rPh>
    <rPh sb="313" eb="316">
      <t>トウハイゴウ</t>
    </rPh>
    <rPh sb="317" eb="319">
      <t>シヤ</t>
    </rPh>
    <rPh sb="320" eb="321">
      <t>イ</t>
    </rPh>
    <rPh sb="324" eb="326">
      <t>ケイエイ</t>
    </rPh>
    <rPh sb="329" eb="330">
      <t>カ</t>
    </rPh>
    <rPh sb="336" eb="338">
      <t>ヒツヨウ</t>
    </rPh>
    <phoneticPr fontId="4"/>
  </si>
  <si>
    <r>
      <t>①収益的収支比率は、収</t>
    </r>
    <r>
      <rPr>
        <sz val="11"/>
        <rFont val="ＭＳ ゴシック"/>
        <family val="3"/>
        <charset val="128"/>
      </rPr>
      <t>益</t>
    </r>
    <r>
      <rPr>
        <sz val="11"/>
        <color theme="1"/>
        <rFont val="ＭＳ ゴシック"/>
        <family val="3"/>
        <charset val="128"/>
      </rPr>
      <t>が減少したことにより前年度より1.35ポイント減少した。支出の大部分を占める地方債償還金が今後も数値へ影響すると予測される。総収益における繰入金の占める割合が高く、繰入金に依存した収支となっているため、使用料見直し等を含め、経営改善に向けた取組みを目指す。
④企業債残高対事業規模比率では、事業が完了しているため、今後大幅な上昇はないものと見込んでいる。
⑤経費回収率では前年度に引き続き類似団体平均値を上回っているが、経費の一部を一般会計からの繰入金で賄っている現状から、維持管理費用の節減や接続率向上に向けた更なる啓発が必要と思われる。
⑥汚水処理原価において、前年度に引き続き平均値を下回っているが、処理施設の経年劣化による維持管理費の増加等が汚水処理費に影響している。有収水量を増加させるためにも今後接続率の向上を目指していく。
⑦施設利用率は平均値よりも高い状況であるため、今後も処理能力に注視しつつ、適正に施設が稼働するよう努める。
⑧水洗化率は，比較的高い水準にあり，ほぼ横ばいの数値で推移している。引き続き接続の推進を図っていきたい。</t>
    </r>
    <rPh sb="11" eb="12">
      <t>エキ</t>
    </rPh>
    <rPh sb="13" eb="15">
      <t>ゲンショウ</t>
    </rPh>
    <rPh sb="35" eb="37">
      <t>ゲンショウ</t>
    </rPh>
    <rPh sb="40" eb="42">
      <t>シシュツ</t>
    </rPh>
    <rPh sb="43" eb="46">
      <t>ダイブブン</t>
    </rPh>
    <rPh sb="47" eb="48">
      <t>シ</t>
    </rPh>
    <rPh sb="121" eb="122">
      <t>フク</t>
    </rPh>
    <rPh sb="198" eb="201">
      <t>ゼンネンド</t>
    </rPh>
    <rPh sb="202" eb="203">
      <t>ヒ</t>
    </rPh>
    <rPh sb="204" eb="205">
      <t>ツヅ</t>
    </rPh>
    <rPh sb="222" eb="224">
      <t>ケイヒ</t>
    </rPh>
    <rPh sb="299" eb="300">
      <t>ヒ</t>
    </rPh>
    <rPh sb="301" eb="302">
      <t>ツヅ</t>
    </rPh>
    <rPh sb="442" eb="445">
      <t>ヒカクテキ</t>
    </rPh>
    <rPh sb="445" eb="446">
      <t>タカ</t>
    </rPh>
    <rPh sb="447" eb="449">
      <t>スイジュン</t>
    </rPh>
    <rPh sb="469" eb="470">
      <t>ヒ</t>
    </rPh>
    <rPh sb="471" eb="47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</si>
</sst>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D-4FC4-941E-73E9A7B5D560}"/>
            </c:ext>
          </c:extLst>
        </c:ser>
        <c:dLbls>
          <c:showLegendKey val="0"/>
          <c:showVal val="0"/>
          <c:showCatName val="0"/>
          <c:showSerName val="0"/>
          <c:showPercent val="0"/>
          <c:showBubbleSize val="0"/>
        </c:dLbls>
        <c:gapWidth val="150"/>
        <c:axId val="43613184"/>
        <c:axId val="436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F0BD-4FC4-941E-73E9A7B5D560}"/>
            </c:ext>
          </c:extLst>
        </c:ser>
        <c:dLbls>
          <c:showLegendKey val="0"/>
          <c:showVal val="0"/>
          <c:showCatName val="0"/>
          <c:showSerName val="0"/>
          <c:showPercent val="0"/>
          <c:showBubbleSize val="0"/>
        </c:dLbls>
        <c:marker val="1"/>
        <c:smooth val="0"/>
        <c:axId val="43613184"/>
        <c:axId val="43619456"/>
      </c:lineChart>
      <c:dateAx>
        <c:axId val="43613184"/>
        <c:scaling>
          <c:orientation val="minMax"/>
        </c:scaling>
        <c:delete val="1"/>
        <c:axPos val="b"/>
        <c:numFmt formatCode="&quot;H&quot;yy" sourceLinked="1"/>
        <c:majorTickMark val="none"/>
        <c:minorTickMark val="none"/>
        <c:tickLblPos val="none"/>
        <c:crossAx val="43619456"/>
        <c:crosses val="autoZero"/>
        <c:auto val="1"/>
        <c:lblOffset val="100"/>
        <c:baseTimeUnit val="years"/>
      </c:dateAx>
      <c:valAx>
        <c:axId val="436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c:v>
                </c:pt>
                <c:pt idx="1">
                  <c:v>64.33</c:v>
                </c:pt>
                <c:pt idx="2">
                  <c:v>60.61</c:v>
                </c:pt>
                <c:pt idx="3">
                  <c:v>65.39</c:v>
                </c:pt>
                <c:pt idx="4">
                  <c:v>65.44</c:v>
                </c:pt>
              </c:numCache>
            </c:numRef>
          </c:val>
          <c:extLst>
            <c:ext xmlns:c16="http://schemas.microsoft.com/office/drawing/2014/chart" uri="{C3380CC4-5D6E-409C-BE32-E72D297353CC}">
              <c16:uniqueId val="{00000000-D6F0-40C0-87D4-5E959728168A}"/>
            </c:ext>
          </c:extLst>
        </c:ser>
        <c:dLbls>
          <c:showLegendKey val="0"/>
          <c:showVal val="0"/>
          <c:showCatName val="0"/>
          <c:showSerName val="0"/>
          <c:showPercent val="0"/>
          <c:showBubbleSize val="0"/>
        </c:dLbls>
        <c:gapWidth val="150"/>
        <c:axId val="44964864"/>
        <c:axId val="449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6F0-40C0-87D4-5E959728168A}"/>
            </c:ext>
          </c:extLst>
        </c:ser>
        <c:dLbls>
          <c:showLegendKey val="0"/>
          <c:showVal val="0"/>
          <c:showCatName val="0"/>
          <c:showSerName val="0"/>
          <c:showPercent val="0"/>
          <c:showBubbleSize val="0"/>
        </c:dLbls>
        <c:marker val="1"/>
        <c:smooth val="0"/>
        <c:axId val="44964864"/>
        <c:axId val="44967040"/>
      </c:lineChart>
      <c:dateAx>
        <c:axId val="44964864"/>
        <c:scaling>
          <c:orientation val="minMax"/>
        </c:scaling>
        <c:delete val="1"/>
        <c:axPos val="b"/>
        <c:numFmt formatCode="&quot;H&quot;yy" sourceLinked="1"/>
        <c:majorTickMark val="none"/>
        <c:minorTickMark val="none"/>
        <c:tickLblPos val="none"/>
        <c:crossAx val="44967040"/>
        <c:crosses val="autoZero"/>
        <c:auto val="1"/>
        <c:lblOffset val="100"/>
        <c:baseTimeUnit val="years"/>
      </c:dateAx>
      <c:valAx>
        <c:axId val="44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90.76</c:v>
                </c:pt>
                <c:pt idx="1">
                  <c:v>92.43</c:v>
                </c:pt>
                <c:pt idx="2">
                  <c:v>92.68</c:v>
                </c:pt>
                <c:pt idx="3">
                  <c:v>90.95</c:v>
                </c:pt>
                <c:pt idx="4">
                  <c:v>92.43</c:v>
                </c:pt>
              </c:numCache>
            </c:numRef>
          </c:val>
          <c:extLst>
            <c:ext xmlns:c16="http://schemas.microsoft.com/office/drawing/2014/chart" uri="{C3380CC4-5D6E-409C-BE32-E72D297353CC}">
              <c16:uniqueId val="{00000000-17CD-423C-BAF3-7DC9EA558C47}"/>
            </c:ext>
          </c:extLst>
        </c:ser>
        <c:dLbls>
          <c:showLegendKey val="0"/>
          <c:showVal val="0"/>
          <c:showCatName val="0"/>
          <c:showSerName val="0"/>
          <c:showPercent val="0"/>
          <c:showBubbleSize val="0"/>
        </c:dLbls>
        <c:gapWidth val="150"/>
        <c:axId val="44634496"/>
        <c:axId val="450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7CD-423C-BAF3-7DC9EA558C47}"/>
            </c:ext>
          </c:extLst>
        </c:ser>
        <c:dLbls>
          <c:showLegendKey val="0"/>
          <c:showVal val="0"/>
          <c:showCatName val="0"/>
          <c:showSerName val="0"/>
          <c:showPercent val="0"/>
          <c:showBubbleSize val="0"/>
        </c:dLbls>
        <c:marker val="1"/>
        <c:smooth val="0"/>
        <c:axId val="44634496"/>
        <c:axId val="45018496"/>
      </c:lineChart>
      <c:dateAx>
        <c:axId val="44634496"/>
        <c:scaling>
          <c:orientation val="minMax"/>
        </c:scaling>
        <c:delete val="1"/>
        <c:axPos val="b"/>
        <c:numFmt formatCode="&quot;H&quot;yy" sourceLinked="1"/>
        <c:majorTickMark val="none"/>
        <c:minorTickMark val="none"/>
        <c:tickLblPos val="none"/>
        <c:crossAx val="45018496"/>
        <c:crosses val="autoZero"/>
        <c:auto val="1"/>
        <c:lblOffset val="100"/>
        <c:baseTimeUnit val="years"/>
      </c:dateAx>
      <c:valAx>
        <c:axId val="450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81.39</c:v>
                </c:pt>
                <c:pt idx="1">
                  <c:v>84.33</c:v>
                </c:pt>
                <c:pt idx="2">
                  <c:v>82.64</c:v>
                </c:pt>
                <c:pt idx="3">
                  <c:v>83.88</c:v>
                </c:pt>
                <c:pt idx="4">
                  <c:v>82.53</c:v>
                </c:pt>
              </c:numCache>
            </c:numRef>
          </c:val>
          <c:extLst>
            <c:ext xmlns:c16="http://schemas.microsoft.com/office/drawing/2014/chart" uri="{C3380CC4-5D6E-409C-BE32-E72D297353CC}">
              <c16:uniqueId val="{00000000-7F36-4C3D-892A-772B87E6C30C}"/>
            </c:ext>
          </c:extLst>
        </c:ser>
        <c:dLbls>
          <c:showLegendKey val="0"/>
          <c:showVal val="0"/>
          <c:showCatName val="0"/>
          <c:showSerName val="0"/>
          <c:showPercent val="0"/>
          <c:showBubbleSize val="0"/>
        </c:dLbls>
        <c:gapWidth val="150"/>
        <c:axId val="44510592"/>
        <c:axId val="445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6-4C3D-892A-772B87E6C30C}"/>
            </c:ext>
          </c:extLst>
        </c:ser>
        <c:dLbls>
          <c:showLegendKey val="0"/>
          <c:showVal val="0"/>
          <c:showCatName val="0"/>
          <c:showSerName val="0"/>
          <c:showPercent val="0"/>
          <c:showBubbleSize val="0"/>
        </c:dLbls>
        <c:marker val="1"/>
        <c:smooth val="0"/>
        <c:axId val="44510592"/>
        <c:axId val="44512768"/>
      </c:lineChart>
      <c:dateAx>
        <c:axId val="44510592"/>
        <c:scaling>
          <c:orientation val="minMax"/>
        </c:scaling>
        <c:delete val="1"/>
        <c:axPos val="b"/>
        <c:numFmt formatCode="&quot;H&quot;yy" sourceLinked="1"/>
        <c:majorTickMark val="none"/>
        <c:minorTickMark val="none"/>
        <c:tickLblPos val="none"/>
        <c:crossAx val="44512768"/>
        <c:crosses val="autoZero"/>
        <c:auto val="1"/>
        <c:lblOffset val="100"/>
        <c:baseTimeUnit val="years"/>
      </c:dateAx>
      <c:valAx>
        <c:axId val="445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A9-499A-8342-7F82C5EBEC92}"/>
            </c:ext>
          </c:extLst>
        </c:ser>
        <c:dLbls>
          <c:showLegendKey val="0"/>
          <c:showVal val="0"/>
          <c:showCatName val="0"/>
          <c:showSerName val="0"/>
          <c:showPercent val="0"/>
          <c:showBubbleSize val="0"/>
        </c:dLbls>
        <c:gapWidth val="150"/>
        <c:axId val="44236800"/>
        <c:axId val="442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9-499A-8342-7F82C5EBEC92}"/>
            </c:ext>
          </c:extLst>
        </c:ser>
        <c:dLbls>
          <c:showLegendKey val="0"/>
          <c:showVal val="0"/>
          <c:showCatName val="0"/>
          <c:showSerName val="0"/>
          <c:showPercent val="0"/>
          <c:showBubbleSize val="0"/>
        </c:dLbls>
        <c:marker val="1"/>
        <c:smooth val="0"/>
        <c:axId val="44236800"/>
        <c:axId val="44238720"/>
      </c:lineChart>
      <c:dateAx>
        <c:axId val="44236800"/>
        <c:scaling>
          <c:orientation val="minMax"/>
        </c:scaling>
        <c:delete val="1"/>
        <c:axPos val="b"/>
        <c:numFmt formatCode="&quot;H&quot;yy" sourceLinked="1"/>
        <c:majorTickMark val="none"/>
        <c:minorTickMark val="none"/>
        <c:tickLblPos val="none"/>
        <c:crossAx val="44238720"/>
        <c:crosses val="autoZero"/>
        <c:auto val="1"/>
        <c:lblOffset val="100"/>
        <c:baseTimeUnit val="years"/>
      </c:dateAx>
      <c:valAx>
        <c:axId val="442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8D-4250-86C5-58058E96A62D}"/>
            </c:ext>
          </c:extLst>
        </c:ser>
        <c:dLbls>
          <c:showLegendKey val="0"/>
          <c:showVal val="0"/>
          <c:showCatName val="0"/>
          <c:showSerName val="0"/>
          <c:showPercent val="0"/>
          <c:showBubbleSize val="0"/>
        </c:dLbls>
        <c:gapWidth val="150"/>
        <c:axId val="44269952"/>
        <c:axId val="442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8D-4250-86C5-58058E96A62D}"/>
            </c:ext>
          </c:extLst>
        </c:ser>
        <c:dLbls>
          <c:showLegendKey val="0"/>
          <c:showVal val="0"/>
          <c:showCatName val="0"/>
          <c:showSerName val="0"/>
          <c:showPercent val="0"/>
          <c:showBubbleSize val="0"/>
        </c:dLbls>
        <c:marker val="1"/>
        <c:smooth val="0"/>
        <c:axId val="44269952"/>
        <c:axId val="44271872"/>
      </c:lineChart>
      <c:dateAx>
        <c:axId val="44269952"/>
        <c:scaling>
          <c:orientation val="minMax"/>
        </c:scaling>
        <c:delete val="1"/>
        <c:axPos val="b"/>
        <c:numFmt formatCode="&quot;H&quot;yy" sourceLinked="1"/>
        <c:majorTickMark val="none"/>
        <c:minorTickMark val="none"/>
        <c:tickLblPos val="none"/>
        <c:crossAx val="44271872"/>
        <c:crosses val="autoZero"/>
        <c:auto val="1"/>
        <c:lblOffset val="100"/>
        <c:baseTimeUnit val="years"/>
      </c:dateAx>
      <c:valAx>
        <c:axId val="44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49-4B26-84CB-456589497F37}"/>
            </c:ext>
          </c:extLst>
        </c:ser>
        <c:dLbls>
          <c:showLegendKey val="0"/>
          <c:showVal val="0"/>
          <c:showCatName val="0"/>
          <c:showSerName val="0"/>
          <c:showPercent val="0"/>
          <c:showBubbleSize val="0"/>
        </c:dLbls>
        <c:gapWidth val="150"/>
        <c:axId val="44391040"/>
        <c:axId val="44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9-4B26-84CB-456589497F37}"/>
            </c:ext>
          </c:extLst>
        </c:ser>
        <c:dLbls>
          <c:showLegendKey val="0"/>
          <c:showVal val="0"/>
          <c:showCatName val="0"/>
          <c:showSerName val="0"/>
          <c:showPercent val="0"/>
          <c:showBubbleSize val="0"/>
        </c:dLbls>
        <c:marker val="1"/>
        <c:smooth val="0"/>
        <c:axId val="44391040"/>
        <c:axId val="44397312"/>
      </c:lineChart>
      <c:dateAx>
        <c:axId val="44391040"/>
        <c:scaling>
          <c:orientation val="minMax"/>
        </c:scaling>
        <c:delete val="1"/>
        <c:axPos val="b"/>
        <c:numFmt formatCode="&quot;H&quot;yy" sourceLinked="1"/>
        <c:majorTickMark val="none"/>
        <c:minorTickMark val="none"/>
        <c:tickLblPos val="none"/>
        <c:crossAx val="44397312"/>
        <c:crosses val="autoZero"/>
        <c:auto val="1"/>
        <c:lblOffset val="100"/>
        <c:baseTimeUnit val="years"/>
      </c:dateAx>
      <c:valAx>
        <c:axId val="44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D-405D-A895-E2BB1623B6A4}"/>
            </c:ext>
          </c:extLst>
        </c:ser>
        <c:dLbls>
          <c:showLegendKey val="0"/>
          <c:showVal val="0"/>
          <c:showCatName val="0"/>
          <c:showSerName val="0"/>
          <c:showPercent val="0"/>
          <c:showBubbleSize val="0"/>
        </c:dLbls>
        <c:gapWidth val="150"/>
        <c:axId val="44424576"/>
        <c:axId val="44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D-405D-A895-E2BB1623B6A4}"/>
            </c:ext>
          </c:extLst>
        </c:ser>
        <c:dLbls>
          <c:showLegendKey val="0"/>
          <c:showVal val="0"/>
          <c:showCatName val="0"/>
          <c:showSerName val="0"/>
          <c:showPercent val="0"/>
          <c:showBubbleSize val="0"/>
        </c:dLbls>
        <c:marker val="1"/>
        <c:smooth val="0"/>
        <c:axId val="44424576"/>
        <c:axId val="44426752"/>
      </c:lineChart>
      <c:dateAx>
        <c:axId val="44424576"/>
        <c:scaling>
          <c:orientation val="minMax"/>
        </c:scaling>
        <c:delete val="1"/>
        <c:axPos val="b"/>
        <c:numFmt formatCode="&quot;H&quot;yy" sourceLinked="1"/>
        <c:majorTickMark val="none"/>
        <c:minorTickMark val="none"/>
        <c:tickLblPos val="none"/>
        <c:crossAx val="44426752"/>
        <c:crosses val="autoZero"/>
        <c:auto val="1"/>
        <c:lblOffset val="100"/>
        <c:baseTimeUnit val="years"/>
      </c:dateAx>
      <c:valAx>
        <c:axId val="44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11.09</c:v>
                </c:pt>
                <c:pt idx="1">
                  <c:v>9.4700000000000006</c:v>
                </c:pt>
                <c:pt idx="2">
                  <c:v>7.72</c:v>
                </c:pt>
                <c:pt idx="3">
                  <c:v>5.9</c:v>
                </c:pt>
                <c:pt idx="4">
                  <c:v>4</c:v>
                </c:pt>
              </c:numCache>
            </c:numRef>
          </c:val>
          <c:extLst>
            <c:ext xmlns:c16="http://schemas.microsoft.com/office/drawing/2014/chart" uri="{C3380CC4-5D6E-409C-BE32-E72D297353CC}">
              <c16:uniqueId val="{00000000-A338-420F-B882-ED461D259E72}"/>
            </c:ext>
          </c:extLst>
        </c:ser>
        <c:dLbls>
          <c:showLegendKey val="0"/>
          <c:showVal val="0"/>
          <c:showCatName val="0"/>
          <c:showSerName val="0"/>
          <c:showPercent val="0"/>
          <c:showBubbleSize val="0"/>
        </c:dLbls>
        <c:gapWidth val="150"/>
        <c:axId val="44472192"/>
        <c:axId val="44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338-420F-B882-ED461D259E72}"/>
            </c:ext>
          </c:extLst>
        </c:ser>
        <c:dLbls>
          <c:showLegendKey val="0"/>
          <c:showVal val="0"/>
          <c:showCatName val="0"/>
          <c:showSerName val="0"/>
          <c:showPercent val="0"/>
          <c:showBubbleSize val="0"/>
        </c:dLbls>
        <c:marker val="1"/>
        <c:smooth val="0"/>
        <c:axId val="44472192"/>
        <c:axId val="44486656"/>
      </c:lineChart>
      <c:dateAx>
        <c:axId val="44472192"/>
        <c:scaling>
          <c:orientation val="minMax"/>
        </c:scaling>
        <c:delete val="1"/>
        <c:axPos val="b"/>
        <c:numFmt formatCode="&quot;H&quot;yy" sourceLinked="1"/>
        <c:majorTickMark val="none"/>
        <c:minorTickMark val="none"/>
        <c:tickLblPos val="none"/>
        <c:crossAx val="44486656"/>
        <c:crosses val="autoZero"/>
        <c:auto val="1"/>
        <c:lblOffset val="100"/>
        <c:baseTimeUnit val="years"/>
      </c:dateAx>
      <c:valAx>
        <c:axId val="44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57.82</c:v>
                </c:pt>
                <c:pt idx="1">
                  <c:v>66.319999999999993</c:v>
                </c:pt>
                <c:pt idx="2">
                  <c:v>59.64</c:v>
                </c:pt>
                <c:pt idx="3">
                  <c:v>61.97</c:v>
                </c:pt>
                <c:pt idx="4">
                  <c:v>59.73</c:v>
                </c:pt>
              </c:numCache>
            </c:numRef>
          </c:val>
          <c:extLst>
            <c:ext xmlns:c16="http://schemas.microsoft.com/office/drawing/2014/chart" uri="{C3380CC4-5D6E-409C-BE32-E72D297353CC}">
              <c16:uniqueId val="{00000000-EF3C-48E9-858E-E9A730EDCA96}"/>
            </c:ext>
          </c:extLst>
        </c:ser>
        <c:dLbls>
          <c:showLegendKey val="0"/>
          <c:showVal val="0"/>
          <c:showCatName val="0"/>
          <c:showSerName val="0"/>
          <c:showPercent val="0"/>
          <c:showBubbleSize val="0"/>
        </c:dLbls>
        <c:gapWidth val="150"/>
        <c:axId val="44570880"/>
        <c:axId val="445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F3C-48E9-858E-E9A730EDCA96}"/>
            </c:ext>
          </c:extLst>
        </c:ser>
        <c:dLbls>
          <c:showLegendKey val="0"/>
          <c:showVal val="0"/>
          <c:showCatName val="0"/>
          <c:showSerName val="0"/>
          <c:showPercent val="0"/>
          <c:showBubbleSize val="0"/>
        </c:dLbls>
        <c:marker val="1"/>
        <c:smooth val="0"/>
        <c:axId val="44570880"/>
        <c:axId val="44585344"/>
      </c:lineChart>
      <c:dateAx>
        <c:axId val="44570880"/>
        <c:scaling>
          <c:orientation val="minMax"/>
        </c:scaling>
        <c:delete val="1"/>
        <c:axPos val="b"/>
        <c:numFmt formatCode="&quot;H&quot;yy" sourceLinked="1"/>
        <c:majorTickMark val="none"/>
        <c:minorTickMark val="none"/>
        <c:tickLblPos val="none"/>
        <c:crossAx val="44585344"/>
        <c:crosses val="autoZero"/>
        <c:auto val="1"/>
        <c:lblOffset val="100"/>
        <c:baseTimeUnit val="years"/>
      </c:dateAx>
      <c:valAx>
        <c:axId val="445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297.37</c:v>
                </c:pt>
                <c:pt idx="1">
                  <c:v>242.26</c:v>
                </c:pt>
                <c:pt idx="2">
                  <c:v>285.20999999999998</c:v>
                </c:pt>
                <c:pt idx="3">
                  <c:v>252.16</c:v>
                </c:pt>
                <c:pt idx="4">
                  <c:v>272.18</c:v>
                </c:pt>
              </c:numCache>
            </c:numRef>
          </c:val>
          <c:extLst>
            <c:ext xmlns:c16="http://schemas.microsoft.com/office/drawing/2014/chart" uri="{C3380CC4-5D6E-409C-BE32-E72D297353CC}">
              <c16:uniqueId val="{00000000-C10A-46A6-A848-5703DEA3731E}"/>
            </c:ext>
          </c:extLst>
        </c:ser>
        <c:dLbls>
          <c:showLegendKey val="0"/>
          <c:showVal val="0"/>
          <c:showCatName val="0"/>
          <c:showSerName val="0"/>
          <c:showPercent val="0"/>
          <c:showBubbleSize val="0"/>
        </c:dLbls>
        <c:gapWidth val="150"/>
        <c:axId val="44608128"/>
        <c:axId val="446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10A-46A6-A848-5703DEA3731E}"/>
            </c:ext>
          </c:extLst>
        </c:ser>
        <c:dLbls>
          <c:showLegendKey val="0"/>
          <c:showVal val="0"/>
          <c:showCatName val="0"/>
          <c:showSerName val="0"/>
          <c:showPercent val="0"/>
          <c:showBubbleSize val="0"/>
        </c:dLbls>
        <c:marker val="1"/>
        <c:smooth val="0"/>
        <c:axId val="44608128"/>
        <c:axId val="44618496"/>
      </c:lineChart>
      <c:dateAx>
        <c:axId val="44608128"/>
        <c:scaling>
          <c:orientation val="minMax"/>
        </c:scaling>
        <c:delete val="1"/>
        <c:axPos val="b"/>
        <c:numFmt formatCode="&quot;H&quot;yy" sourceLinked="1"/>
        <c:majorTickMark val="none"/>
        <c:minorTickMark val="none"/>
        <c:tickLblPos val="none"/>
        <c:crossAx val="44618496"/>
        <c:crosses val="autoZero"/>
        <c:auto val="1"/>
        <c:lblOffset val="100"/>
        <c:baseTimeUnit val="years"/>
      </c:dateAx>
      <c:valAx>
        <c:axId val="446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境町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25074</v>
      </c>
      <c r="AM8" s="51"/>
      <c r="AN8" s="51"/>
      <c r="AO8" s="51"/>
      <c r="AP8" s="51"/>
      <c r="AQ8" s="51"/>
      <c r="AR8" s="51"/>
      <c r="AS8" s="51"/>
      <c r="AT8" s="46">
        <f>データ!T6</f>
        <v>46.59</v>
      </c>
      <c r="AU8" s="46"/>
      <c r="AV8" s="46"/>
      <c r="AW8" s="46"/>
      <c r="AX8" s="46"/>
      <c r="AY8" s="46"/>
      <c r="AZ8" s="46"/>
      <c r="BA8" s="46"/>
      <c r="BB8" s="46">
        <f>データ!U6</f>
        <v>538.17999999999995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16.07</v>
      </c>
      <c r="Q10" s="46"/>
      <c r="R10" s="46"/>
      <c r="S10" s="46"/>
      <c r="T10" s="46"/>
      <c r="U10" s="46"/>
      <c r="V10" s="46"/>
      <c r="W10" s="46">
        <f>データ!Q6</f>
        <v>80</v>
      </c>
      <c r="X10" s="46"/>
      <c r="Y10" s="46"/>
      <c r="Z10" s="46"/>
      <c r="AA10" s="46"/>
      <c r="AB10" s="46"/>
      <c r="AC10" s="46"/>
      <c r="AD10" s="51">
        <f>データ!R6</f>
        <v>3850</v>
      </c>
      <c r="AE10" s="51"/>
      <c r="AF10" s="51"/>
      <c r="AG10" s="51"/>
      <c r="AH10" s="51"/>
      <c r="AI10" s="51"/>
      <c r="AJ10" s="51"/>
      <c r="AK10" s="2"/>
      <c r="AL10" s="51">
        <f>データ!V6</f>
        <v>4017</v>
      </c>
      <c r="AM10" s="51"/>
      <c r="AN10" s="51"/>
      <c r="AO10" s="51"/>
      <c r="AP10" s="51"/>
      <c r="AQ10" s="51"/>
      <c r="AR10" s="51"/>
      <c r="AS10" s="51"/>
      <c r="AT10" s="46">
        <f>データ!W6</f>
        <v>2.52</v>
      </c>
      <c r="AU10" s="46"/>
      <c r="AV10" s="46"/>
      <c r="AW10" s="46"/>
      <c r="AX10" s="46"/>
      <c r="AY10" s="46"/>
      <c r="AZ10" s="46"/>
      <c r="BA10" s="46"/>
      <c r="BB10" s="46">
        <f>データ!X6</f>
        <v>1594.05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FyrOpPKs/HvKLtdqu7FBkdsD31aCJjdTN69Yg+lMkHj8ablubV7QhW7mn5Fv+oek3Vp7DUgn4uErhxOUYtZGKg==" saltValue="FnX7tp4EoufngWzGMVP7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85464</v>
      </c>
      <c r="D6" s="33">
        <f t="shared" si="3"/>
        <v>47</v>
      </c>
      <c r="E6" s="33">
        <f t="shared" si="3"/>
        <v>17</v>
      </c>
      <c r="F6" s="33">
        <f t="shared" si="3"/>
        <v>5</v>
      </c>
      <c r="G6" s="33">
        <f t="shared" si="3"/>
        <v>0</v>
      </c>
      <c r="H6" s="33" t="str">
        <f t="shared" si="3"/>
        <v>茨城県　境町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16.07</v>
      </c>
      <c r="Q6" s="34">
        <f t="shared" si="3"/>
        <v>80</v>
      </c>
      <c r="R6" s="34">
        <f t="shared" si="3"/>
        <v>3850</v>
      </c>
      <c r="S6" s="34">
        <f t="shared" si="3"/>
        <v>25074</v>
      </c>
      <c r="T6" s="34">
        <f t="shared" si="3"/>
        <v>46.59</v>
      </c>
      <c r="U6" s="34">
        <f t="shared" si="3"/>
        <v>538.17999999999995</v>
      </c>
      <c r="V6" s="34">
        <f t="shared" si="3"/>
        <v>4017</v>
      </c>
      <c r="W6" s="34">
        <f t="shared" si="3"/>
        <v>2.52</v>
      </c>
      <c r="X6" s="34">
        <f t="shared" si="3"/>
        <v>1594.05</v>
      </c>
      <c r="Y6" s="35">
        <f>IF(Y7="",NA(),Y7)</f>
        <v>81.39</v>
      </c>
      <c r="Z6" s="35">
        <f t="shared" ref="Z6:AH6" si="4">IF(Z7="",NA(),Z7)</f>
        <v>84.33</v>
      </c>
      <c r="AA6" s="35">
        <f t="shared" si="4"/>
        <v>82.64</v>
      </c>
      <c r="AB6" s="35">
        <f t="shared" si="4"/>
        <v>83.88</v>
      </c>
      <c r="AC6" s="35">
        <f t="shared" si="4"/>
        <v>82.53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11.09</v>
      </c>
      <c r="BG6" s="35">
        <f t="shared" ref="BG6:BO6" si="7">IF(BG7="",NA(),BG7)</f>
        <v>9.4700000000000006</v>
      </c>
      <c r="BH6" s="35">
        <f t="shared" si="7"/>
        <v>7.72</v>
      </c>
      <c r="BI6" s="35">
        <f t="shared" si="7"/>
        <v>5.9</v>
      </c>
      <c r="BJ6" s="35">
        <f t="shared" si="7"/>
        <v>4</v>
      </c>
      <c r="BK6" s="35">
        <f t="shared" si="7"/>
        <v>974.93</v>
      </c>
      <c r="BL6" s="35">
        <f t="shared" si="7"/>
        <v>855.8</v>
      </c>
      <c r="BM6" s="35">
        <f t="shared" si="7"/>
        <v>789.46</v>
      </c>
      <c r="BN6" s="35">
        <f t="shared" si="7"/>
        <v>826.83</v>
      </c>
      <c r="BO6" s="35">
        <f t="shared" si="7"/>
        <v>867.83</v>
      </c>
      <c r="BP6" s="34" t="str">
        <f>IF(BP7="","",IF(BP7="-","【-】","【"&amp;SUBSTITUTE(TEXT(BP7,"#,##0.00"),"-","△")&amp;"】"))</f>
        <v>【832.52】</v>
      </c>
      <c r="BQ6" s="35">
        <f>IF(BQ7="",NA(),BQ7)</f>
        <v>57.82</v>
      </c>
      <c r="BR6" s="35">
        <f t="shared" ref="BR6:BZ6" si="8">IF(BR7="",NA(),BR7)</f>
        <v>66.319999999999993</v>
      </c>
      <c r="BS6" s="35">
        <f t="shared" si="8"/>
        <v>59.64</v>
      </c>
      <c r="BT6" s="35">
        <f t="shared" si="8"/>
        <v>61.97</v>
      </c>
      <c r="BU6" s="35">
        <f t="shared" si="8"/>
        <v>59.73</v>
      </c>
      <c r="BV6" s="35">
        <f t="shared" si="8"/>
        <v>55.32</v>
      </c>
      <c r="BW6" s="35">
        <f t="shared" si="8"/>
        <v>59.8</v>
      </c>
      <c r="BX6" s="35">
        <f t="shared" si="8"/>
        <v>57.77</v>
      </c>
      <c r="BY6" s="35">
        <f t="shared" si="8"/>
        <v>57.31</v>
      </c>
      <c r="BZ6" s="35">
        <f t="shared" si="8"/>
        <v>57.08</v>
      </c>
      <c r="CA6" s="34" t="str">
        <f>IF(CA7="","",IF(CA7="-","【-】","【"&amp;SUBSTITUTE(TEXT(CA7,"#,##0.00"),"-","△")&amp;"】"))</f>
        <v>【60.94】</v>
      </c>
      <c r="CB6" s="35">
        <f>IF(CB7="",NA(),CB7)</f>
        <v>297.37</v>
      </c>
      <c r="CC6" s="35">
        <f t="shared" ref="CC6:CK6" si="9">IF(CC7="",NA(),CC7)</f>
        <v>242.26</v>
      </c>
      <c r="CD6" s="35">
        <f t="shared" si="9"/>
        <v>285.20999999999998</v>
      </c>
      <c r="CE6" s="35">
        <f t="shared" si="9"/>
        <v>252.16</v>
      </c>
      <c r="CF6" s="35">
        <f t="shared" si="9"/>
        <v>272.18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v>
      </c>
      <c r="CN6" s="35">
        <f t="shared" ref="CN6:CV6" si="10">IF(CN7="",NA(),CN7)</f>
        <v>64.33</v>
      </c>
      <c r="CO6" s="35">
        <f t="shared" si="10"/>
        <v>60.61</v>
      </c>
      <c r="CP6" s="35">
        <f t="shared" si="10"/>
        <v>65.39</v>
      </c>
      <c r="CQ6" s="35">
        <f t="shared" si="10"/>
        <v>65.44</v>
      </c>
      <c r="CR6" s="35">
        <f t="shared" si="10"/>
        <v>60.65</v>
      </c>
      <c r="CS6" s="35">
        <f t="shared" si="10"/>
        <v>51.75</v>
      </c>
      <c r="CT6" s="35">
        <f t="shared" si="10"/>
        <v>50.68</v>
      </c>
      <c r="CU6" s="35">
        <f t="shared" si="10"/>
        <v>50.14</v>
      </c>
      <c r="CV6" s="35">
        <f t="shared" si="10"/>
        <v>54.83</v>
      </c>
      <c r="CW6" s="34" t="str">
        <f>IF(CW7="","",IF(CW7="-","【-】","【"&amp;SUBSTITUTE(TEXT(CW7,"#,##0.00"),"-","△")&amp;"】"))</f>
        <v>【54.84】</v>
      </c>
      <c r="CX6" s="35">
        <f>IF(CX7="",NA(),CX7)</f>
        <v>90.76</v>
      </c>
      <c r="CY6" s="35">
        <f t="shared" ref="CY6:DG6" si="11">IF(CY7="",NA(),CY7)</f>
        <v>92.43</v>
      </c>
      <c r="CZ6" s="35">
        <f t="shared" si="11"/>
        <v>92.68</v>
      </c>
      <c r="DA6" s="35">
        <f t="shared" si="11"/>
        <v>90.95</v>
      </c>
      <c r="DB6" s="35">
        <f t="shared" si="11"/>
        <v>92.43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85464</v>
      </c>
      <c r="D7" s="37">
        <v>47</v>
      </c>
      <c r="E7" s="37">
        <v>17</v>
      </c>
      <c r="F7" s="37">
        <v>5</v>
      </c>
      <c r="G7" s="37">
        <v>0</v>
      </c>
      <c r="H7" s="37" t="s">
        <v>98</v>
      </c>
      <c r="I7" s="37" t="s">
        <v>99</v>
      </c>
      <c r="J7" s="37" t="s">
        <v>100</v>
      </c>
      <c r="K7" s="37" t="s">
        <v>101</v>
      </c>
      <c r="L7" s="37" t="s">
        <v>102</v>
      </c>
      <c r="M7" s="37" t="s">
        <v>103</v>
      </c>
      <c r="N7" s="38" t="s">
        <v>104</v>
      </c>
      <c r="O7" s="38" t="s">
        <v>105</v>
      </c>
      <c r="P7" s="38">
        <v>16.07</v>
      </c>
      <c r="Q7" s="38">
        <v>80</v>
      </c>
      <c r="R7" s="38">
        <v>3850</v>
      </c>
      <c r="S7" s="38">
        <v>25074</v>
      </c>
      <c r="T7" s="38">
        <v>46.59</v>
      </c>
      <c r="U7" s="38">
        <v>538.17999999999995</v>
      </c>
      <c r="V7" s="38">
        <v>4017</v>
      </c>
      <c r="W7" s="38">
        <v>2.52</v>
      </c>
      <c r="X7" s="38">
        <v>1594.05</v>
      </c>
      <c r="Y7" s="38">
        <v>81.39</v>
      </c>
      <c r="Z7" s="38">
        <v>84.33</v>
      </c>
      <c r="AA7" s="38">
        <v>82.64</v>
      </c>
      <c r="AB7" s="38">
        <v>83.88</v>
      </c>
      <c r="AC7" s="38">
        <v>82.53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11.09</v>
      </c>
      <c r="BG7" s="38">
        <v>9.4700000000000006</v>
      </c>
      <c r="BH7" s="38">
        <v>7.72</v>
      </c>
      <c r="BI7" s="38">
        <v>5.9</v>
      </c>
      <c r="BJ7" s="38">
        <v>4</v>
      </c>
      <c r="BK7" s="38">
        <v>974.93</v>
      </c>
      <c r="BL7" s="38">
        <v>855.8</v>
      </c>
      <c r="BM7" s="38">
        <v>789.46</v>
      </c>
      <c r="BN7" s="38">
        <v>826.83</v>
      </c>
      <c r="BO7" s="38">
        <v>867.83</v>
      </c>
      <c r="BP7" s="38">
        <v>832.52</v>
      </c>
      <c r="BQ7" s="38">
        <v>57.82</v>
      </c>
      <c r="BR7" s="38">
        <v>66.319999999999993</v>
      </c>
      <c r="BS7" s="38">
        <v>59.64</v>
      </c>
      <c r="BT7" s="38">
        <v>61.97</v>
      </c>
      <c r="BU7" s="38">
        <v>59.73</v>
      </c>
      <c r="BV7" s="38">
        <v>55.32</v>
      </c>
      <c r="BW7" s="38">
        <v>59.8</v>
      </c>
      <c r="BX7" s="38">
        <v>57.77</v>
      </c>
      <c r="BY7" s="38">
        <v>57.31</v>
      </c>
      <c r="BZ7" s="38">
        <v>57.08</v>
      </c>
      <c r="CA7" s="38">
        <v>60.94</v>
      </c>
      <c r="CB7" s="38">
        <v>297.37</v>
      </c>
      <c r="CC7" s="38">
        <v>242.26</v>
      </c>
      <c r="CD7" s="38">
        <v>285.20999999999998</v>
      </c>
      <c r="CE7" s="38">
        <v>252.16</v>
      </c>
      <c r="CF7" s="38">
        <v>272.18</v>
      </c>
      <c r="CG7" s="38">
        <v>283.17</v>
      </c>
      <c r="CH7" s="38">
        <v>263.76</v>
      </c>
      <c r="CI7" s="38">
        <v>274.35000000000002</v>
      </c>
      <c r="CJ7" s="38">
        <v>273.52</v>
      </c>
      <c r="CK7" s="38">
        <v>274.99</v>
      </c>
      <c r="CL7" s="38">
        <v>253.04</v>
      </c>
      <c r="CM7" s="38">
        <v>63</v>
      </c>
      <c r="CN7" s="38">
        <v>64.33</v>
      </c>
      <c r="CO7" s="38">
        <v>60.61</v>
      </c>
      <c r="CP7" s="38">
        <v>65.39</v>
      </c>
      <c r="CQ7" s="38">
        <v>65.44</v>
      </c>
      <c r="CR7" s="38">
        <v>60.65</v>
      </c>
      <c r="CS7" s="38">
        <v>51.75</v>
      </c>
      <c r="CT7" s="38">
        <v>50.68</v>
      </c>
      <c r="CU7" s="38">
        <v>50.14</v>
      </c>
      <c r="CV7" s="38">
        <v>54.83</v>
      </c>
      <c r="CW7" s="38">
        <v>54.84</v>
      </c>
      <c r="CX7" s="38">
        <v>90.76</v>
      </c>
      <c r="CY7" s="38">
        <v>92.43</v>
      </c>
      <c r="CZ7" s="38">
        <v>92.68</v>
      </c>
      <c r="DA7" s="38">
        <v>90.95</v>
      </c>
      <c r="DB7" s="38">
        <v>92.43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2022-02-13T23:27:45Z</cp:lastPrinted>
  <dcterms:created xsi:type="dcterms:W3CDTF">2021-12-03T07:56:27Z</dcterms:created>
  <dcterms:modified xsi:type="dcterms:W3CDTF">2022-02-14T00:05:33Z</dcterms:modified>
  <cp:category/>
</cp:coreProperties>
</file>