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43 _境町\"/>
    </mc:Choice>
  </mc:AlternateContent>
  <workbookProtection workbookAlgorithmName="SHA-512" workbookHashValue="x62K8Im+dMFT/KDTJ1KBAM2kevMqB4m2nzu2TwpmTny+S1maFgu5ybjaazhcrxTOGSie5wNjwogMAvEb3r1r5g==" workbookSaltValue="WMXU3EZV6H1Q9sDOEQ17qA==" workbookSpinCount="100000" lockStructure="1"/>
  <bookViews>
    <workbookView xWindow="0" yWindow="0" windowWidth="20490" windowHeight="88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<sst xmlns="http://schemas.openxmlformats.org/spreadsheetml/2006/main" count="236" uniqueCount="121">
  <si>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</si>
  <si>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</si>
  <si>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</si>
  <si>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</si>
  <si>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</si>
  <si>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</si>
  <si>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</si>
  <si>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</si>
  <si>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</si>
  <si>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</si>
  <si>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</si>
  <si>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</si>
  <si>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</si>
  <si>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</si>
  <si>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</si>
  <si>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</si>
  <si>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</si>
  <si>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</si>
  <si>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</si>
  <si>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</si>
  <si>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</si>
  <si>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</si>
  <si>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</si>
  <si>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</si>
  <si>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</si>
  <si>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</si>
  <si>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</si>
  <si>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</si>
  <si>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</si>
  <si>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</si>
  <si>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</si>
  <si>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</si>
  <si>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</si>
  <si>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</si>
  <si>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</si>
  <si>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</si>
  <si>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</si>
  <si>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</si>
  <si>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</si>
  <si>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</si>
  <si>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</si>
  <si>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</si>
  <si>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</si>
  <si>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</si>
  <si>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</si>
  <si>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</si>
  <si>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</si>
  <si>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</si>
  <si>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</si>
  <si>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</si>
  <si>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</si>
  <si>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</si>
  <si>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</si>
  <si>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</si>
  <si>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</si>
  <si>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</si>
  <si>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</si>
  <si>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</si>
  <si>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</si>
  <si>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</si>
  <si>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</si>
  <si>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</si>
  <si>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</si>
  <si>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</si>
  <si>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</si>
  <si>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</si>
  <si>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</si>
  <si>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</si>
  <si>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</si>
  <si>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</si>
  <si>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</si>
  <si>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</si>
  <si>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</si>
  <si>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</si>
  <si>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</si>
  <si>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</si>
  <si>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</si>
  <si>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</si>
  <si>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</si>
  <si>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</si>
  <si>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</si>
  <si>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</si>
  <si>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</si>
  <si>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</si>
  <si>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</si>
  <si>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</si>
  <si>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</si>
  <si>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</si>
  <si>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</si>
  <si>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</si>
  <si>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</si>
  <si>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</si>
  <si>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</si>
  <si>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</si>
  <si>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</si>
  <si>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</si>
  <si>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</si>
  <si>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</si>
  <si>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境町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</si>
  <si>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</si>
  <si>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</si>
  <si>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</si>
  <si>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</si>
  <si>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</si>
  <si>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</si>
  <si>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</si>
  <si>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</si>
  <si>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</si>
  <si>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</si>
  <si>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</si>
  <si>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</si>
  <si>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</si>
  <si>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</si>
  <si>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</si>
  <si>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</si>
  <si>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</si>
  <si>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</si>
  <si>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</si>
  <si>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収益的収支比率は、収益面では滞納繰越分等の回収により増収した一方、支出面において設備修繕費の増に伴い営業費用が増加したことで収支差引が赤字となり前年度より減少した。支出の大部分を占める地方債償還金が今後も数値へ影響すると予想される。また、総収益に占める一般会計繰入金の占める割合が高く、繰入金に依存した収支となっているため使用料の見直し等を含め経営改善に向けた取組みを目指す。
④企業債残高対事業規模比率では、事業が完了しているため、今後大幅な上昇はないものと見込んでいる。
⑤経費回収率では前年度に引き続き類似団体平均値を上回っているが、経費の一部を一般会計からの繰入金で賄っている現状や、年々管渠や処理施設等設備の突発的な修繕により営業費用が増加していることから、維持管理費用の節減や接続率向上に向けた更なる啓発が必要と思われる。
⑥汚水処理原価については前年度より増加し類似団体平均値も上回っているが処理施設の経年劣化による維持管理費の増加等が影響している。有収水量を増加させるためにも今後接続率の向上を目指していく。
⑦施設利用率は比較的高い状況で推移しているため、今後も処理能力に注視しつつ、適正に施設が稼働するよう努める。
⑧水洗化率は比較的高い水準にあり、ほぼ横ばいの数値で推移している。引き続き接続の推進を図っていきたい。
</t>
    <rPh sb="1" eb="4">
      <t>シュウエキテキ</t>
    </rPh>
    <rPh sb="4" eb="6">
      <t>シュウシ</t>
    </rPh>
    <rPh sb="6" eb="8">
      <t>ヒリツ</t>
    </rPh>
    <rPh sb="10" eb="13">
      <t>シュウエキメン</t>
    </rPh>
    <rPh sb="15" eb="17">
      <t>タイノウ</t>
    </rPh>
    <rPh sb="17" eb="19">
      <t>クリコシ</t>
    </rPh>
    <rPh sb="19" eb="20">
      <t>ブン</t>
    </rPh>
    <rPh sb="20" eb="21">
      <t>トウ</t>
    </rPh>
    <rPh sb="22" eb="24">
      <t>カイシュウ</t>
    </rPh>
    <rPh sb="27" eb="29">
      <t>ゾウシュウ</t>
    </rPh>
    <rPh sb="31" eb="33">
      <t>イッポウ</t>
    </rPh>
    <rPh sb="34" eb="36">
      <t>シシュツ</t>
    </rPh>
    <rPh sb="36" eb="37">
      <t>メン</t>
    </rPh>
    <rPh sb="41" eb="43">
      <t>セツビ</t>
    </rPh>
    <rPh sb="43" eb="46">
      <t>シュウゼンヒ</t>
    </rPh>
    <rPh sb="47" eb="48">
      <t>ゾウ</t>
    </rPh>
    <rPh sb="49" eb="50">
      <t>トモナ</t>
    </rPh>
    <rPh sb="51" eb="53">
      <t>エイギョウ</t>
    </rPh>
    <rPh sb="53" eb="55">
      <t>ヒヨウ</t>
    </rPh>
    <rPh sb="56" eb="58">
      <t>ゾウカ</t>
    </rPh>
    <rPh sb="63" eb="67">
      <t>シュウシサシヒキ</t>
    </rPh>
    <rPh sb="68" eb="70">
      <t>アカジ</t>
    </rPh>
    <rPh sb="73" eb="76">
      <t>ゼンネンド</t>
    </rPh>
    <rPh sb="78" eb="80">
      <t>ゲンショウ</t>
    </rPh>
    <rPh sb="83" eb="85">
      <t>シシュツ</t>
    </rPh>
    <rPh sb="86" eb="89">
      <t>ダイブブン</t>
    </rPh>
    <rPh sb="90" eb="91">
      <t>シ</t>
    </rPh>
    <rPh sb="93" eb="96">
      <t>チホウサイ</t>
    </rPh>
    <rPh sb="96" eb="99">
      <t>ショウカンキン</t>
    </rPh>
    <rPh sb="100" eb="102">
      <t>コンゴ</t>
    </rPh>
    <rPh sb="103" eb="105">
      <t>スウチ</t>
    </rPh>
    <rPh sb="106" eb="108">
      <t>エイキョウ</t>
    </rPh>
    <rPh sb="111" eb="113">
      <t>ヨソウ</t>
    </rPh>
    <rPh sb="120" eb="123">
      <t>ソウシュウエキ</t>
    </rPh>
    <rPh sb="124" eb="125">
      <t>シ</t>
    </rPh>
    <rPh sb="127" eb="129">
      <t>イッパン</t>
    </rPh>
    <rPh sb="129" eb="131">
      <t>カイケイ</t>
    </rPh>
    <rPh sb="131" eb="133">
      <t>クリイレ</t>
    </rPh>
    <rPh sb="133" eb="134">
      <t>キン</t>
    </rPh>
    <rPh sb="135" eb="136">
      <t>シ</t>
    </rPh>
    <rPh sb="138" eb="140">
      <t>ワリアイ</t>
    </rPh>
    <rPh sb="141" eb="142">
      <t>タカ</t>
    </rPh>
    <rPh sb="144" eb="146">
      <t>クリイレ</t>
    </rPh>
    <rPh sb="146" eb="147">
      <t>キン</t>
    </rPh>
    <rPh sb="148" eb="150">
      <t>イゾン</t>
    </rPh>
    <rPh sb="152" eb="154">
      <t>シュウシ</t>
    </rPh>
    <rPh sb="162" eb="165">
      <t>シヨウリョウ</t>
    </rPh>
    <rPh sb="166" eb="168">
      <t>ミナオ</t>
    </rPh>
    <rPh sb="169" eb="170">
      <t>トウ</t>
    </rPh>
    <rPh sb="171" eb="172">
      <t>フク</t>
    </rPh>
    <rPh sb="173" eb="175">
      <t>ケイエイ</t>
    </rPh>
    <rPh sb="175" eb="177">
      <t>カイゼン</t>
    </rPh>
    <rPh sb="178" eb="179">
      <t>ム</t>
    </rPh>
    <rPh sb="181" eb="183">
      <t>トリクミ</t>
    </rPh>
    <rPh sb="185" eb="187">
      <t>メザ</t>
    </rPh>
    <rPh sb="191" eb="193">
      <t>キギョウ</t>
    </rPh>
    <rPh sb="193" eb="194">
      <t>サイ</t>
    </rPh>
    <rPh sb="194" eb="196">
      <t>ザンダカ</t>
    </rPh>
    <rPh sb="196" eb="197">
      <t>タイ</t>
    </rPh>
    <rPh sb="197" eb="199">
      <t>ジギョウ</t>
    </rPh>
    <rPh sb="199" eb="201">
      <t>キボ</t>
    </rPh>
    <rPh sb="201" eb="203">
      <t>ヒリツ</t>
    </rPh>
    <rPh sb="206" eb="208">
      <t>ジギョウ</t>
    </rPh>
    <rPh sb="209" eb="211">
      <t>カンリョウ</t>
    </rPh>
    <rPh sb="218" eb="220">
      <t>コンゴ</t>
    </rPh>
    <rPh sb="220" eb="222">
      <t>オオハバ</t>
    </rPh>
    <rPh sb="223" eb="225">
      <t>ジョウショウ</t>
    </rPh>
    <rPh sb="231" eb="233">
      <t>ミコ</t>
    </rPh>
    <rPh sb="240" eb="245">
      <t>ケイヒカイシュウリツ</t>
    </rPh>
    <rPh sb="247" eb="250">
      <t>ゼンネンド</t>
    </rPh>
    <rPh sb="251" eb="252">
      <t>ヒ</t>
    </rPh>
    <rPh sb="253" eb="254">
      <t>ツヅ</t>
    </rPh>
    <rPh sb="255" eb="257">
      <t>ルイジ</t>
    </rPh>
    <rPh sb="257" eb="259">
      <t>ダンタイ</t>
    </rPh>
    <rPh sb="259" eb="262">
      <t>ヘイキンチ</t>
    </rPh>
    <rPh sb="263" eb="265">
      <t>ウワマワ</t>
    </rPh>
    <rPh sb="271" eb="273">
      <t>ケイヒ</t>
    </rPh>
    <rPh sb="274" eb="276">
      <t>イチブ</t>
    </rPh>
    <rPh sb="277" eb="279">
      <t>イッパン</t>
    </rPh>
    <rPh sb="279" eb="281">
      <t>カイケイ</t>
    </rPh>
    <rPh sb="284" eb="287">
      <t>クリイレキン</t>
    </rPh>
    <rPh sb="288" eb="289">
      <t>マカナ</t>
    </rPh>
    <rPh sb="293" eb="295">
      <t>ゲンジョウ</t>
    </rPh>
    <rPh sb="297" eb="299">
      <t>ネンネン</t>
    </rPh>
    <rPh sb="299" eb="301">
      <t>カンキョ</t>
    </rPh>
    <rPh sb="302" eb="304">
      <t>ショリ</t>
    </rPh>
    <rPh sb="304" eb="306">
      <t>シセツ</t>
    </rPh>
    <rPh sb="306" eb="307">
      <t>トウ</t>
    </rPh>
    <rPh sb="307" eb="309">
      <t>セツビ</t>
    </rPh>
    <rPh sb="310" eb="313">
      <t>トッパツテキ</t>
    </rPh>
    <rPh sb="314" eb="316">
      <t>シュウゼン</t>
    </rPh>
    <rPh sb="319" eb="321">
      <t>エイギョウ</t>
    </rPh>
    <rPh sb="321" eb="323">
      <t>ヒヨウ</t>
    </rPh>
    <rPh sb="324" eb="326">
      <t>ゾウカ</t>
    </rPh>
    <rPh sb="335" eb="337">
      <t>イジ</t>
    </rPh>
    <rPh sb="337" eb="339">
      <t>カンリ</t>
    </rPh>
    <rPh sb="339" eb="341">
      <t>ヒヨウ</t>
    </rPh>
    <rPh sb="342" eb="344">
      <t>セツゲン</t>
    </rPh>
    <rPh sb="345" eb="347">
      <t>セツゾク</t>
    </rPh>
    <rPh sb="347" eb="348">
      <t>リツ</t>
    </rPh>
    <rPh sb="348" eb="350">
      <t>コウジョウ</t>
    </rPh>
    <rPh sb="351" eb="352">
      <t>ム</t>
    </rPh>
    <rPh sb="354" eb="355">
      <t>サラ</t>
    </rPh>
    <rPh sb="357" eb="359">
      <t>ケイハツ</t>
    </rPh>
    <rPh sb="360" eb="362">
      <t>ヒツヨウ</t>
    </rPh>
    <rPh sb="363" eb="364">
      <t>オモ</t>
    </rPh>
    <rPh sb="370" eb="376">
      <t>オスイショリゲンカ</t>
    </rPh>
    <rPh sb="381" eb="384">
      <t>ゼンネンド</t>
    </rPh>
    <rPh sb="386" eb="388">
      <t>ゾウカ</t>
    </rPh>
    <rPh sb="389" eb="391">
      <t>ルイジ</t>
    </rPh>
    <rPh sb="391" eb="393">
      <t>ダンタイ</t>
    </rPh>
    <rPh sb="393" eb="396">
      <t>ヘイキンチ</t>
    </rPh>
    <rPh sb="397" eb="399">
      <t>ウワマワ</t>
    </rPh>
    <rPh sb="404" eb="406">
      <t>ショリ</t>
    </rPh>
    <rPh sb="406" eb="408">
      <t>シセツ</t>
    </rPh>
    <rPh sb="409" eb="411">
      <t>ケイネン</t>
    </rPh>
    <rPh sb="411" eb="413">
      <t>レッカ</t>
    </rPh>
    <rPh sb="416" eb="418">
      <t>イジ</t>
    </rPh>
    <rPh sb="418" eb="421">
      <t>カンリヒ</t>
    </rPh>
    <rPh sb="422" eb="424">
      <t>ゾウカ</t>
    </rPh>
    <rPh sb="424" eb="425">
      <t>トウ</t>
    </rPh>
    <rPh sb="426" eb="428">
      <t>エイキョウ</t>
    </rPh>
    <rPh sb="433" eb="437">
      <t>ユウシュウスイリョウ</t>
    </rPh>
    <rPh sb="438" eb="440">
      <t>ゾウカ</t>
    </rPh>
    <rPh sb="447" eb="449">
      <t>コンゴ</t>
    </rPh>
    <rPh sb="449" eb="452">
      <t>セツゾクリツ</t>
    </rPh>
    <rPh sb="453" eb="455">
      <t>コウジョウ</t>
    </rPh>
    <rPh sb="456" eb="458">
      <t>メザ</t>
    </rPh>
    <rPh sb="465" eb="467">
      <t>シセツ</t>
    </rPh>
    <rPh sb="467" eb="469">
      <t>リヨウ</t>
    </rPh>
    <rPh sb="469" eb="470">
      <t>リツ</t>
    </rPh>
    <rPh sb="471" eb="474">
      <t>ヒカクテキ</t>
    </rPh>
    <rPh sb="474" eb="475">
      <t>タカ</t>
    </rPh>
    <rPh sb="476" eb="478">
      <t>ジョウキョウ</t>
    </rPh>
    <rPh sb="479" eb="481">
      <t>スイイ</t>
    </rPh>
    <rPh sb="488" eb="490">
      <t>コンゴ</t>
    </rPh>
    <rPh sb="491" eb="493">
      <t>ショリ</t>
    </rPh>
    <rPh sb="493" eb="495">
      <t>ノウリョク</t>
    </rPh>
    <rPh sb="496" eb="498">
      <t>チュウシ</t>
    </rPh>
    <rPh sb="502" eb="504">
      <t>テキセイ</t>
    </rPh>
    <rPh sb="505" eb="507">
      <t>シセツ</t>
    </rPh>
    <rPh sb="508" eb="510">
      <t>カドウ</t>
    </rPh>
    <rPh sb="514" eb="515">
      <t>ツト</t>
    </rPh>
    <rPh sb="520" eb="523">
      <t>スイセンカ</t>
    </rPh>
    <rPh sb="523" eb="524">
      <t>リツ</t>
    </rPh>
    <rPh sb="525" eb="528">
      <t>ヒカクテキ</t>
    </rPh>
    <rPh sb="528" eb="529">
      <t>タカ</t>
    </rPh>
    <rPh sb="530" eb="532">
      <t>スイジュン</t>
    </rPh>
    <rPh sb="538" eb="539">
      <t>ヨコ</t>
    </rPh>
    <rPh sb="542" eb="544">
      <t>スウチ</t>
    </rPh>
    <rPh sb="545" eb="547">
      <t>スイイ</t>
    </rPh>
    <rPh sb="552" eb="553">
      <t>ヒ</t>
    </rPh>
    <rPh sb="554" eb="555">
      <t>ツヅ</t>
    </rPh>
    <rPh sb="556" eb="558">
      <t>セツゾク</t>
    </rPh>
    <rPh sb="559" eb="561">
      <t>スイシン</t>
    </rPh>
    <rPh sb="562" eb="563">
      <t>ハカ</t>
    </rPh>
    <phoneticPr fontId="4"/>
  </si>
  <si>
    <t>➂管渠改善率の指数は０％であり、類似団体と比較して低い数値となっている。その要因としては、管渠の更新・改良の時期に至っていないことが考えられる。しかし、将来的に老朽化による更新・改良時期を迎えることから、最適整備構想に基づき管渠の機能保全を実施していく必要がある。</t>
    <rPh sb="1" eb="6">
      <t>カンキョカイゼンリツ</t>
    </rPh>
    <rPh sb="7" eb="9">
      <t>シスウ</t>
    </rPh>
    <rPh sb="16" eb="18">
      <t>ルイジ</t>
    </rPh>
    <rPh sb="18" eb="20">
      <t>ダンタイ</t>
    </rPh>
    <rPh sb="21" eb="23">
      <t>ヒカク</t>
    </rPh>
    <rPh sb="25" eb="26">
      <t>ヒク</t>
    </rPh>
    <rPh sb="27" eb="29">
      <t>スウチ</t>
    </rPh>
    <rPh sb="38" eb="40">
      <t>ヨウイン</t>
    </rPh>
    <rPh sb="45" eb="47">
      <t>カンキョ</t>
    </rPh>
    <rPh sb="48" eb="50">
      <t>コウシン</t>
    </rPh>
    <rPh sb="51" eb="53">
      <t>カイリョウ</t>
    </rPh>
    <rPh sb="54" eb="56">
      <t>ジキ</t>
    </rPh>
    <rPh sb="57" eb="58">
      <t>イタ</t>
    </rPh>
    <rPh sb="66" eb="67">
      <t>カンガ</t>
    </rPh>
    <rPh sb="76" eb="79">
      <t>ショウライテキ</t>
    </rPh>
    <rPh sb="80" eb="83">
      <t>ロウキュウカ</t>
    </rPh>
    <rPh sb="86" eb="88">
      <t>コウシン</t>
    </rPh>
    <rPh sb="89" eb="91">
      <t>カイリョウ</t>
    </rPh>
    <rPh sb="91" eb="93">
      <t>ジキ</t>
    </rPh>
    <rPh sb="94" eb="95">
      <t>ムカ</t>
    </rPh>
    <rPh sb="102" eb="104">
      <t>サイテキ</t>
    </rPh>
    <rPh sb="104" eb="106">
      <t>セイビ</t>
    </rPh>
    <rPh sb="106" eb="108">
      <t>コウソウ</t>
    </rPh>
    <rPh sb="109" eb="110">
      <t>モト</t>
    </rPh>
    <rPh sb="112" eb="114">
      <t>カンキョ</t>
    </rPh>
    <rPh sb="115" eb="117">
      <t>キノウ</t>
    </rPh>
    <rPh sb="117" eb="119">
      <t>ホゼン</t>
    </rPh>
    <rPh sb="120" eb="122">
      <t>ジッシ</t>
    </rPh>
    <rPh sb="126" eb="128">
      <t>ヒツヨウ</t>
    </rPh>
    <phoneticPr fontId="4"/>
  </si>
  <si>
    <t>当町の農業集落排水事業は、全体計画５地区のうち、４地区が事業完了し、残り１地区は現在のところ事業未定のため４地区の維持管理を中心とした収益的収支による経営が基本となっている。
各施設の老朽化により、使用料収入に対し維持管理に要する費用の支出増加が問題となっている。
企業債の償還は令和３年度にピークを迎えたが、依然として総支出の大部分を占めており、一般会計からの基準外繰入の増大が懸念され、今後使用料収入の改定に進展することも考えられる。
老朽化対策としては、処理施設等の施設の更新時期が近付いており、今後の更新を効率的に実施していくため最適整備構想に基づき、施設の統廃合を視野に入れつつ経営の安定化を図っていく必要がある。</t>
    <rPh sb="0" eb="1">
      <t>トウ</t>
    </rPh>
    <rPh sb="1" eb="2">
      <t>マチ</t>
    </rPh>
    <rPh sb="3" eb="5">
      <t>ノウギョウ</t>
    </rPh>
    <rPh sb="5" eb="7">
      <t>シュウラク</t>
    </rPh>
    <rPh sb="7" eb="9">
      <t>ハイスイ</t>
    </rPh>
    <rPh sb="9" eb="11">
      <t>ジギョウ</t>
    </rPh>
    <rPh sb="13" eb="15">
      <t>ゼンタイ</t>
    </rPh>
    <rPh sb="15" eb="17">
      <t>ケイカク</t>
    </rPh>
    <rPh sb="18" eb="20">
      <t>チク</t>
    </rPh>
    <rPh sb="25" eb="27">
      <t>チク</t>
    </rPh>
    <rPh sb="28" eb="30">
      <t>ジギョウ</t>
    </rPh>
    <rPh sb="30" eb="32">
      <t>カンリョウ</t>
    </rPh>
    <rPh sb="34" eb="35">
      <t>ノコ</t>
    </rPh>
    <rPh sb="37" eb="39">
      <t>チク</t>
    </rPh>
    <rPh sb="40" eb="42">
      <t>ゲンザイ</t>
    </rPh>
    <rPh sb="46" eb="48">
      <t>ジギョウ</t>
    </rPh>
    <rPh sb="48" eb="50">
      <t>ミテイ</t>
    </rPh>
    <rPh sb="54" eb="56">
      <t>チク</t>
    </rPh>
    <rPh sb="57" eb="59">
      <t>イジ</t>
    </rPh>
    <rPh sb="59" eb="61">
      <t>カンリ</t>
    </rPh>
    <rPh sb="62" eb="64">
      <t>チュウシン</t>
    </rPh>
    <rPh sb="67" eb="70">
      <t>シュウエキテキ</t>
    </rPh>
    <rPh sb="70" eb="72">
      <t>シュウシ</t>
    </rPh>
    <rPh sb="75" eb="77">
      <t>ケイエイ</t>
    </rPh>
    <rPh sb="78" eb="80">
      <t>キホン</t>
    </rPh>
    <rPh sb="88" eb="89">
      <t>カク</t>
    </rPh>
    <rPh sb="89" eb="91">
      <t>シセツ</t>
    </rPh>
    <rPh sb="92" eb="95">
      <t>ロウキュウカ</t>
    </rPh>
    <rPh sb="99" eb="102">
      <t>シヨウリョウ</t>
    </rPh>
    <rPh sb="102" eb="104">
      <t>シュウニュウ</t>
    </rPh>
    <rPh sb="105" eb="106">
      <t>タイ</t>
    </rPh>
    <rPh sb="107" eb="109">
      <t>イジ</t>
    </rPh>
    <rPh sb="109" eb="111">
      <t>カンリ</t>
    </rPh>
    <rPh sb="112" eb="113">
      <t>ヨウ</t>
    </rPh>
    <rPh sb="115" eb="117">
      <t>ヒヨウ</t>
    </rPh>
    <rPh sb="118" eb="120">
      <t>シシュツ</t>
    </rPh>
    <rPh sb="120" eb="122">
      <t>ゾウカ</t>
    </rPh>
    <rPh sb="123" eb="125">
      <t>モンダイ</t>
    </rPh>
    <rPh sb="133" eb="135">
      <t>キギョウ</t>
    </rPh>
    <rPh sb="135" eb="136">
      <t>サイ</t>
    </rPh>
    <rPh sb="137" eb="139">
      <t>ショウカン</t>
    </rPh>
    <rPh sb="140" eb="142">
      <t>レイワ</t>
    </rPh>
    <rPh sb="143" eb="145">
      <t>ネンド</t>
    </rPh>
    <rPh sb="150" eb="151">
      <t>ムカ</t>
    </rPh>
    <rPh sb="155" eb="157">
      <t>イゼン</t>
    </rPh>
    <rPh sb="160" eb="163">
      <t>ソウシシュツ</t>
    </rPh>
    <rPh sb="164" eb="167">
      <t>ダイブブン</t>
    </rPh>
    <rPh sb="168" eb="169">
      <t>シ</t>
    </rPh>
    <rPh sb="174" eb="176">
      <t>イッパン</t>
    </rPh>
    <rPh sb="176" eb="178">
      <t>カイケイ</t>
    </rPh>
    <rPh sb="181" eb="183">
      <t>キジュン</t>
    </rPh>
    <rPh sb="183" eb="184">
      <t>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</si>
</sst>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F2-475B-9296-891FABB241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26F2-475B-9296-891FABB241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64.33</c:v>
                </c:pt>
                <c:pt idx="1">
                  <c:v>60.61</c:v>
                </c:pt>
                <c:pt idx="2">
                  <c:v>65.39</c:v>
                </c:pt>
                <c:pt idx="3">
                  <c:v>65.44</c:v>
                </c:pt>
                <c:pt idx="4">
                  <c:v>63.26</c:v>
                </c:pt>
              </c:numCache>
            </c:numRef>
          </c:val>
          <c:extLst>
            <c:ext xmlns:c16="http://schemas.microsoft.com/office/drawing/2014/chart" uri="{C3380CC4-5D6E-409C-BE32-E72D297353CC}">
              <c16:uniqueId val="{00000000-D2D5-4F5A-B23A-52BF4D3C03D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D2D5-4F5A-B23A-52BF4D3C03D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92.43</c:v>
                </c:pt>
                <c:pt idx="1">
                  <c:v>92.68</c:v>
                </c:pt>
                <c:pt idx="2">
                  <c:v>90.95</c:v>
                </c:pt>
                <c:pt idx="3">
                  <c:v>92.43</c:v>
                </c:pt>
                <c:pt idx="4">
                  <c:v>92.13</c:v>
                </c:pt>
              </c:numCache>
            </c:numRef>
          </c:val>
          <c:extLst>
            <c:ext xmlns:c16="http://schemas.microsoft.com/office/drawing/2014/chart" uri="{C3380CC4-5D6E-409C-BE32-E72D297353CC}">
              <c16:uniqueId val="{00000000-A554-4D8E-854E-2675BA88C9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554-4D8E-854E-2675BA88C9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84.33</c:v>
                </c:pt>
                <c:pt idx="1">
                  <c:v>82.64</c:v>
                </c:pt>
                <c:pt idx="2">
                  <c:v>83.88</c:v>
                </c:pt>
                <c:pt idx="3">
                  <c:v>82.53</c:v>
                </c:pt>
                <c:pt idx="4">
                  <c:v>81.98</c:v>
                </c:pt>
              </c:numCache>
            </c:numRef>
          </c:val>
          <c:extLst>
            <c:ext xmlns:c16="http://schemas.microsoft.com/office/drawing/2014/chart" uri="{C3380CC4-5D6E-409C-BE32-E72D297353CC}">
              <c16:uniqueId val="{00000000-AF03-4CE7-ABCA-4422DBD397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03-4CE7-ABCA-4422DBD397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E1-47EC-8C29-5A4EF9A30F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E1-47EC-8C29-5A4EF9A30F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C0-4238-B292-DFA77562CB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C0-4238-B292-DFA77562CB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E1-4B02-83DC-3AD6E864E3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E1-4B02-83DC-3AD6E864E3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39-4036-8702-81404A64D4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39-4036-8702-81404A64D4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9.4700000000000006</c:v>
                </c:pt>
                <c:pt idx="1">
                  <c:v>7.72</c:v>
                </c:pt>
                <c:pt idx="2">
                  <c:v>5.9</c:v>
                </c:pt>
                <c:pt idx="3">
                  <c:v>4</c:v>
                </c:pt>
                <c:pt idx="4">
                  <c:v>2.0099999999999998</c:v>
                </c:pt>
              </c:numCache>
            </c:numRef>
          </c:val>
          <c:extLst>
            <c:ext xmlns:c16="http://schemas.microsoft.com/office/drawing/2014/chart" uri="{C3380CC4-5D6E-409C-BE32-E72D297353CC}">
              <c16:uniqueId val="{00000000-CF3A-4667-8DDA-05E7108090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F3A-4667-8DDA-05E7108090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66.319999999999993</c:v>
                </c:pt>
                <c:pt idx="1">
                  <c:v>59.64</c:v>
                </c:pt>
                <c:pt idx="2">
                  <c:v>61.97</c:v>
                </c:pt>
                <c:pt idx="3">
                  <c:v>59.73</c:v>
                </c:pt>
                <c:pt idx="4">
                  <c:v>59.25</c:v>
                </c:pt>
              </c:numCache>
            </c:numRef>
          </c:val>
          <c:extLst>
            <c:ext xmlns:c16="http://schemas.microsoft.com/office/drawing/2014/chart" uri="{C3380CC4-5D6E-409C-BE32-E72D297353CC}">
              <c16:uniqueId val="{00000000-371E-46DD-A20F-38D1698B35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371E-46DD-A20F-38D1698B35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242.26</c:v>
                </c:pt>
                <c:pt idx="1">
                  <c:v>285.20999999999998</c:v>
                </c:pt>
                <c:pt idx="2">
                  <c:v>252.16</c:v>
                </c:pt>
                <c:pt idx="3">
                  <c:v>272.18</c:v>
                </c:pt>
                <c:pt idx="4">
                  <c:v>286.81</c:v>
                </c:pt>
              </c:numCache>
            </c:numRef>
          </c:val>
          <c:extLst>
            <c:ext xmlns:c16="http://schemas.microsoft.com/office/drawing/2014/chart" uri="{C3380CC4-5D6E-409C-BE32-E72D297353CC}">
              <c16:uniqueId val="{00000000-8A14-4D97-B413-1458742D2D0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8A14-4D97-B413-1458742D2D0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4"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境町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24927</v>
      </c>
      <c r="AM8" s="46"/>
      <c r="AN8" s="46"/>
      <c r="AO8" s="46"/>
      <c r="AP8" s="46"/>
      <c r="AQ8" s="46"/>
      <c r="AR8" s="46"/>
      <c r="AS8" s="46"/>
      <c r="AT8" s="45">
        <f>データ!T6</f>
        <v>46.59</v>
      </c>
      <c r="AU8" s="45"/>
      <c r="AV8" s="45"/>
      <c r="AW8" s="45"/>
      <c r="AX8" s="45"/>
      <c r="AY8" s="45"/>
      <c r="AZ8" s="45"/>
      <c r="BA8" s="45"/>
      <c r="BB8" s="45">
        <f>データ!U6</f>
        <v>535.03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15.96</v>
      </c>
      <c r="Q10" s="45"/>
      <c r="R10" s="45"/>
      <c r="S10" s="45"/>
      <c r="T10" s="45"/>
      <c r="U10" s="45"/>
      <c r="V10" s="45"/>
      <c r="W10" s="45">
        <f>データ!Q6</f>
        <v>80</v>
      </c>
      <c r="X10" s="45"/>
      <c r="Y10" s="45"/>
      <c r="Z10" s="45"/>
      <c r="AA10" s="45"/>
      <c r="AB10" s="45"/>
      <c r="AC10" s="45"/>
      <c r="AD10" s="46">
        <f>データ!R6</f>
        <v>3850</v>
      </c>
      <c r="AE10" s="46"/>
      <c r="AF10" s="46"/>
      <c r="AG10" s="46"/>
      <c r="AH10" s="46"/>
      <c r="AI10" s="46"/>
      <c r="AJ10" s="46"/>
      <c r="AK10" s="2"/>
      <c r="AL10" s="46">
        <f>データ!V6</f>
        <v>3953</v>
      </c>
      <c r="AM10" s="46"/>
      <c r="AN10" s="46"/>
      <c r="AO10" s="46"/>
      <c r="AP10" s="46"/>
      <c r="AQ10" s="46"/>
      <c r="AR10" s="46"/>
      <c r="AS10" s="46"/>
      <c r="AT10" s="45">
        <f>データ!W6</f>
        <v>2.52</v>
      </c>
      <c r="AU10" s="45"/>
      <c r="AV10" s="45"/>
      <c r="AW10" s="45"/>
      <c r="AX10" s="45"/>
      <c r="AY10" s="45"/>
      <c r="AZ10" s="45"/>
      <c r="BA10" s="45"/>
      <c r="BB10" s="45">
        <f>データ!X6</f>
        <v>1568.65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uzzQFJMZZOVoI9mp6KNpnPqItPmF1uxKjvt9pPI0ACS3D6HBCgbQ+fSArTYM/iHtIN3AOSSp0PoC6efmzzGpag==" saltValue="08+XjiNkEiakV0CexODp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85464</v>
      </c>
      <c r="D6" s="19">
        <f t="shared" si="3"/>
        <v>47</v>
      </c>
      <c r="E6" s="19">
        <f t="shared" si="3"/>
        <v>17</v>
      </c>
      <c r="F6" s="19">
        <f t="shared" si="3"/>
        <v>5</v>
      </c>
      <c r="G6" s="19">
        <f t="shared" si="3"/>
        <v>0</v>
      </c>
      <c r="H6" s="19" t="str">
        <f t="shared" si="3"/>
        <v>茨城県　境町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15.96</v>
      </c>
      <c r="Q6" s="20">
        <f t="shared" si="3"/>
        <v>80</v>
      </c>
      <c r="R6" s="20">
        <f t="shared" si="3"/>
        <v>3850</v>
      </c>
      <c r="S6" s="20">
        <f t="shared" si="3"/>
        <v>24927</v>
      </c>
      <c r="T6" s="20">
        <f t="shared" si="3"/>
        <v>46.59</v>
      </c>
      <c r="U6" s="20">
        <f t="shared" si="3"/>
        <v>535.03</v>
      </c>
      <c r="V6" s="20">
        <f t="shared" si="3"/>
        <v>3953</v>
      </c>
      <c r="W6" s="20">
        <f t="shared" si="3"/>
        <v>2.52</v>
      </c>
      <c r="X6" s="20">
        <f t="shared" si="3"/>
        <v>1568.65</v>
      </c>
      <c r="Y6" s="21">
        <f>IF(Y7="",NA(),Y7)</f>
        <v>84.33</v>
      </c>
      <c r="Z6" s="21">
        <f t="shared" ref="Z6:AH6" si="4">IF(Z7="",NA(),Z7)</f>
        <v>82.64</v>
      </c>
      <c r="AA6" s="21">
        <f t="shared" si="4"/>
        <v>83.88</v>
      </c>
      <c r="AB6" s="21">
        <f t="shared" si="4"/>
        <v>82.53</v>
      </c>
      <c r="AC6" s="21">
        <f t="shared" si="4"/>
        <v>81.98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9.4700000000000006</v>
      </c>
      <c r="BG6" s="21">
        <f t="shared" ref="BG6:BO6" si="7">IF(BG7="",NA(),BG7)</f>
        <v>7.72</v>
      </c>
      <c r="BH6" s="21">
        <f t="shared" si="7"/>
        <v>5.9</v>
      </c>
      <c r="BI6" s="21">
        <f t="shared" si="7"/>
        <v>4</v>
      </c>
      <c r="BJ6" s="21">
        <f t="shared" si="7"/>
        <v>2.0099999999999998</v>
      </c>
      <c r="BK6" s="21">
        <f t="shared" si="7"/>
        <v>855.8</v>
      </c>
      <c r="BL6" s="21">
        <f t="shared" si="7"/>
        <v>789.46</v>
      </c>
      <c r="BM6" s="21">
        <f t="shared" si="7"/>
        <v>826.83</v>
      </c>
      <c r="BN6" s="21">
        <f t="shared" si="7"/>
        <v>867.83</v>
      </c>
      <c r="BO6" s="21">
        <f t="shared" si="7"/>
        <v>791.76</v>
      </c>
      <c r="BP6" s="20" t="str">
        <f>IF(BP7="","",IF(BP7="-","【-】","【"&amp;SUBSTITUTE(TEXT(BP7,"#,##0.00"),"-","△")&amp;"】"))</f>
        <v>【786.37】</v>
      </c>
      <c r="BQ6" s="21">
        <f>IF(BQ7="",NA(),BQ7)</f>
        <v>66.319999999999993</v>
      </c>
      <c r="BR6" s="21">
        <f t="shared" ref="BR6:BZ6" si="8">IF(BR7="",NA(),BR7)</f>
        <v>59.64</v>
      </c>
      <c r="BS6" s="21">
        <f t="shared" si="8"/>
        <v>61.97</v>
      </c>
      <c r="BT6" s="21">
        <f t="shared" si="8"/>
        <v>59.73</v>
      </c>
      <c r="BU6" s="21">
        <f t="shared" si="8"/>
        <v>59.25</v>
      </c>
      <c r="BV6" s="21">
        <f t="shared" si="8"/>
        <v>59.8</v>
      </c>
      <c r="BW6" s="21">
        <f t="shared" si="8"/>
        <v>57.77</v>
      </c>
      <c r="BX6" s="21">
        <f t="shared" si="8"/>
        <v>57.31</v>
      </c>
      <c r="BY6" s="21">
        <f t="shared" si="8"/>
        <v>57.08</v>
      </c>
      <c r="BZ6" s="21">
        <f t="shared" si="8"/>
        <v>56.26</v>
      </c>
      <c r="CA6" s="20" t="str">
        <f>IF(CA7="","",IF(CA7="-","【-】","【"&amp;SUBSTITUTE(TEXT(CA7,"#,##0.00"),"-","△")&amp;"】"))</f>
        <v>【60.65】</v>
      </c>
      <c r="CB6" s="21">
        <f>IF(CB7="",NA(),CB7)</f>
        <v>242.26</v>
      </c>
      <c r="CC6" s="21">
        <f t="shared" ref="CC6:CK6" si="9">IF(CC7="",NA(),CC7)</f>
        <v>285.20999999999998</v>
      </c>
      <c r="CD6" s="21">
        <f t="shared" si="9"/>
        <v>252.16</v>
      </c>
      <c r="CE6" s="21">
        <f t="shared" si="9"/>
        <v>272.18</v>
      </c>
      <c r="CF6" s="21">
        <f t="shared" si="9"/>
        <v>286.81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64.33</v>
      </c>
      <c r="CN6" s="21">
        <f t="shared" ref="CN6:CV6" si="10">IF(CN7="",NA(),CN7)</f>
        <v>60.61</v>
      </c>
      <c r="CO6" s="21">
        <f t="shared" si="10"/>
        <v>65.39</v>
      </c>
      <c r="CP6" s="21">
        <f t="shared" si="10"/>
        <v>65.44</v>
      </c>
      <c r="CQ6" s="21">
        <f t="shared" si="10"/>
        <v>63.26</v>
      </c>
      <c r="CR6" s="21">
        <f t="shared" si="10"/>
        <v>51.75</v>
      </c>
      <c r="CS6" s="21">
        <f t="shared" si="10"/>
        <v>50.68</v>
      </c>
      <c r="CT6" s="21">
        <f t="shared" si="10"/>
        <v>50.14</v>
      </c>
      <c r="CU6" s="21">
        <f t="shared" si="10"/>
        <v>54.83</v>
      </c>
      <c r="CV6" s="21">
        <f t="shared" si="10"/>
        <v>66.53</v>
      </c>
      <c r="CW6" s="20" t="str">
        <f>IF(CW7="","",IF(CW7="-","【-】","【"&amp;SUBSTITUTE(TEXT(CW7,"#,##0.00"),"-","△")&amp;"】"))</f>
        <v>【61.14】</v>
      </c>
      <c r="CX6" s="21">
        <f>IF(CX7="",NA(),CX7)</f>
        <v>92.43</v>
      </c>
      <c r="CY6" s="21">
        <f t="shared" ref="CY6:DG6" si="11">IF(CY7="",NA(),CY7)</f>
        <v>92.68</v>
      </c>
      <c r="CZ6" s="21">
        <f t="shared" si="11"/>
        <v>90.95</v>
      </c>
      <c r="DA6" s="21">
        <f t="shared" si="11"/>
        <v>92.43</v>
      </c>
      <c r="DB6" s="21">
        <f t="shared" si="11"/>
        <v>92.13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85464</v>
      </c>
      <c r="D7" s="23">
        <v>47</v>
      </c>
      <c r="E7" s="23">
        <v>17</v>
      </c>
      <c r="F7" s="23">
        <v>5</v>
      </c>
      <c r="G7" s="23">
        <v>0</v>
      </c>
      <c r="H7" s="23" t="s">
        <v>98</v>
      </c>
      <c r="I7" s="23" t="s">
        <v>99</v>
      </c>
      <c r="J7" s="23" t="s">
        <v>100</v>
      </c>
      <c r="K7" s="23" t="s">
        <v>101</v>
      </c>
      <c r="L7" s="23" t="s">
        <v>102</v>
      </c>
      <c r="M7" s="23" t="s">
        <v>103</v>
      </c>
      <c r="N7" s="24" t="s">
        <v>104</v>
      </c>
      <c r="O7" s="24" t="s">
        <v>105</v>
      </c>
      <c r="P7" s="24">
        <v>15.96</v>
      </c>
      <c r="Q7" s="24">
        <v>80</v>
      </c>
      <c r="R7" s="24">
        <v>3850</v>
      </c>
      <c r="S7" s="24">
        <v>24927</v>
      </c>
      <c r="T7" s="24">
        <v>46.59</v>
      </c>
      <c r="U7" s="24">
        <v>535.03</v>
      </c>
      <c r="V7" s="24">
        <v>3953</v>
      </c>
      <c r="W7" s="24">
        <v>2.52</v>
      </c>
      <c r="X7" s="24">
        <v>1568.65</v>
      </c>
      <c r="Y7" s="24">
        <v>84.33</v>
      </c>
      <c r="Z7" s="24">
        <v>82.64</v>
      </c>
      <c r="AA7" s="24">
        <v>83.88</v>
      </c>
      <c r="AB7" s="24">
        <v>82.53</v>
      </c>
      <c r="AC7" s="24">
        <v>81.98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9.4700000000000006</v>
      </c>
      <c r="BG7" s="24">
        <v>7.72</v>
      </c>
      <c r="BH7" s="24">
        <v>5.9</v>
      </c>
      <c r="BI7" s="24">
        <v>4</v>
      </c>
      <c r="BJ7" s="24">
        <v>2.0099999999999998</v>
      </c>
      <c r="BK7" s="24">
        <v>855.8</v>
      </c>
      <c r="BL7" s="24">
        <v>789.46</v>
      </c>
      <c r="BM7" s="24">
        <v>826.83</v>
      </c>
      <c r="BN7" s="24">
        <v>867.83</v>
      </c>
      <c r="BO7" s="24">
        <v>791.76</v>
      </c>
      <c r="BP7" s="24">
        <v>786.37</v>
      </c>
      <c r="BQ7" s="24">
        <v>66.319999999999993</v>
      </c>
      <c r="BR7" s="24">
        <v>59.64</v>
      </c>
      <c r="BS7" s="24">
        <v>61.97</v>
      </c>
      <c r="BT7" s="24">
        <v>59.73</v>
      </c>
      <c r="BU7" s="24">
        <v>59.25</v>
      </c>
      <c r="BV7" s="24">
        <v>59.8</v>
      </c>
      <c r="BW7" s="24">
        <v>57.77</v>
      </c>
      <c r="BX7" s="24">
        <v>57.31</v>
      </c>
      <c r="BY7" s="24">
        <v>57.08</v>
      </c>
      <c r="BZ7" s="24">
        <v>56.26</v>
      </c>
      <c r="CA7" s="24">
        <v>60.65</v>
      </c>
      <c r="CB7" s="24">
        <v>242.26</v>
      </c>
      <c r="CC7" s="24">
        <v>285.20999999999998</v>
      </c>
      <c r="CD7" s="24">
        <v>252.16</v>
      </c>
      <c r="CE7" s="24">
        <v>272.18</v>
      </c>
      <c r="CF7" s="24">
        <v>286.81</v>
      </c>
      <c r="CG7" s="24">
        <v>263.76</v>
      </c>
      <c r="CH7" s="24">
        <v>274.35000000000002</v>
      </c>
      <c r="CI7" s="24">
        <v>273.52</v>
      </c>
      <c r="CJ7" s="24">
        <v>274.99</v>
      </c>
      <c r="CK7" s="24">
        <v>282.08999999999997</v>
      </c>
      <c r="CL7" s="24">
        <v>256.97000000000003</v>
      </c>
      <c r="CM7" s="24">
        <v>64.33</v>
      </c>
      <c r="CN7" s="24">
        <v>60.61</v>
      </c>
      <c r="CO7" s="24">
        <v>65.39</v>
      </c>
      <c r="CP7" s="24">
        <v>65.44</v>
      </c>
      <c r="CQ7" s="24">
        <v>63.26</v>
      </c>
      <c r="CR7" s="24">
        <v>51.75</v>
      </c>
      <c r="CS7" s="24">
        <v>50.68</v>
      </c>
      <c r="CT7" s="24">
        <v>50.14</v>
      </c>
      <c r="CU7" s="24">
        <v>54.83</v>
      </c>
      <c r="CV7" s="24">
        <v>66.53</v>
      </c>
      <c r="CW7" s="24">
        <v>61.14</v>
      </c>
      <c r="CX7" s="24">
        <v>92.43</v>
      </c>
      <c r="CY7" s="24">
        <v>92.68</v>
      </c>
      <c r="CZ7" s="24">
        <v>90.95</v>
      </c>
      <c r="DA7" s="24">
        <v>92.43</v>
      </c>
      <c r="DB7" s="24">
        <v>92.13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2023-01-23T01:50:00Z</cp:lastPrinted>
  <dcterms:created xsi:type="dcterms:W3CDTF">2022-12-01T01:55:52Z</dcterms:created>
  <dcterms:modified xsi:type="dcterms:W3CDTF">2023-02-06T05:58:51Z</dcterms:modified>
  <cp:category/>
</cp:coreProperties>
</file>