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43 _境町\"/>
    </mc:Choice>
  </mc:AlternateContent>
  <workbookProtection workbookAlgorithmName="SHA-512" workbookHashValue="QZYKWrAWDDTDeX6JQ75rAtDVr+j44A+RzG6ZxFo+fD7A916WthQoKdhua4YGt9sNLCi1ibbC3lFhnx8JdM+5mg==" workbookSaltValue="Jzz6XYghHJa2bd+3SlKeiw==" workbookSpinCount="100000" lockStructure="1"/>
  <bookViews>
    <workbookView xWindow="0" yWindow="0" windowWidth="28800" windowHeight="135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<sst xmlns="http://schemas.openxmlformats.org/spreadsheetml/2006/main" count="241" uniqueCount="120">
  <si>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</si>
  <si>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</si>
  <si>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</si>
  <si>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</si>
  <si>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</si>
  <si>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</si>
  <si>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</si>
  <si>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</si>
  <si>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</si>
  <si>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</si>
  <si>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</si>
  <si>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</si>
  <si>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</si>
  <si>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</si>
  <si>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</si>
  <si>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</si>
  <si>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</si>
  <si>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</si>
  <si>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</si>
  <si>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</si>
  <si>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</si>
  <si>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</si>
  <si>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</si>
  <si>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</si>
  <si>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</si>
  <si>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</si>
  <si>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</si>
  <si>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</si>
  <si>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</si>
  <si>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</si>
  <si>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</si>
  <si>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</si>
  <si>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</si>
  <si>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</si>
  <si>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</si>
  <si>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</si>
  <si>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</si>
  <si>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</si>
  <si>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</si>
  <si>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</si>
  <si>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</si>
  <si>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</si>
  <si>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</si>
  <si>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</si>
  <si>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</si>
  <si>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</si>
  <si>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</si>
  <si>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</si>
  <si>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</si>
  <si>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</si>
  <si>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</si>
  <si>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</si>
  <si>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</si>
  <si>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</si>
  <si>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</si>
  <si>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</si>
  <si>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</si>
  <si>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</si>
  <si>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</si>
  <si>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</si>
  <si>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</si>
  <si>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</si>
  <si>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</si>
  <si>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</si>
  <si>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</si>
  <si>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</si>
  <si>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</si>
  <si>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</si>
  <si>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</si>
  <si>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</si>
  <si>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</si>
  <si>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</si>
  <si>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</si>
  <si>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</si>
  <si>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</si>
  <si>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</si>
  <si>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</si>
  <si>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</si>
  <si>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</si>
  <si>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</si>
  <si>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</si>
  <si>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</si>
  <si>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</si>
  <si>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</si>
  <si>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</si>
  <si>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</si>
  <si>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</si>
  <si>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</si>
  <si>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</si>
  <si>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</si>
  <si>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</si>
  <si>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</si>
  <si>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</si>
  <si>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</si>
  <si>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</si>
  <si>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</si>
  <si>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</si>
  <si>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</si>
  <si>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境町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</si>
  <si>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</si>
  <si>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</si>
  <si>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</si>
  <si>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</si>
  <si>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</si>
  <si>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</si>
  <si>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</si>
  <si>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</si>
  <si>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</si>
  <si>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</si>
  <si>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</si>
  <si>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</si>
  <si>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</si>
  <si>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</si>
  <si>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</si>
  <si>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</si>
  <si>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</si>
  <si>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</si>
  <si>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➂管渠は法定耐用年数の50年を経過しておらず、更新投資を行っていないため管渠改善率の指数は0％となっている。しかし、将来的な管渠等の老朽化を見据え、事業計画に位置付けてある主要な管渠の調査を進めていく必要がある。
また、ストックマネジメント計画は管渠等の更新時期が差し迫っていないため現時点では未策定だが、R6年度に導入予定の公営企業会計の利点である資産のストック情報を活用し、今後の老朽化の進展状況を考慮しながら当該計画を策定する必要がある。
</t>
    <rPh sb="1" eb="3">
      <t>カンキョ</t>
    </rPh>
    <rPh sb="4" eb="10">
      <t>ホウテイタイヨウネンスウ</t>
    </rPh>
    <rPh sb="13" eb="14">
      <t>ネン</t>
    </rPh>
    <rPh sb="15" eb="17">
      <t>ケイカ</t>
    </rPh>
    <rPh sb="23" eb="25">
      <t>コウシン</t>
    </rPh>
    <rPh sb="25" eb="27">
      <t>トウシ</t>
    </rPh>
    <rPh sb="28" eb="29">
      <t>オコナ</t>
    </rPh>
    <rPh sb="36" eb="38">
      <t>カンキョ</t>
    </rPh>
    <rPh sb="38" eb="40">
      <t>カイゼン</t>
    </rPh>
    <rPh sb="40" eb="41">
      <t>リツ</t>
    </rPh>
    <rPh sb="42" eb="44">
      <t>シスウ</t>
    </rPh>
    <rPh sb="58" eb="61">
      <t>ショウライテキ</t>
    </rPh>
    <rPh sb="62" eb="64">
      <t>カンキョ</t>
    </rPh>
    <rPh sb="64" eb="65">
      <t>トウ</t>
    </rPh>
    <rPh sb="66" eb="69">
      <t>ロウキュウカ</t>
    </rPh>
    <rPh sb="70" eb="72">
      <t>ミス</t>
    </rPh>
    <rPh sb="74" eb="78">
      <t>ジギョウケイカク</t>
    </rPh>
    <rPh sb="79" eb="82">
      <t>イチヅ</t>
    </rPh>
    <rPh sb="86" eb="88">
      <t>シュヨウ</t>
    </rPh>
    <rPh sb="89" eb="91">
      <t>カンキョ</t>
    </rPh>
    <rPh sb="92" eb="94">
      <t>チョウサ</t>
    </rPh>
    <rPh sb="95" eb="96">
      <t>スス</t>
    </rPh>
    <rPh sb="100" eb="102">
      <t>ヒツヨウ</t>
    </rPh>
    <rPh sb="120" eb="122">
      <t>ケイカク</t>
    </rPh>
    <rPh sb="123" eb="125">
      <t>カンキョ</t>
    </rPh>
    <rPh sb="125" eb="126">
      <t>トウ</t>
    </rPh>
    <rPh sb="127" eb="129">
      <t>コウシン</t>
    </rPh>
    <rPh sb="129" eb="131">
      <t>ジキ</t>
    </rPh>
    <rPh sb="132" eb="133">
      <t>サ</t>
    </rPh>
    <rPh sb="134" eb="135">
      <t>セマ</t>
    </rPh>
    <rPh sb="142" eb="145">
      <t>ゲンジテン</t>
    </rPh>
    <rPh sb="147" eb="150">
      <t>ミサクテイ</t>
    </rPh>
    <rPh sb="155" eb="157">
      <t>ネンド</t>
    </rPh>
    <rPh sb="158" eb="160">
      <t>ドウニュウ</t>
    </rPh>
    <rPh sb="160" eb="162">
      <t>ヨテイ</t>
    </rPh>
    <rPh sb="163" eb="165">
      <t>コウエイ</t>
    </rPh>
    <rPh sb="165" eb="167">
      <t>キギョウ</t>
    </rPh>
    <rPh sb="167" eb="169">
      <t>カイケイ</t>
    </rPh>
    <rPh sb="170" eb="172">
      <t>リテン</t>
    </rPh>
    <rPh sb="175" eb="177">
      <t>シサン</t>
    </rPh>
    <rPh sb="182" eb="184">
      <t>ジョウホウ</t>
    </rPh>
    <rPh sb="185" eb="187">
      <t>カツヨウ</t>
    </rPh>
    <rPh sb="189" eb="191">
      <t>コンゴ</t>
    </rPh>
    <rPh sb="192" eb="195">
      <t>ロウキュウカ</t>
    </rPh>
    <rPh sb="196" eb="198">
      <t>シンテン</t>
    </rPh>
    <rPh sb="198" eb="200">
      <t>ジョウキョウ</t>
    </rPh>
    <rPh sb="201" eb="203">
      <t>コウリョ</t>
    </rPh>
    <rPh sb="207" eb="209">
      <t>トウガイ</t>
    </rPh>
    <rPh sb="209" eb="211">
      <t>ケイカク</t>
    </rPh>
    <rPh sb="212" eb="214">
      <t>サクテイ</t>
    </rPh>
    <rPh sb="216" eb="218">
      <t>ヒツヨウ</t>
    </rPh>
    <phoneticPr fontId="4"/>
  </si>
  <si>
    <t>当町の公共下水道の全体計画区域は1184.1㏊（内、認可区域719.8㏊）であり、事業計画に基づき下水道の整備を進めている。事業を進めていく主な財源は国庫補助金及び地方債になるが、事業の進展とともに地方債の償還金が増加しR4～R5年度を目途にピークを迎え、その後も高い数値が続くと見込まれ、それに伴い収益的収支比率も年々減少する傾向にある。また、経費回収率が類似団体平均を下回るとともに、汚水処理原価が類似団体平均を上回る状況にあり、このような状況を改善するために、経営の効率化や接続の向上を図りながら下水道の概成を目指していく。</t>
    <rPh sb="0" eb="1">
      <t>トウ</t>
    </rPh>
    <rPh sb="1" eb="2">
      <t>マチ</t>
    </rPh>
    <rPh sb="3" eb="5">
      <t>コウキョウ</t>
    </rPh>
    <rPh sb="5" eb="8">
      <t>ゲスイドウ</t>
    </rPh>
    <rPh sb="9" eb="11">
      <t>ゼンタイ</t>
    </rPh>
    <rPh sb="11" eb="13">
      <t>ケイカク</t>
    </rPh>
    <rPh sb="13" eb="15">
      <t>クイキ</t>
    </rPh>
    <rPh sb="24" eb="25">
      <t>ウチ</t>
    </rPh>
    <rPh sb="26" eb="28">
      <t>ニンカ</t>
    </rPh>
    <rPh sb="28" eb="30">
      <t>クイキ</t>
    </rPh>
    <rPh sb="41" eb="43">
      <t>ジギョウ</t>
    </rPh>
    <rPh sb="43" eb="45">
      <t>ケイカク</t>
    </rPh>
    <rPh sb="46" eb="47">
      <t>モト</t>
    </rPh>
    <rPh sb="49" eb="52">
      <t>ゲスイドウ</t>
    </rPh>
    <rPh sb="53" eb="55">
      <t>セイビ</t>
    </rPh>
    <rPh sb="56" eb="57">
      <t>スス</t>
    </rPh>
    <rPh sb="62" eb="64">
      <t>ジギョウ</t>
    </rPh>
    <rPh sb="65" eb="66">
      <t>スス</t>
    </rPh>
    <rPh sb="70" eb="71">
      <t>オモ</t>
    </rPh>
    <rPh sb="72" eb="74">
      <t>ザイゲン</t>
    </rPh>
    <rPh sb="75" eb="77">
      <t>コッコ</t>
    </rPh>
    <rPh sb="77" eb="80">
      <t>ホジョキン</t>
    </rPh>
    <rPh sb="80" eb="81">
      <t>オヨ</t>
    </rPh>
    <rPh sb="82" eb="85">
      <t>チホウサイ</t>
    </rPh>
    <rPh sb="90" eb="92">
      <t>ジギョウ</t>
    </rPh>
    <rPh sb="93" eb="95">
      <t>シンテン</t>
    </rPh>
    <rPh sb="99" eb="102">
      <t>チホウサイ</t>
    </rPh>
    <rPh sb="103" eb="105">
      <t>ショウカン</t>
    </rPh>
    <rPh sb="105" eb="106">
      <t>キン</t>
    </rPh>
    <rPh sb="107" eb="109">
      <t>ゾウカ</t>
    </rPh>
    <rPh sb="115" eb="117">
      <t>ネンド</t>
    </rPh>
    <rPh sb="118" eb="120">
      <t>モクト</t>
    </rPh>
    <rPh sb="125" eb="126">
      <t>ムカ</t>
    </rPh>
    <rPh sb="130" eb="131">
      <t>ゴ</t>
    </rPh>
    <rPh sb="132" eb="133">
      <t>タカ</t>
    </rPh>
    <rPh sb="134" eb="136">
      <t>スウチ</t>
    </rPh>
    <rPh sb="137" eb="138">
      <t>ツヅ</t>
    </rPh>
    <rPh sb="140" eb="142">
      <t>ミコ</t>
    </rPh>
    <rPh sb="148" eb="149">
      <t>トモナ</t>
    </rPh>
    <rPh sb="150" eb="153">
      <t>シュウエキテキ</t>
    </rPh>
    <rPh sb="153" eb="155">
      <t>シュウシ</t>
    </rPh>
    <rPh sb="155" eb="157">
      <t>ヒリツ</t>
    </rPh>
    <rPh sb="158" eb="160">
      <t>ネンネン</t>
    </rPh>
    <rPh sb="160" eb="162">
      <t>ゲンショウ</t>
    </rPh>
    <rPh sb="164" eb="166">
      <t>ケイコウ</t>
    </rPh>
    <rPh sb="173" eb="175">
      <t>ケイヒ</t>
    </rPh>
    <rPh sb="175" eb="177">
      <t>カイシュウ</t>
    </rPh>
    <rPh sb="177" eb="178">
      <t>リツ</t>
    </rPh>
    <rPh sb="179" eb="181">
      <t>ルイジ</t>
    </rPh>
    <rPh sb="181" eb="183">
      <t>ダンタイ</t>
    </rPh>
    <rPh sb="183" eb="185">
      <t>ヘイキン</t>
    </rPh>
    <rPh sb="186" eb="188">
      <t>シタマワ</t>
    </rPh>
    <rPh sb="194" eb="196">
      <t>オスイ</t>
    </rPh>
    <rPh sb="196" eb="198">
      <t>ショリ</t>
    </rPh>
    <rPh sb="198" eb="200">
      <t>ゲンカ</t>
    </rPh>
    <rPh sb="201" eb="203">
      <t>ルイジ</t>
    </rPh>
    <rPh sb="203" eb="205">
      <t>ダンタイ</t>
    </rPh>
    <rPh sb="205" eb="207">
      <t>ヘイキン</t>
    </rPh>
    <rPh sb="208" eb="210">
      <t>ウワマワ</t>
    </rPh>
    <rPh sb="211" eb="213">
      <t>ジョウキョウ</t>
    </rPh>
    <rPh sb="222" eb="224">
      <t>ジョウキョウ</t>
    </rPh>
    <rPh sb="225" eb="227">
      <t>カイゼン</t>
    </rPh>
    <rPh sb="233" eb="235">
      <t>ケイエイ</t>
    </rPh>
    <rPh sb="236" eb="239">
      <t>コウリツカ</t>
    </rPh>
    <rPh sb="240" eb="242">
      <t>セツゾク</t>
    </rPh>
    <rPh sb="243" eb="245">
      <t>コウジョウ</t>
    </rPh>
    <rPh sb="246" eb="247">
      <t>ハカ</t>
    </rPh>
    <rPh sb="251" eb="254">
      <t>ゲスイドウ</t>
    </rPh>
    <rPh sb="255" eb="257">
      <t>ガイセイ</t>
    </rPh>
    <rPh sb="258" eb="260">
      <t>メザ</t>
    </rPh>
    <phoneticPr fontId="4"/>
  </si>
  <si>
    <t>①収益的収支比率が前年より微増した要因としては、収益面において使用料収入が昨年比で増加したこと及び支出面において人件費が減少したために収支差引額が増加したことが主な要因として挙げられる。しかし、県流域下水道の維持に係る負担金が今後増加が見込まれるため、引き続き使用料や負担金等の見直しにより経営改善に向けて取組む必要がある。
④企業債残高対事業規模比率は、前年同様低い数値となっている。要因としては、地方債償還金のほとんどを繰入金で賄っているためで、経費削減や水洗化率の向上等により、収益を増加していく必要がある。
⑤経費回収率は年々減少傾向にあるが、今年度は昨年度に比べ使用料が増加し汚水処理費が減少したことにより前年度比で微増となった。しかし依然平均値を下回っているため、今後も継続して接続率の向上による有収水量の増加を図ることが必要である。
⑥汚水処理原価は平均値を上回り、近年増加傾向にあるが今年度においては有収水量が増加した一方、汚水処理費は減少したため前年度比減となっている。しかし依然当町の汚水処理原価は高い水準で推移しているため、投資の効率化や維持管理費の削減、接続率の向上による有収水量を増加させる取組みといった経営改善が必要である。
⑧水洗化率は平均値を下回り、前年度比減となっている。更なる水洗化率の向上のため、戸別訪問や啓発活動等を積極的に行っていく必要がある。</t>
    <rPh sb="1" eb="4">
      <t>シュウエキテキ</t>
    </rPh>
    <rPh sb="4" eb="6">
      <t>シュウシ</t>
    </rPh>
    <rPh sb="6" eb="8">
      <t>ヒリツ</t>
    </rPh>
    <rPh sb="9" eb="11">
      <t>ゼンネン</t>
    </rPh>
    <rPh sb="13" eb="15">
      <t>ビゾウ</t>
    </rPh>
    <rPh sb="17" eb="19">
      <t>ヨウイン</t>
    </rPh>
    <rPh sb="24" eb="27">
      <t>シュウエキメン</t>
    </rPh>
    <rPh sb="31" eb="34">
      <t>シヨウリョウ</t>
    </rPh>
    <rPh sb="34" eb="36">
      <t>シュウニュウ</t>
    </rPh>
    <rPh sb="37" eb="40">
      <t>サクネンヒ</t>
    </rPh>
    <rPh sb="41" eb="43">
      <t>ゾウカ</t>
    </rPh>
    <rPh sb="47" eb="48">
      <t>オヨ</t>
    </rPh>
    <rPh sb="49" eb="51">
      <t>シシュツ</t>
    </rPh>
    <rPh sb="51" eb="52">
      <t>メン</t>
    </rPh>
    <rPh sb="56" eb="59">
      <t>ジンケンヒ</t>
    </rPh>
    <rPh sb="60" eb="62">
      <t>ゲンショウ</t>
    </rPh>
    <rPh sb="67" eb="71">
      <t>シュウシサシヒキ</t>
    </rPh>
    <rPh sb="71" eb="72">
      <t>ガク</t>
    </rPh>
    <rPh sb="73" eb="75">
      <t>ゾウカ</t>
    </rPh>
    <rPh sb="80" eb="81">
      <t>オモ</t>
    </rPh>
    <rPh sb="82" eb="84">
      <t>ヨウイン</t>
    </rPh>
    <rPh sb="87" eb="88">
      <t>ア</t>
    </rPh>
    <rPh sb="97" eb="98">
      <t>ケン</t>
    </rPh>
    <rPh sb="98" eb="103">
      <t>リュウイキゲスイドウ</t>
    </rPh>
    <rPh sb="104" eb="106">
      <t>イジ</t>
    </rPh>
    <rPh sb="107" eb="108">
      <t>カカ</t>
    </rPh>
    <rPh sb="109" eb="112">
      <t>フタンキン</t>
    </rPh>
    <rPh sb="113" eb="115">
      <t>コンゴ</t>
    </rPh>
    <rPh sb="115" eb="117">
      <t>ゾウカ</t>
    </rPh>
    <rPh sb="118" eb="120">
      <t>ミコ</t>
    </rPh>
    <rPh sb="126" eb="127">
      <t>ヒ</t>
    </rPh>
    <rPh sb="128" eb="129">
      <t>ツヅ</t>
    </rPh>
    <rPh sb="130" eb="133">
      <t>シヨウリョウ</t>
    </rPh>
    <rPh sb="134" eb="137">
      <t>フタンキン</t>
    </rPh>
    <rPh sb="137" eb="138">
      <t>トウ</t>
    </rPh>
    <rPh sb="139" eb="141">
      <t>ミナオ</t>
    </rPh>
    <rPh sb="145" eb="147">
      <t>ケイエイ</t>
    </rPh>
    <rPh sb="147" eb="149">
      <t>カイゼン</t>
    </rPh>
    <rPh sb="150" eb="151">
      <t>ム</t>
    </rPh>
    <rPh sb="153" eb="155">
      <t>トリク</t>
    </rPh>
    <rPh sb="156" eb="158">
      <t>ヒツヨウ</t>
    </rPh>
    <rPh sb="164" eb="166">
      <t>キギョウ</t>
    </rPh>
    <rPh sb="166" eb="167">
      <t>サイ</t>
    </rPh>
    <rPh sb="167" eb="169">
      <t>ザンダカ</t>
    </rPh>
    <rPh sb="169" eb="170">
      <t>タイ</t>
    </rPh>
    <rPh sb="170" eb="172">
      <t>ジギョウ</t>
    </rPh>
    <rPh sb="172" eb="174">
      <t>キボ</t>
    </rPh>
    <rPh sb="174" eb="176">
      <t>ヒリツ</t>
    </rPh>
    <rPh sb="178" eb="180">
      <t>ゼンネン</t>
    </rPh>
    <rPh sb="180" eb="182">
      <t>ドウヨウ</t>
    </rPh>
    <rPh sb="182" eb="183">
      <t>ヒク</t>
    </rPh>
    <rPh sb="184" eb="186">
      <t>スウチ</t>
    </rPh>
    <rPh sb="193" eb="195">
      <t>ヨウイン</t>
    </rPh>
    <rPh sb="200" eb="203">
      <t>チホウサイ</t>
    </rPh>
    <rPh sb="203" eb="206">
      <t>ショウカンキン</t>
    </rPh>
    <rPh sb="212" eb="214">
      <t>クリイレ</t>
    </rPh>
    <rPh sb="214" eb="215">
      <t>キン</t>
    </rPh>
    <rPh sb="216" eb="217">
      <t>マカナ</t>
    </rPh>
    <rPh sb="225" eb="227">
      <t>ケイヒ</t>
    </rPh>
    <rPh sb="227" eb="229">
      <t>サクゲン</t>
    </rPh>
    <rPh sb="230" eb="233">
      <t>スイセンカ</t>
    </rPh>
    <rPh sb="233" eb="234">
      <t>リツ</t>
    </rPh>
    <rPh sb="235" eb="237">
      <t>コウジョウ</t>
    </rPh>
    <rPh sb="237" eb="238">
      <t>トウ</t>
    </rPh>
    <rPh sb="242" eb="244">
      <t>シュウエキ</t>
    </rPh>
    <rPh sb="245" eb="247">
      <t>ゾウカ</t>
    </rPh>
    <rPh sb="251" eb="253">
      <t>ヒツヨウ</t>
    </rPh>
    <rPh sb="259" eb="261">
      <t>ケイヒ</t>
    </rPh>
    <rPh sb="261" eb="263">
      <t>カイシュウ</t>
    </rPh>
    <rPh sb="263" eb="264">
      <t>リツ</t>
    </rPh>
    <rPh sb="265" eb="267">
      <t>ネンネン</t>
    </rPh>
    <rPh sb="267" eb="269">
      <t>ゲンショウ</t>
    </rPh>
    <rPh sb="269" eb="271">
      <t>ケイコウ</t>
    </rPh>
    <rPh sb="276" eb="279">
      <t>コンネンド</t>
    </rPh>
    <rPh sb="280" eb="283">
      <t>サクネンド</t>
    </rPh>
    <rPh sb="284" eb="285">
      <t>クラ</t>
    </rPh>
    <rPh sb="286" eb="289">
      <t>シヨウリョウ</t>
    </rPh>
    <rPh sb="290" eb="292">
      <t>ゾウカ</t>
    </rPh>
    <rPh sb="293" eb="295">
      <t>オスイ</t>
    </rPh>
    <rPh sb="295" eb="297">
      <t>ショリ</t>
    </rPh>
    <rPh sb="297" eb="298">
      <t>ヒ</t>
    </rPh>
    <rPh sb="299" eb="301">
      <t>ゲンショウ</t>
    </rPh>
    <rPh sb="308" eb="312">
      <t>ゼンネンドヒ</t>
    </rPh>
    <rPh sb="313" eb="315">
      <t>ビゾウ</t>
    </rPh>
    <rPh sb="323" eb="325">
      <t>イゼン</t>
    </rPh>
    <rPh sb="325" eb="328">
      <t>ヘイキンチ</t>
    </rPh>
    <rPh sb="329" eb="331">
      <t>シタマワ</t>
    </rPh>
    <rPh sb="338" eb="340">
      <t>コンゴ</t>
    </rPh>
    <rPh sb="341" eb="343">
      <t>ケイゾク</t>
    </rPh>
    <rPh sb="345" eb="347">
      <t>セツゾク</t>
    </rPh>
    <rPh sb="347" eb="348">
      <t>リツ</t>
    </rPh>
    <rPh sb="349" eb="351">
      <t>コウジョウ</t>
    </rPh>
    <rPh sb="354" eb="356">
      <t>ユウシュウ</t>
    </rPh>
    <rPh sb="356" eb="358">
      <t>スイリョウ</t>
    </rPh>
    <rPh sb="359" eb="361">
      <t>ゾウカ</t>
    </rPh>
    <rPh sb="362" eb="363">
      <t>ハカ</t>
    </rPh>
    <rPh sb="367" eb="369">
      <t>ヒツヨウ</t>
    </rPh>
    <rPh sb="375" eb="377">
      <t>オスイ</t>
    </rPh>
    <rPh sb="377" eb="379">
      <t>ショリ</t>
    </rPh>
    <rPh sb="379" eb="381">
      <t>ゲンカ</t>
    </rPh>
    <rPh sb="382" eb="385">
      <t>ヘイキンチ</t>
    </rPh>
    <rPh sb="386" eb="388">
      <t>ウワマワ</t>
    </rPh>
    <rPh sb="390" eb="392">
      <t>キンネン</t>
    </rPh>
    <rPh sb="392" eb="394">
      <t>ゾウカ</t>
    </rPh>
    <rPh sb="394" eb="396">
      <t>ケイコウ</t>
    </rPh>
    <rPh sb="400" eb="403">
      <t>コンネンド</t>
    </rPh>
    <rPh sb="408" eb="412">
      <t>ユウシュウスイリョウ</t>
    </rPh>
    <rPh sb="413" eb="415">
      <t>ゾウカ</t>
    </rPh>
    <rPh sb="417" eb="419">
      <t>イッポウ</t>
    </rPh>
    <rPh sb="420" eb="422">
      <t>オスイ</t>
    </rPh>
    <rPh sb="422" eb="424">
      <t>ショリ</t>
    </rPh>
    <rPh sb="424" eb="425">
      <t>ヒ</t>
    </rPh>
    <rPh sb="426" eb="428">
      <t>ゲンショウ</t>
    </rPh>
    <rPh sb="432" eb="436">
      <t>ゼンネンドヒ</t>
    </rPh>
    <rPh sb="436" eb="437">
      <t>ゲン</t>
    </rPh>
    <rPh sb="447" eb="449">
      <t>イゼン</t>
    </rPh>
    <rPh sb="449" eb="450">
      <t>トウ</t>
    </rPh>
    <rPh sb="450" eb="451">
      <t>マチ</t>
    </rPh>
    <rPh sb="452" eb="456">
      <t>オスイショリ</t>
    </rPh>
    <rPh sb="456" eb="458">
      <t>ゲンカ</t>
    </rPh>
    <rPh sb="459" eb="460">
      <t>タカ</t>
    </rPh>
    <rPh sb="461" eb="463">
      <t>スイジュン</t>
    </rPh>
    <rPh sb="464" eb="466">
      <t>スイイ</t>
    </rPh>
    <rPh sb="473" eb="475">
      <t>トウシ</t>
    </rPh>
    <rPh sb="476" eb="479">
      <t>コウリツカ</t>
    </rPh>
    <rPh sb="480" eb="482">
      <t>イジ</t>
    </rPh>
    <rPh sb="482" eb="485">
      <t>カンリヒ</t>
    </rPh>
    <rPh sb="486" eb="488">
      <t>サクゲン</t>
    </rPh>
    <rPh sb="489" eb="491">
      <t>セツゾク</t>
    </rPh>
    <rPh sb="491" eb="492">
      <t>リツ</t>
    </rPh>
    <rPh sb="493" eb="495">
      <t>コウジョウ</t>
    </rPh>
    <rPh sb="498" eb="502">
      <t>ユウシュウスイリョウ</t>
    </rPh>
    <rPh sb="503" eb="505">
      <t>ゾウカ</t>
    </rPh>
    <rPh sb="508" eb="510">
      <t>トリク</t>
    </rPh>
    <rPh sb="515" eb="517">
      <t>ケイエイ</t>
    </rPh>
    <rPh sb="517" eb="519">
      <t>カイゼン</t>
    </rPh>
    <rPh sb="520" eb="522">
      <t>ヒツヨウ</t>
    </rPh>
    <rPh sb="528" eb="531">
      <t>スイセンカ</t>
    </rPh>
    <rPh sb="531" eb="532">
      <t>リツ</t>
    </rPh>
    <rPh sb="533" eb="536">
      <t>ヘイキンチ</t>
    </rPh>
    <rPh sb="537" eb="539">
      <t>シタマワ</t>
    </rPh>
    <rPh sb="541" eb="545">
      <t>ゼンネンドヒ</t>
    </rPh>
    <rPh sb="545" eb="546">
      <t>ゲン</t>
    </rPh>
    <rPh sb="553" eb="554">
      <t>サラ</t>
    </rPh>
    <rPh sb="556" eb="559">
      <t>スイセンカ</t>
    </rPh>
    <rPh sb="559" eb="560">
      <t>リツ</t>
    </rPh>
    <rPh sb="561" eb="563">
      <t>コウジョウ</t>
    </rPh>
    <rPh sb="567" eb="569">
      <t>コベツ</t>
    </rPh>
    <rPh sb="569" eb="571">
      <t>ホウモン</t>
    </rPh>
    <rPh sb="572" eb="574">
      <t>ケイハツ</t>
    </rPh>
    <rPh sb="574" eb="576">
      <t>カツドウ</t>
    </rPh>
    <rPh sb="576" eb="577">
      <t>トウ</t>
    </rPh>
    <rPh sb="578" eb="581">
      <t>セッキョクテキ</t>
    </rPh>
    <rPh sb="582" eb="583">
      <t>オコナ</t>
    </rPh>
    <rPh sb="587" eb="5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</si>
</sst>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92-4663-8EB3-3F1209C78F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7F92-4663-8EB3-3F1209C78F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9D-4FAD-AED9-DF0BB4F085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E29D-4FAD-AED9-DF0BB4F085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79.069999999999993</c:v>
                </c:pt>
                <c:pt idx="1">
                  <c:v>77.760000000000005</c:v>
                </c:pt>
                <c:pt idx="2">
                  <c:v>76.47</c:v>
                </c:pt>
                <c:pt idx="3">
                  <c:v>77.33</c:v>
                </c:pt>
                <c:pt idx="4">
                  <c:v>76.14</c:v>
                </c:pt>
              </c:numCache>
            </c:numRef>
          </c:val>
          <c:extLst>
            <c:ext xmlns:c16="http://schemas.microsoft.com/office/drawing/2014/chart" uri="{C3380CC4-5D6E-409C-BE32-E72D297353CC}">
              <c16:uniqueId val="{00000000-BF08-4EA7-A48B-DACAEAC605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BF08-4EA7-A48B-DACAEAC605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81.62</c:v>
                </c:pt>
                <c:pt idx="1">
                  <c:v>80.790000000000006</c:v>
                </c:pt>
                <c:pt idx="2">
                  <c:v>79.069999999999993</c:v>
                </c:pt>
                <c:pt idx="3">
                  <c:v>76.41</c:v>
                </c:pt>
                <c:pt idx="4">
                  <c:v>77.930000000000007</c:v>
                </c:pt>
              </c:numCache>
            </c:numRef>
          </c:val>
          <c:extLst>
            <c:ext xmlns:c16="http://schemas.microsoft.com/office/drawing/2014/chart" uri="{C3380CC4-5D6E-409C-BE32-E72D297353CC}">
              <c16:uniqueId val="{00000000-2E62-4BBA-AA90-E9B84E107B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62-4BBA-AA90-E9B84E107B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8E-4EFE-B680-0F25C78F2A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8E-4EFE-B680-0F25C78F2A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C4-4D0B-8F63-5ADEE91FED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C4-4D0B-8F63-5ADEE91FED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A8-426E-A6CD-71B685FF5D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A8-426E-A6CD-71B685FF5D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16-4A88-94C8-D4CA421BBB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6-4A88-94C8-D4CA421BBB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6.33</c:v>
                </c:pt>
                <c:pt idx="1">
                  <c:v>1.1499999999999999</c:v>
                </c:pt>
                <c:pt idx="2">
                  <c:v>1.2</c:v>
                </c:pt>
                <c:pt idx="3">
                  <c:v>1.27</c:v>
                </c:pt>
                <c:pt idx="4">
                  <c:v>1.28</c:v>
                </c:pt>
              </c:numCache>
            </c:numRef>
          </c:val>
          <c:extLst>
            <c:ext xmlns:c16="http://schemas.microsoft.com/office/drawing/2014/chart" uri="{C3380CC4-5D6E-409C-BE32-E72D297353CC}">
              <c16:uniqueId val="{00000000-40F7-4006-84F8-64E4D5FD010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40F7-4006-84F8-64E4D5FD010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70.569999999999993</c:v>
                </c:pt>
                <c:pt idx="1">
                  <c:v>69.650000000000006</c:v>
                </c:pt>
                <c:pt idx="2">
                  <c:v>66.84</c:v>
                </c:pt>
                <c:pt idx="3">
                  <c:v>62.42</c:v>
                </c:pt>
                <c:pt idx="4">
                  <c:v>65.239999999999995</c:v>
                </c:pt>
              </c:numCache>
            </c:numRef>
          </c:val>
          <c:extLst>
            <c:ext xmlns:c16="http://schemas.microsoft.com/office/drawing/2014/chart" uri="{C3380CC4-5D6E-409C-BE32-E72D297353CC}">
              <c16:uniqueId val="{00000000-392C-466D-8268-C115B7CEBC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392C-466D-8268-C115B7CEBC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227.23</c:v>
                </c:pt>
                <c:pt idx="1">
                  <c:v>236.33</c:v>
                </c:pt>
                <c:pt idx="2">
                  <c:v>246.79</c:v>
                </c:pt>
                <c:pt idx="3">
                  <c:v>271.32</c:v>
                </c:pt>
                <c:pt idx="4">
                  <c:v>260.08</c:v>
                </c:pt>
              </c:numCache>
            </c:numRef>
          </c:val>
          <c:extLst>
            <c:ext xmlns:c16="http://schemas.microsoft.com/office/drawing/2014/chart" uri="{C3380CC4-5D6E-409C-BE32-E72D297353CC}">
              <c16:uniqueId val="{00000000-87D7-48BB-97C2-156C24BBF7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87D7-48BB-97C2-156C24BBF7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20" zoomScale="87" zoomScaleNormal="87" workbookViewId="0">
      <selection activeCell="S38" sqref="S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境町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24927</v>
      </c>
      <c r="AM8" s="42"/>
      <c r="AN8" s="42"/>
      <c r="AO8" s="42"/>
      <c r="AP8" s="42"/>
      <c r="AQ8" s="42"/>
      <c r="AR8" s="42"/>
      <c r="AS8" s="42"/>
      <c r="AT8" s="35">
        <f>データ!T6</f>
        <v>46.59</v>
      </c>
      <c r="AU8" s="35"/>
      <c r="AV8" s="35"/>
      <c r="AW8" s="35"/>
      <c r="AX8" s="35"/>
      <c r="AY8" s="35"/>
      <c r="AZ8" s="35"/>
      <c r="BA8" s="35"/>
      <c r="BB8" s="35">
        <f>データ!U6</f>
        <v>535.03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51.25</v>
      </c>
      <c r="Q10" s="35"/>
      <c r="R10" s="35"/>
      <c r="S10" s="35"/>
      <c r="T10" s="35"/>
      <c r="U10" s="35"/>
      <c r="V10" s="35"/>
      <c r="W10" s="35">
        <f>データ!Q6</f>
        <v>82.98</v>
      </c>
      <c r="X10" s="35"/>
      <c r="Y10" s="35"/>
      <c r="Z10" s="35"/>
      <c r="AA10" s="35"/>
      <c r="AB10" s="35"/>
      <c r="AC10" s="35"/>
      <c r="AD10" s="42">
        <f>データ!R6</f>
        <v>3300</v>
      </c>
      <c r="AE10" s="42"/>
      <c r="AF10" s="42"/>
      <c r="AG10" s="42"/>
      <c r="AH10" s="42"/>
      <c r="AI10" s="42"/>
      <c r="AJ10" s="42"/>
      <c r="AK10" s="2"/>
      <c r="AL10" s="42">
        <f>データ!V6</f>
        <v>12698</v>
      </c>
      <c r="AM10" s="42"/>
      <c r="AN10" s="42"/>
      <c r="AO10" s="42"/>
      <c r="AP10" s="42"/>
      <c r="AQ10" s="42"/>
      <c r="AR10" s="42"/>
      <c r="AS10" s="42"/>
      <c r="AT10" s="35">
        <f>データ!W6</f>
        <v>5.48</v>
      </c>
      <c r="AU10" s="35"/>
      <c r="AV10" s="35"/>
      <c r="AW10" s="35"/>
      <c r="AX10" s="35"/>
      <c r="AY10" s="35"/>
      <c r="AZ10" s="35"/>
      <c r="BA10" s="35"/>
      <c r="BB10" s="35">
        <f>データ!X6</f>
        <v>2317.15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t8dEKGwtB3EWY5Y9c3nsG0TL/buBvZCUBqCDVvnIRMwm7cELTsHuUjI6GXk3jqsxUdGfB8uS7WYlK9BaKpFtng==" saltValue="ageL2a8hIgfQV694f0RUs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85464</v>
      </c>
      <c r="D6" s="19">
        <f t="shared" si="3"/>
        <v>47</v>
      </c>
      <c r="E6" s="19">
        <f t="shared" si="3"/>
        <v>17</v>
      </c>
      <c r="F6" s="19">
        <f t="shared" si="3"/>
        <v>1</v>
      </c>
      <c r="G6" s="19">
        <f t="shared" si="3"/>
        <v>0</v>
      </c>
      <c r="H6" s="19" t="str">
        <f t="shared" si="3"/>
        <v>茨城県　境町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51.25</v>
      </c>
      <c r="Q6" s="20">
        <f t="shared" si="3"/>
        <v>82.98</v>
      </c>
      <c r="R6" s="20">
        <f t="shared" si="3"/>
        <v>3300</v>
      </c>
      <c r="S6" s="20">
        <f t="shared" si="3"/>
        <v>24927</v>
      </c>
      <c r="T6" s="20">
        <f t="shared" si="3"/>
        <v>46.59</v>
      </c>
      <c r="U6" s="20">
        <f t="shared" si="3"/>
        <v>535.03</v>
      </c>
      <c r="V6" s="20">
        <f t="shared" si="3"/>
        <v>12698</v>
      </c>
      <c r="W6" s="20">
        <f t="shared" si="3"/>
        <v>5.48</v>
      </c>
      <c r="X6" s="20">
        <f t="shared" si="3"/>
        <v>2317.15</v>
      </c>
      <c r="Y6" s="21">
        <f>IF(Y7="",NA(),Y7)</f>
        <v>81.62</v>
      </c>
      <c r="Z6" s="21">
        <f t="shared" ref="Z6:AH6" si="4">IF(Z7="",NA(),Z7)</f>
        <v>80.790000000000006</v>
      </c>
      <c r="AA6" s="21">
        <f t="shared" si="4"/>
        <v>79.069999999999993</v>
      </c>
      <c r="AB6" s="21">
        <f t="shared" si="4"/>
        <v>76.41</v>
      </c>
      <c r="AC6" s="21">
        <f t="shared" si="4"/>
        <v>77.930000000000007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6.33</v>
      </c>
      <c r="BG6" s="21">
        <f t="shared" ref="BG6:BO6" si="7">IF(BG7="",NA(),BG7)</f>
        <v>1.1499999999999999</v>
      </c>
      <c r="BH6" s="21">
        <f t="shared" si="7"/>
        <v>1.2</v>
      </c>
      <c r="BI6" s="21">
        <f t="shared" si="7"/>
        <v>1.27</v>
      </c>
      <c r="BJ6" s="21">
        <f t="shared" si="7"/>
        <v>1.28</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70.569999999999993</v>
      </c>
      <c r="BR6" s="21">
        <f t="shared" ref="BR6:BZ6" si="8">IF(BR7="",NA(),BR7)</f>
        <v>69.650000000000006</v>
      </c>
      <c r="BS6" s="21">
        <f t="shared" si="8"/>
        <v>66.84</v>
      </c>
      <c r="BT6" s="21">
        <f t="shared" si="8"/>
        <v>62.42</v>
      </c>
      <c r="BU6" s="21">
        <f t="shared" si="8"/>
        <v>65.239999999999995</v>
      </c>
      <c r="BV6" s="21">
        <f t="shared" si="8"/>
        <v>80.58</v>
      </c>
      <c r="BW6" s="21">
        <f t="shared" si="8"/>
        <v>78.92</v>
      </c>
      <c r="BX6" s="21">
        <f t="shared" si="8"/>
        <v>74.17</v>
      </c>
      <c r="BY6" s="21">
        <f t="shared" si="8"/>
        <v>79.77</v>
      </c>
      <c r="BZ6" s="21">
        <f t="shared" si="8"/>
        <v>79.63</v>
      </c>
      <c r="CA6" s="20" t="str">
        <f>IF(CA7="","",IF(CA7="-","【-】","【"&amp;SUBSTITUTE(TEXT(CA7,"#,##0.00"),"-","△")&amp;"】"))</f>
        <v>【99.73】</v>
      </c>
      <c r="CB6" s="21">
        <f>IF(CB7="",NA(),CB7)</f>
        <v>227.23</v>
      </c>
      <c r="CC6" s="21">
        <f t="shared" ref="CC6:CK6" si="9">IF(CC7="",NA(),CC7)</f>
        <v>236.33</v>
      </c>
      <c r="CD6" s="21">
        <f t="shared" si="9"/>
        <v>246.79</v>
      </c>
      <c r="CE6" s="21">
        <f t="shared" si="9"/>
        <v>271.32</v>
      </c>
      <c r="CF6" s="21">
        <f t="shared" si="9"/>
        <v>260.08</v>
      </c>
      <c r="CG6" s="21">
        <f t="shared" si="9"/>
        <v>216.21</v>
      </c>
      <c r="CH6" s="21">
        <f t="shared" si="9"/>
        <v>220.31</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48.19</v>
      </c>
      <c r="CW6" s="20" t="str">
        <f>IF(CW7="","",IF(CW7="-","【-】","【"&amp;SUBSTITUTE(TEXT(CW7,"#,##0.00"),"-","△")&amp;"】"))</f>
        <v>【59.99】</v>
      </c>
      <c r="CX6" s="21">
        <f>IF(CX7="",NA(),CX7)</f>
        <v>79.069999999999993</v>
      </c>
      <c r="CY6" s="21">
        <f t="shared" ref="CY6:DG6" si="11">IF(CY7="",NA(),CY7)</f>
        <v>77.760000000000005</v>
      </c>
      <c r="CZ6" s="21">
        <f t="shared" si="11"/>
        <v>76.47</v>
      </c>
      <c r="DA6" s="21">
        <f t="shared" si="11"/>
        <v>77.33</v>
      </c>
      <c r="DB6" s="21">
        <f t="shared" si="11"/>
        <v>76.14</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85464</v>
      </c>
      <c r="D7" s="23">
        <v>47</v>
      </c>
      <c r="E7" s="23">
        <v>17</v>
      </c>
      <c r="F7" s="23">
        <v>1</v>
      </c>
      <c r="G7" s="23">
        <v>0</v>
      </c>
      <c r="H7" s="23" t="s">
        <v>98</v>
      </c>
      <c r="I7" s="23" t="s">
        <v>99</v>
      </c>
      <c r="J7" s="23" t="s">
        <v>100</v>
      </c>
      <c r="K7" s="23" t="s">
        <v>101</v>
      </c>
      <c r="L7" s="23" t="s">
        <v>102</v>
      </c>
      <c r="M7" s="23" t="s">
        <v>103</v>
      </c>
      <c r="N7" s="24" t="s">
        <v>104</v>
      </c>
      <c r="O7" s="24" t="s">
        <v>105</v>
      </c>
      <c r="P7" s="24">
        <v>51.25</v>
      </c>
      <c r="Q7" s="24">
        <v>82.98</v>
      </c>
      <c r="R7" s="24">
        <v>3300</v>
      </c>
      <c r="S7" s="24">
        <v>24927</v>
      </c>
      <c r="T7" s="24">
        <v>46.59</v>
      </c>
      <c r="U7" s="24">
        <v>535.03</v>
      </c>
      <c r="V7" s="24">
        <v>12698</v>
      </c>
      <c r="W7" s="24">
        <v>5.48</v>
      </c>
      <c r="X7" s="24">
        <v>2317.15</v>
      </c>
      <c r="Y7" s="24">
        <v>81.62</v>
      </c>
      <c r="Z7" s="24">
        <v>80.790000000000006</v>
      </c>
      <c r="AA7" s="24">
        <v>79.069999999999993</v>
      </c>
      <c r="AB7" s="24">
        <v>76.41</v>
      </c>
      <c r="AC7" s="24">
        <v>77.930000000000007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6.33</v>
      </c>
      <c r="BG7" s="24">
        <v>1.1499999999999999</v>
      </c>
      <c r="BH7" s="24">
        <v>1.2</v>
      </c>
      <c r="BI7" s="24">
        <v>1.27</v>
      </c>
      <c r="BJ7" s="24">
        <v>1.28</v>
      </c>
      <c r="BK7" s="24">
        <v>1124.26</v>
      </c>
      <c r="BL7" s="24">
        <v>1048.23</v>
      </c>
      <c r="BM7" s="24">
        <v>1130.42</v>
      </c>
      <c r="BN7" s="24">
        <v>1245.0999999999999</v>
      </c>
      <c r="BO7" s="24">
        <v>1108.8</v>
      </c>
      <c r="BP7" s="24">
        <v>669.11</v>
      </c>
      <c r="BQ7" s="24">
        <v>70.569999999999993</v>
      </c>
      <c r="BR7" s="24">
        <v>69.650000000000006</v>
      </c>
      <c r="BS7" s="24">
        <v>66.84</v>
      </c>
      <c r="BT7" s="24">
        <v>62.42</v>
      </c>
      <c r="BU7" s="24">
        <v>65.239999999999995</v>
      </c>
      <c r="BV7" s="24">
        <v>80.58</v>
      </c>
      <c r="BW7" s="24">
        <v>78.92</v>
      </c>
      <c r="BX7" s="24">
        <v>74.17</v>
      </c>
      <c r="BY7" s="24">
        <v>79.77</v>
      </c>
      <c r="BZ7" s="24">
        <v>79.63</v>
      </c>
      <c r="CA7" s="24">
        <v>99.73</v>
      </c>
      <c r="CB7" s="24">
        <v>227.23</v>
      </c>
      <c r="CC7" s="24">
        <v>236.33</v>
      </c>
      <c r="CD7" s="24">
        <v>246.79</v>
      </c>
      <c r="CE7" s="24">
        <v>271.32</v>
      </c>
      <c r="CF7" s="24">
        <v>260.08</v>
      </c>
      <c r="CG7" s="24">
        <v>216.21</v>
      </c>
      <c r="CH7" s="24">
        <v>220.31</v>
      </c>
      <c r="CI7" s="24">
        <v>230.95</v>
      </c>
      <c r="CJ7" s="24">
        <v>214.56</v>
      </c>
      <c r="CK7" s="24">
        <v>213.66</v>
      </c>
      <c r="CL7" s="24">
        <v>134.97999999999999</v>
      </c>
      <c r="CM7" s="24" t="s">
        <v>104</v>
      </c>
      <c r="CN7" s="24" t="s">
        <v>104</v>
      </c>
      <c r="CO7" s="24" t="s">
        <v>104</v>
      </c>
      <c r="CP7" s="24" t="s">
        <v>104</v>
      </c>
      <c r="CQ7" s="24" t="s">
        <v>104</v>
      </c>
      <c r="CR7" s="24">
        <v>50.24</v>
      </c>
      <c r="CS7" s="24">
        <v>49.68</v>
      </c>
      <c r="CT7" s="24">
        <v>49.27</v>
      </c>
      <c r="CU7" s="24">
        <v>49.47</v>
      </c>
      <c r="CV7" s="24">
        <v>48.19</v>
      </c>
      <c r="CW7" s="24">
        <v>59.99</v>
      </c>
      <c r="CX7" s="24">
        <v>79.069999999999993</v>
      </c>
      <c r="CY7" s="24">
        <v>77.760000000000005</v>
      </c>
      <c r="CZ7" s="24">
        <v>76.47</v>
      </c>
      <c r="DA7" s="24">
        <v>77.33</v>
      </c>
      <c r="DB7" s="24">
        <v>76.14</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2023-01-23T01:36:12Z</cp:lastPrinted>
  <dcterms:created xsi:type="dcterms:W3CDTF">2023-01-12T23:52:39Z</dcterms:created>
  <dcterms:modified xsi:type="dcterms:W3CDTF">2023-02-06T05:55:26Z</dcterms:modified>
  <cp:category/>
</cp:coreProperties>
</file>