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42_五霞町\"/>
    </mc:Choice>
  </mc:AlternateContent>
  <workbookProtection workbookAlgorithmName="SHA-512" workbookHashValue="2SpUVGGCuzmLK4uyBRjEsAObfc+emLK31TiR80KrWFRFEEcZ6yqj6YGTZTmneAteybPivKqglfd+RbKZG8aEwg==" workbookSaltValue="2fqoQBTwf+P6vxrXa4OGlA==" workbookSpinCount="100000" lockStructure="1"/>
  <bookViews>
    <workbookView xWindow="0" yWindow="0" windowWidth="20490" windowHeight="88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B10" i="4"/>
  <c r="AT8" i="4"/>
  <c r="AL8" i="4"/>
  <c r="P8" i="4"/>
  <c r="I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<sst xmlns="http://schemas.openxmlformats.org/spreadsheetml/2006/main" count="241" uniqueCount="121">
  <si>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</si>
  <si>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</si>
  <si>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</si>
  <si>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</si>
  <si>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</si>
  <si>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</si>
  <si>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</si>
  <si>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</si>
  <si>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</si>
  <si>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</si>
  <si>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</si>
  <si>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</si>
  <si>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</si>
  <si>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</si>
  <si>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</si>
  <si>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</si>
  <si>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</si>
  <si>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</si>
  <si>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</si>
  <si>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</si>
  <si>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</si>
  <si>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</si>
  <si>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</si>
  <si>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</si>
  <si>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</si>
  <si>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</si>
  <si>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</si>
  <si>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</si>
  <si>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</si>
  <si>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</si>
  <si>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</si>
  <si>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</si>
  <si>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</si>
  <si>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</si>
  <si>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</si>
  <si>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</si>
  <si>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</si>
  <si>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</si>
  <si>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</si>
  <si>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</si>
  <si>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</si>
  <si>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</si>
  <si>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</si>
  <si>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</si>
  <si>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</si>
  <si>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</si>
  <si>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</si>
  <si>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</si>
  <si>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</si>
  <si>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</si>
  <si>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</si>
  <si>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</si>
  <si>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</si>
  <si>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</si>
  <si>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</si>
  <si>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</si>
  <si>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</si>
  <si>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</si>
  <si>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</si>
  <si>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</si>
  <si>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</si>
  <si>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</si>
  <si>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</si>
  <si>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</si>
  <si>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</si>
  <si>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</si>
  <si>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</si>
  <si>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</si>
  <si>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</si>
  <si>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</si>
  <si>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</si>
  <si>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</si>
  <si>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</si>
  <si>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</si>
  <si>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</si>
  <si>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</si>
  <si>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</si>
  <si>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</si>
  <si>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</si>
  <si>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</si>
  <si>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</si>
  <si>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</si>
  <si>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</si>
  <si>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</si>
  <si>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</si>
  <si>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</si>
  <si>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</si>
  <si>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</si>
  <si>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</si>
  <si>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</si>
  <si>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</si>
  <si>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</si>
  <si>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</si>
  <si>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</si>
  <si>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</si>
  <si>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</si>
  <si>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</si>
  <si>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</si>
  <si>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</si>
  <si>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</si>
  <si>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</si>
  <si>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</si>
  <si>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</si>
  <si>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</si>
  <si>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</si>
  <si>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</si>
  <si>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</si>
  <si>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</si>
  <si>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</si>
  <si>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</si>
  <si>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</si>
  <si>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</si>
  <si>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</si>
  <si>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</si>
  <si>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</si>
  <si>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</si>
  <si>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</si>
  <si>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</si>
  <si>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収益的収支比率については，資本費平準化債の借入額が減少し一般会計繰入金が増額となったため伸びている。今後も未接続世帯に対し接続の推進活動を強化し，使用料収入の向上を図ることが必要と思われる。
　企業債残高対事業規模比率については，資本費平準化債を借り入れているものの，新たな設備投資がないことから起債残高は減少しており改善されている。今後，ストックマネジメント計画に伴う管渠の更新工事等が実施されることにより増加傾向となる見通しである。
　経費回収率及び汚水処理原価については，経費節減の効果によるものである。今後も継続的に経費削減を図る必要がある。
　水洗化率については類似団体と比較しても低水準である。その要因としては区域内の未接続世帯が顕著であり，計画的な戸別訪問を行い接続に対する推進活動を強化する必要がある。</t>
    <phoneticPr fontId="4"/>
  </si>
  <si>
    <t xml:space="preserve"> 特定環境保全公共下水道事業のみの判断としては各指標について，改善が必要な状況にある。
　今後においては，ストックマネジメント計画による管渠等の修繕・更新工事等が実施されることに伴い，新たな企業債の発行が予測されることから企業債残高対事業規模比率をはじめ各指標において経営的に厳しい状況になることが予想されるので，財源の確保や更なる経費節減を図ることが必要不可欠である。</t>
    <phoneticPr fontId="4"/>
  </si>
  <si>
    <t>　管渠改善については,比較的に新しい管渠であるため実施していない。今後，ストックマネジメント計画に基づき，計画的に維持管理を進める予定である。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</si>
</sst>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9D-4653-B080-D1D90D083E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19D-4653-B080-D1D90D083E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DD-46E9-AB35-5EBE861E29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55DD-46E9-AB35-5EBE861E29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62.72</c:v>
                </c:pt>
                <c:pt idx="1">
                  <c:v>62.89</c:v>
                </c:pt>
                <c:pt idx="2">
                  <c:v>61.81</c:v>
                </c:pt>
                <c:pt idx="3">
                  <c:v>61.66</c:v>
                </c:pt>
                <c:pt idx="4">
                  <c:v>61.43</c:v>
                </c:pt>
              </c:numCache>
            </c:numRef>
          </c:val>
          <c:extLst>
            <c:ext xmlns:c16="http://schemas.microsoft.com/office/drawing/2014/chart" uri="{C3380CC4-5D6E-409C-BE32-E72D297353CC}">
              <c16:uniqueId val="{00000000-FB13-474C-971D-71DA1FE51E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B13-474C-971D-71DA1FE51E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60.53</c:v>
                </c:pt>
                <c:pt idx="1">
                  <c:v>68.41</c:v>
                </c:pt>
                <c:pt idx="2">
                  <c:v>68.150000000000006</c:v>
                </c:pt>
                <c:pt idx="3">
                  <c:v>67.400000000000006</c:v>
                </c:pt>
                <c:pt idx="4">
                  <c:v>71.45</c:v>
                </c:pt>
              </c:numCache>
            </c:numRef>
          </c:val>
          <c:extLst>
            <c:ext xmlns:c16="http://schemas.microsoft.com/office/drawing/2014/chart" uri="{C3380CC4-5D6E-409C-BE32-E72D297353CC}">
              <c16:uniqueId val="{00000000-31AB-4098-9812-F3367A8E7B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AB-4098-9812-F3367A8E7B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7A-44EC-AF89-64DFCA31FD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7A-44EC-AF89-64DFCA31FD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49-416B-BE1D-E1D2EA21E53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49-416B-BE1D-E1D2EA21E53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DB-42AA-88F1-88AD769B1C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DB-42AA-88F1-88AD769B1C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6-4359-A7EE-BE3D256A48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6-4359-A7EE-BE3D256A48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1728.23</c:v>
                </c:pt>
                <c:pt idx="1">
                  <c:v>1346.87</c:v>
                </c:pt>
                <c:pt idx="2">
                  <c:v>1418.01</c:v>
                </c:pt>
                <c:pt idx="3">
                  <c:v>1145.8399999999999</c:v>
                </c:pt>
                <c:pt idx="4">
                  <c:v>1084.67</c:v>
                </c:pt>
              </c:numCache>
            </c:numRef>
          </c:val>
          <c:extLst>
            <c:ext xmlns:c16="http://schemas.microsoft.com/office/drawing/2014/chart" uri="{C3380CC4-5D6E-409C-BE32-E72D297353CC}">
              <c16:uniqueId val="{00000000-80E6-4A13-84ED-B8C3CEE858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0E6-4A13-84ED-B8C3CEE858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ED8-4D2C-9FFA-7AA4E4BF32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2ED8-4D2C-9FFA-7AA4E4BF32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160.43</c:v>
                </c:pt>
                <c:pt idx="1">
                  <c:v>161.12</c:v>
                </c:pt>
                <c:pt idx="2">
                  <c:v>162.24</c:v>
                </c:pt>
                <c:pt idx="3">
                  <c:v>163.34</c:v>
                </c:pt>
                <c:pt idx="4">
                  <c:v>163.35</c:v>
                </c:pt>
              </c:numCache>
            </c:numRef>
          </c:val>
          <c:extLst>
            <c:ext xmlns:c16="http://schemas.microsoft.com/office/drawing/2014/chart" uri="{C3380CC4-5D6E-409C-BE32-E72D297353CC}">
              <c16:uniqueId val="{00000000-AF27-40A4-B7B8-5601FD4FAC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AF27-40A4-B7B8-5601FD4FAC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4" zoomScale="86" zoomScaleNormal="8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五霞町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8257</v>
      </c>
      <c r="AM8" s="37"/>
      <c r="AN8" s="37"/>
      <c r="AO8" s="37"/>
      <c r="AP8" s="37"/>
      <c r="AQ8" s="37"/>
      <c r="AR8" s="37"/>
      <c r="AS8" s="37"/>
      <c r="AT8" s="38">
        <f>データ!T6</f>
        <v>23.11</v>
      </c>
      <c r="AU8" s="38"/>
      <c r="AV8" s="38"/>
      <c r="AW8" s="38"/>
      <c r="AX8" s="38"/>
      <c r="AY8" s="38"/>
      <c r="AZ8" s="38"/>
      <c r="BA8" s="38"/>
      <c r="BB8" s="38">
        <f>データ!U6</f>
        <v>357.29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35.54</v>
      </c>
      <c r="Q10" s="38"/>
      <c r="R10" s="38"/>
      <c r="S10" s="38"/>
      <c r="T10" s="38"/>
      <c r="U10" s="38"/>
      <c r="V10" s="38"/>
      <c r="W10" s="38">
        <f>データ!Q6</f>
        <v>81.2</v>
      </c>
      <c r="X10" s="38"/>
      <c r="Y10" s="38"/>
      <c r="Z10" s="38"/>
      <c r="AA10" s="38"/>
      <c r="AB10" s="38"/>
      <c r="AC10" s="38"/>
      <c r="AD10" s="37">
        <f>データ!R6</f>
        <v>2970</v>
      </c>
      <c r="AE10" s="37"/>
      <c r="AF10" s="37"/>
      <c r="AG10" s="37"/>
      <c r="AH10" s="37"/>
      <c r="AI10" s="37"/>
      <c r="AJ10" s="37"/>
      <c r="AK10" s="2"/>
      <c r="AL10" s="37">
        <f>データ!V6</f>
        <v>2927</v>
      </c>
      <c r="AM10" s="37"/>
      <c r="AN10" s="37"/>
      <c r="AO10" s="37"/>
      <c r="AP10" s="37"/>
      <c r="AQ10" s="37"/>
      <c r="AR10" s="37"/>
      <c r="AS10" s="37"/>
      <c r="AT10" s="38">
        <f>データ!W6</f>
        <v>2</v>
      </c>
      <c r="AU10" s="38"/>
      <c r="AV10" s="38"/>
      <c r="AW10" s="38"/>
      <c r="AX10" s="38"/>
      <c r="AY10" s="38"/>
      <c r="AZ10" s="38"/>
      <c r="BA10" s="38"/>
      <c r="BB10" s="38">
        <f>データ!X6</f>
        <v>1463.5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qbczs10Ix0rfOsntx7SX3aoY3i5ADloaPF9cMcg8iXDBzuRwld2iqbg9zpcs/Y7CWAU/FWdwCEt4BKoTCmcjgA==" saltValue="8SVIHaXsFI8DQUAbTMuI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85421</v>
      </c>
      <c r="D6" s="19">
        <f t="shared" si="3"/>
        <v>47</v>
      </c>
      <c r="E6" s="19">
        <f t="shared" si="3"/>
        <v>17</v>
      </c>
      <c r="F6" s="19">
        <f t="shared" si="3"/>
        <v>4</v>
      </c>
      <c r="G6" s="19">
        <f t="shared" si="3"/>
        <v>0</v>
      </c>
      <c r="H6" s="19" t="str">
        <f t="shared" si="3"/>
        <v>茨城県　五霞町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35.54</v>
      </c>
      <c r="Q6" s="20">
        <f t="shared" si="3"/>
        <v>81.2</v>
      </c>
      <c r="R6" s="20">
        <f t="shared" si="3"/>
        <v>2970</v>
      </c>
      <c r="S6" s="20">
        <f t="shared" si="3"/>
        <v>8257</v>
      </c>
      <c r="T6" s="20">
        <f t="shared" si="3"/>
        <v>23.11</v>
      </c>
      <c r="U6" s="20">
        <f t="shared" si="3"/>
        <v>357.29</v>
      </c>
      <c r="V6" s="20">
        <f t="shared" si="3"/>
        <v>2927</v>
      </c>
      <c r="W6" s="20">
        <f t="shared" si="3"/>
        <v>2</v>
      </c>
      <c r="X6" s="20">
        <f t="shared" si="3"/>
        <v>1463.5</v>
      </c>
      <c r="Y6" s="21">
        <f>IF(Y7="",NA(),Y7)</f>
        <v>60.53</v>
      </c>
      <c r="Z6" s="21">
        <f t="shared" ref="Z6:AH6" si="4">IF(Z7="",NA(),Z7)</f>
        <v>68.41</v>
      </c>
      <c r="AA6" s="21">
        <f t="shared" si="4"/>
        <v>68.150000000000006</v>
      </c>
      <c r="AB6" s="21">
        <f t="shared" si="4"/>
        <v>67.400000000000006</v>
      </c>
      <c r="AC6" s="21">
        <f t="shared" si="4"/>
        <v>71.45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1728.23</v>
      </c>
      <c r="BG6" s="21">
        <f t="shared" ref="BG6:BO6" si="7">IF(BG7="",NA(),BG7)</f>
        <v>1346.87</v>
      </c>
      <c r="BH6" s="21">
        <f t="shared" si="7"/>
        <v>1418.01</v>
      </c>
      <c r="BI6" s="21">
        <f t="shared" si="7"/>
        <v>1145.8399999999999</v>
      </c>
      <c r="BJ6" s="21">
        <f t="shared" si="7"/>
        <v>1084.67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100</v>
      </c>
      <c r="BT6" s="21">
        <f t="shared" si="8"/>
        <v>100</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160.43</v>
      </c>
      <c r="CC6" s="21">
        <f t="shared" ref="CC6:CK6" si="9">IF(CC7="",NA(),CC7)</f>
        <v>161.12</v>
      </c>
      <c r="CD6" s="21">
        <f t="shared" si="9"/>
        <v>162.24</v>
      </c>
      <c r="CE6" s="21">
        <f t="shared" si="9"/>
        <v>163.34</v>
      </c>
      <c r="CF6" s="21">
        <f t="shared" si="9"/>
        <v>163.35</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62.72</v>
      </c>
      <c r="CY6" s="21">
        <f t="shared" ref="CY6:DG6" si="11">IF(CY7="",NA(),CY7)</f>
        <v>62.89</v>
      </c>
      <c r="CZ6" s="21">
        <f t="shared" si="11"/>
        <v>61.81</v>
      </c>
      <c r="DA6" s="21">
        <f t="shared" si="11"/>
        <v>61.66</v>
      </c>
      <c r="DB6" s="21">
        <f t="shared" si="11"/>
        <v>61.43</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85421</v>
      </c>
      <c r="D7" s="23">
        <v>47</v>
      </c>
      <c r="E7" s="23">
        <v>17</v>
      </c>
      <c r="F7" s="23">
        <v>4</v>
      </c>
      <c r="G7" s="23">
        <v>0</v>
      </c>
      <c r="H7" s="23" t="s">
        <v>99</v>
      </c>
      <c r="I7" s="23" t="s">
        <v>100</v>
      </c>
      <c r="J7" s="23" t="s">
        <v>101</v>
      </c>
      <c r="K7" s="23" t="s">
        <v>102</v>
      </c>
      <c r="L7" s="23" t="s">
        <v>103</v>
      </c>
      <c r="M7" s="23" t="s">
        <v>104</v>
      </c>
      <c r="N7" s="24" t="s">
        <v>105</v>
      </c>
      <c r="O7" s="24" t="s">
        <v>106</v>
      </c>
      <c r="P7" s="24">
        <v>35.54</v>
      </c>
      <c r="Q7" s="24">
        <v>81.2</v>
      </c>
      <c r="R7" s="24">
        <v>2970</v>
      </c>
      <c r="S7" s="24">
        <v>8257</v>
      </c>
      <c r="T7" s="24">
        <v>23.11</v>
      </c>
      <c r="U7" s="24">
        <v>357.29</v>
      </c>
      <c r="V7" s="24">
        <v>2927</v>
      </c>
      <c r="W7" s="24">
        <v>2</v>
      </c>
      <c r="X7" s="24">
        <v>1463.5</v>
      </c>
      <c r="Y7" s="24">
        <v>60.53</v>
      </c>
      <c r="Z7" s="24">
        <v>68.41</v>
      </c>
      <c r="AA7" s="24">
        <v>68.150000000000006</v>
      </c>
      <c r="AB7" s="24">
        <v>67.400000000000006</v>
      </c>
      <c r="AC7" s="24">
        <v>71.45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1728.23</v>
      </c>
      <c r="BG7" s="24">
        <v>1346.87</v>
      </c>
      <c r="BH7" s="24">
        <v>1418.01</v>
      </c>
      <c r="BI7" s="24">
        <v>1145.8399999999999</v>
      </c>
      <c r="BJ7" s="24">
        <v>1084.67</v>
      </c>
      <c r="BK7" s="24">
        <v>1243.71</v>
      </c>
      <c r="BL7" s="24">
        <v>1194.1500000000001</v>
      </c>
      <c r="BM7" s="24">
        <v>1206.79</v>
      </c>
      <c r="BN7" s="24">
        <v>1258.43</v>
      </c>
      <c r="BO7" s="24">
        <v>1163.75</v>
      </c>
      <c r="BP7" s="24">
        <v>1201.79</v>
      </c>
      <c r="BQ7" s="24">
        <v>100</v>
      </c>
      <c r="BR7" s="24">
        <v>100</v>
      </c>
      <c r="BS7" s="24">
        <v>100</v>
      </c>
      <c r="BT7" s="24">
        <v>100</v>
      </c>
      <c r="BU7" s="24">
        <v>100</v>
      </c>
      <c r="BV7" s="24">
        <v>74.3</v>
      </c>
      <c r="BW7" s="24">
        <v>72.260000000000005</v>
      </c>
      <c r="BX7" s="24">
        <v>71.84</v>
      </c>
      <c r="BY7" s="24">
        <v>73.36</v>
      </c>
      <c r="BZ7" s="24">
        <v>72.599999999999994</v>
      </c>
      <c r="CA7" s="24">
        <v>75.31</v>
      </c>
      <c r="CB7" s="24">
        <v>160.43</v>
      </c>
      <c r="CC7" s="24">
        <v>161.12</v>
      </c>
      <c r="CD7" s="24">
        <v>162.24</v>
      </c>
      <c r="CE7" s="24">
        <v>163.34</v>
      </c>
      <c r="CF7" s="24">
        <v>163.35</v>
      </c>
      <c r="CG7" s="24">
        <v>221.81</v>
      </c>
      <c r="CH7" s="24">
        <v>230.02</v>
      </c>
      <c r="CI7" s="24">
        <v>228.47</v>
      </c>
      <c r="CJ7" s="24">
        <v>224.88</v>
      </c>
      <c r="CK7" s="24">
        <v>228.64</v>
      </c>
      <c r="CL7" s="24">
        <v>216.39</v>
      </c>
      <c r="CM7" s="24" t="s">
        <v>105</v>
      </c>
      <c r="CN7" s="24" t="s">
        <v>105</v>
      </c>
      <c r="CO7" s="24" t="s">
        <v>105</v>
      </c>
      <c r="CP7" s="24" t="s">
        <v>105</v>
      </c>
      <c r="CQ7" s="24" t="s">
        <v>105</v>
      </c>
      <c r="CR7" s="24">
        <v>43.36</v>
      </c>
      <c r="CS7" s="24">
        <v>42.56</v>
      </c>
      <c r="CT7" s="24">
        <v>42.47</v>
      </c>
      <c r="CU7" s="24">
        <v>42.4</v>
      </c>
      <c r="CV7" s="24">
        <v>42.28</v>
      </c>
      <c r="CW7" s="24">
        <v>42.57</v>
      </c>
      <c r="CX7" s="24">
        <v>62.72</v>
      </c>
      <c r="CY7" s="24">
        <v>62.89</v>
      </c>
      <c r="CZ7" s="24">
        <v>61.81</v>
      </c>
      <c r="DA7" s="24">
        <v>61.66</v>
      </c>
      <c r="DB7" s="24">
        <v>61.43</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2022-12-01T01:50:35Z</dcterms:created>
  <dcterms:modified xsi:type="dcterms:W3CDTF">2023-02-07T01:20:46Z</dcterms:modified>
  <cp:category/>
</cp:coreProperties>
</file>