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政\理財\Ｒ４理財\05_公営企業関係\15_経営比較分析表\01経営比較分析表の分析等\03市町村等から\41_八千代町\"/>
    </mc:Choice>
  </mc:AlternateContent>
  <workbookProtection workbookAlgorithmName="SHA-512" workbookHashValue="hiHG4YgpGIKP8VnresapzoOilTXeZLj4nnfqD357hP2lsQbi3oTKm+iN5CeGuysaQGgSifawTPQOd2fFzLGSZA==" workbookSaltValue="8Te5Ts4B0dIvmT7l9xiJuQ==" workbookSpinCount="100000" lockStructure="1"/>
  <bookViews>
    <workbookView xWindow="0" yWindow="0" windowWidth="20490" windowHeight="811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AD10" i="4" s="1"/>
  <c r="Q6" i="5"/>
  <c r="W10" i="4" s="1"/>
  <c r="P6" i="5"/>
  <c r="O6" i="5"/>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P10" i="4"/>
  <c r="I10" i="4"/>
  <c r="AT8" i="4"/>
  <c r="AL8" i="4"/>
  <c r="W8" i="4"/>
  <c r="P8" i="4"/>
  <c r="I8" i="4"/>
  <c r="B6" i="4"/>
</calcChain>
</file>

<file path=xl/sharedStrings.xml><?xml version="1.0" encoding="utf-8"?>
<sst xmlns="http://schemas.openxmlformats.org/spreadsheetml/2006/main" count="241" uniqueCount="122">
  <si>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</si>
  <si>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</si>
  <si>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</si>
  <si>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</si>
  <si>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</si>
  <si>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</si>
  <si>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</si>
  <si>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</si>
  <si>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</si>
  <si>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</si>
  <si>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</si>
  <si>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</si>
  <si>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</si>
  <si>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</si>
  <si>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</si>
  <si>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</si>
  <si>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</si>
  <si>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</si>
  <si>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</si>
  <si>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</si>
  <si>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</si>
  <si>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</si>
  <si>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</si>
  <si>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</si>
  <si>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</si>
  <si>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</si>
  <si>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</si>
  <si>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</si>
  <si>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</si>
  <si>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</si>
  <si>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</si>
  <si>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</si>
  <si>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</si>
  <si>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</si>
  <si>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</si>
  <si>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</si>
  <si>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</si>
  <si>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</si>
  <si>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</si>
  <si>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</si>
  <si>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</si>
  <si>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</si>
  <si>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</si>
  <si>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</si>
  <si>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</si>
  <si>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</si>
  <si>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</si>
  <si>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</si>
  <si>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</si>
  <si>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</si>
  <si>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</si>
  <si>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</si>
  <si>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</si>
  <si>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</si>
  <si>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</si>
  <si>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</si>
  <si>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</si>
  <si>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</si>
  <si>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</si>
  <si>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</si>
  <si>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</si>
  <si>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</si>
  <si>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</si>
  <si>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</si>
  <si>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</si>
  <si>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</si>
  <si>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</si>
  <si>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</si>
  <si>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</si>
  <si>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</si>
  <si>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</si>
  <si>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</si>
  <si>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</si>
  <si>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</si>
  <si>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</si>
  <si>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</si>
  <si>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</si>
  <si>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</si>
  <si>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</si>
  <si>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</si>
  <si>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</si>
  <si>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</si>
  <si>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</si>
  <si>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</si>
  <si>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</si>
  <si>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</si>
  <si>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</si>
  <si>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</si>
  <si>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</si>
  <si>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</si>
  <si>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</si>
  <si>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</si>
  <si>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</si>
  <si>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</si>
  <si>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</si>
  <si>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</si>
  <si>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</si>
  <si>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</si>
  <si>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八千代町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</si>
  <si>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</si>
  <si>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</si>
  <si>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</si>
  <si>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</si>
  <si>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</si>
  <si>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</si>
  <si>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</si>
  <si>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</si>
  <si>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</si>
  <si>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</si>
  <si>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</si>
  <si>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</si>
  <si>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</si>
  <si>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</si>
  <si>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</si>
  <si>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</si>
  <si>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</si>
  <si>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</si>
  <si>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"R"dd</t>
    <phoneticPr fontId="4"/>
  </si>
  <si>
    <t>←書式設定</t>
    <rPh sb="1" eb="3">
      <t>ショシキ</t>
    </rPh>
    <rPh sb="3" eb="5">
      <t>セッテイ</t>
    </rPh>
    <phoneticPr fontId="4"/>
  </si>
  <si>
    <t>①収益的収支比率が昨年度と比較して減少しており、以前として100％を下回っている。また、水洗化率も伸び悩んでおり、使用料収入が思うように確保できていない。そのため、汚水処理費や地方債償還金は単年度の使用料収入だけでは賄えていない。今後も引き続き、未接続世帯へのパンフレット送付などを含め、水洗化促進活動に力を入れる。
⑤経費回収率は100％に遠く及んでおらず、類似団体と比較しても大幅に下回っている。また、①と同様の理由から汚水処理費を使用料収入で賄えていない。今後は、使用料収入の増加が見込まれる区域を優先して管渠を整備するとともに、未接続世帯への積極的な戸別訪問を行っていくことや、使用料水準の適切性の検討が必要である。
⑥汚水処理原価は昨年度と比較して減少したものの、類似団体を大幅に上回っている。理由としては、①と⑤と同様に水洗化率が低いことから有収水量が少ないことが挙げられる。引き続き水洗化率の向上を目指した積極的な促進活動が必要である。
⑧水洗化率は少しずつ上昇傾向にあるが、依然として低く、50％を下回っている状態である。宅地面積が広く接続工事費が高額になる傾向にあること、下水道への理解が十分に得られていないことなどが原因として挙げられる。今後は改めて下水道の機能や利便性を伝えるとともに、生活雑排水が未処理である汲み取りや単独処理浄化槽使用世帯など、特に下水道への接続が必要と思われる世帯を中心に水洗化促進活動を行っていく。</t>
    <rPh sb="1" eb="4">
      <t>シュウエキテキ</t>
    </rPh>
    <rPh sb="4" eb="6">
      <t>シュウシ</t>
    </rPh>
    <rPh sb="6" eb="8">
      <t>ヒリツ</t>
    </rPh>
    <rPh sb="9" eb="12">
      <t>サクネンド</t>
    </rPh>
    <rPh sb="13" eb="15">
      <t>ヒカク</t>
    </rPh>
    <rPh sb="17" eb="19">
      <t>ゲンショウ</t>
    </rPh>
    <rPh sb="24" eb="26">
      <t>イゼン</t>
    </rPh>
    <rPh sb="34" eb="36">
      <t>シタマワ</t>
    </rPh>
    <rPh sb="44" eb="47">
      <t>スイセンカ</t>
    </rPh>
    <rPh sb="47" eb="48">
      <t>リツ</t>
    </rPh>
    <rPh sb="49" eb="50">
      <t>ノ</t>
    </rPh>
    <rPh sb="57" eb="60">
      <t>シヨウリョウ</t>
    </rPh>
    <rPh sb="60" eb="62">
      <t>シュウニュウ</t>
    </rPh>
    <rPh sb="63" eb="64">
      <t>オモ</t>
    </rPh>
    <rPh sb="68" eb="70">
      <t>カクホ</t>
    </rPh>
    <rPh sb="82" eb="84">
      <t>オスイ</t>
    </rPh>
    <rPh sb="84" eb="86">
      <t>ショリ</t>
    </rPh>
    <rPh sb="86" eb="87">
      <t>ヒ</t>
    </rPh>
    <rPh sb="88" eb="89">
      <t>チ</t>
    </rPh>
    <rPh sb="89" eb="90">
      <t>ホウ</t>
    </rPh>
    <rPh sb="90" eb="91">
      <t>サイ</t>
    </rPh>
    <rPh sb="91" eb="93">
      <t>ショウカン</t>
    </rPh>
    <rPh sb="93" eb="94">
      <t>キン</t>
    </rPh>
    <rPh sb="95" eb="98">
      <t>タンネンド</t>
    </rPh>
    <rPh sb="99" eb="102">
      <t>シヨウリョウ</t>
    </rPh>
    <rPh sb="102" eb="104">
      <t>シュウニュウ</t>
    </rPh>
    <rPh sb="108" eb="109">
      <t>マカナ</t>
    </rPh>
    <rPh sb="115" eb="117">
      <t>コンゴ</t>
    </rPh>
    <rPh sb="118" eb="119">
      <t>ヒ</t>
    </rPh>
    <rPh sb="120" eb="121">
      <t>ツヅ</t>
    </rPh>
    <rPh sb="123" eb="126">
      <t>ミセツゾク</t>
    </rPh>
    <rPh sb="126" eb="128">
      <t>セタイ</t>
    </rPh>
    <rPh sb="136" eb="138">
      <t>ソウフ</t>
    </rPh>
    <rPh sb="141" eb="142">
      <t>フク</t>
    </rPh>
    <rPh sb="144" eb="146">
      <t>スイセン</t>
    </rPh>
    <rPh sb="146" eb="147">
      <t>カ</t>
    </rPh>
    <rPh sb="147" eb="149">
      <t>ソクシン</t>
    </rPh>
    <rPh sb="149" eb="151">
      <t>カツドウ</t>
    </rPh>
    <rPh sb="152" eb="153">
      <t>チカラ</t>
    </rPh>
    <rPh sb="154" eb="155">
      <t>イ</t>
    </rPh>
    <rPh sb="180" eb="182">
      <t>ルイジ</t>
    </rPh>
    <rPh sb="314" eb="316">
      <t>オスイ</t>
    </rPh>
    <rPh sb="316" eb="318">
      <t>ショリ</t>
    </rPh>
    <rPh sb="318" eb="320">
      <t>ゲンカ</t>
    </rPh>
    <rPh sb="321" eb="324">
      <t>サクネンド</t>
    </rPh>
    <rPh sb="325" eb="327">
      <t>ヒカク</t>
    </rPh>
    <rPh sb="329" eb="331">
      <t>ゲンショウ</t>
    </rPh>
    <rPh sb="337" eb="339">
      <t>ルイジ</t>
    </rPh>
    <rPh sb="339" eb="341">
      <t>ダンタイ</t>
    </rPh>
    <rPh sb="342" eb="344">
      <t>オオハバ</t>
    </rPh>
    <rPh sb="345" eb="347">
      <t>ウワマワ</t>
    </rPh>
    <rPh sb="352" eb="354">
      <t>リユウ</t>
    </rPh>
    <rPh sb="363" eb="365">
      <t>ドウヨウ</t>
    </rPh>
    <rPh sb="366" eb="369">
      <t>スイセンカ</t>
    </rPh>
    <rPh sb="369" eb="370">
      <t>リツ</t>
    </rPh>
    <rPh sb="377" eb="379">
      <t>ユウシュウ</t>
    </rPh>
    <rPh sb="379" eb="381">
      <t>スイリョウ</t>
    </rPh>
    <rPh sb="382" eb="383">
      <t>スク</t>
    </rPh>
    <rPh sb="388" eb="389">
      <t>ア</t>
    </rPh>
    <rPh sb="394" eb="395">
      <t>ヒ</t>
    </rPh>
    <rPh sb="396" eb="397">
      <t>ツヅ</t>
    </rPh>
    <rPh sb="398" eb="401">
      <t>スイセンカ</t>
    </rPh>
    <rPh sb="401" eb="402">
      <t>リツ</t>
    </rPh>
    <rPh sb="403" eb="405">
      <t>コウジョウ</t>
    </rPh>
    <rPh sb="406" eb="408">
      <t>メザ</t>
    </rPh>
    <rPh sb="410" eb="413">
      <t>セッキョクテキ</t>
    </rPh>
    <rPh sb="414" eb="416">
      <t>ソクシン</t>
    </rPh>
    <rPh sb="416" eb="418">
      <t>カツドウ</t>
    </rPh>
    <rPh sb="419" eb="421">
      <t>ヒツヨウ</t>
    </rPh>
    <rPh sb="427" eb="430">
      <t>スイセンカ</t>
    </rPh>
    <rPh sb="430" eb="431">
      <t>リツ</t>
    </rPh>
    <rPh sb="432" eb="433">
      <t>スコ</t>
    </rPh>
    <rPh sb="436" eb="438">
      <t>ジョウショウ</t>
    </rPh>
    <rPh sb="438" eb="440">
      <t>ケイコウ</t>
    </rPh>
    <rPh sb="445" eb="447">
      <t>イゼン</t>
    </rPh>
    <rPh sb="450" eb="451">
      <t>ヒク</t>
    </rPh>
    <rPh sb="457" eb="459">
      <t>シタマワ</t>
    </rPh>
    <rPh sb="463" eb="465">
      <t>ジョウタイ</t>
    </rPh>
    <rPh sb="469" eb="471">
      <t>タクチ</t>
    </rPh>
    <rPh sb="471" eb="473">
      <t>メンセキ</t>
    </rPh>
    <rPh sb="474" eb="475">
      <t>ヒロ</t>
    </rPh>
    <rPh sb="476" eb="478">
      <t>セツゾク</t>
    </rPh>
    <rPh sb="478" eb="480">
      <t>コウジ</t>
    </rPh>
    <rPh sb="480" eb="481">
      <t>ヒ</t>
    </rPh>
    <rPh sb="482" eb="484">
      <t>コウガク</t>
    </rPh>
    <rPh sb="487" eb="489">
      <t>ケイコウ</t>
    </rPh>
    <rPh sb="495" eb="498">
      <t>ゲスイドウ</t>
    </rPh>
    <rPh sb="500" eb="502">
      <t>リカイ</t>
    </rPh>
    <rPh sb="503" eb="505">
      <t>ジュウブン</t>
    </rPh>
    <rPh sb="506" eb="507">
      <t>エ</t>
    </rPh>
    <rPh sb="518" eb="520">
      <t>ゲンイン</t>
    </rPh>
    <rPh sb="523" eb="524">
      <t>ア</t>
    </rPh>
    <rPh sb="529" eb="531">
      <t>コンゴ</t>
    </rPh>
    <rPh sb="532" eb="533">
      <t>アラタ</t>
    </rPh>
    <rPh sb="535" eb="538">
      <t>ゲスイドウ</t>
    </rPh>
    <rPh sb="539" eb="541">
      <t>キノウ</t>
    </rPh>
    <rPh sb="542" eb="545">
      <t>リベンセイ</t>
    </rPh>
    <rPh sb="546" eb="547">
      <t>ツタ</t>
    </rPh>
    <rPh sb="554" eb="556">
      <t>セイカツ</t>
    </rPh>
    <rPh sb="556" eb="559">
      <t>ザッパイスイ</t>
    </rPh>
    <rPh sb="560" eb="563">
      <t>ミショリ</t>
    </rPh>
    <rPh sb="566" eb="567">
      <t>ク</t>
    </rPh>
    <rPh sb="568" eb="569">
      <t>ト</t>
    </rPh>
    <rPh sb="571" eb="573">
      <t>タンドク</t>
    </rPh>
    <rPh sb="573" eb="575">
      <t>ショリ</t>
    </rPh>
    <rPh sb="575" eb="578">
      <t>ジョウカソウ</t>
    </rPh>
    <rPh sb="578" eb="580">
      <t>シヨウ</t>
    </rPh>
    <rPh sb="580" eb="582">
      <t>セタイ</t>
    </rPh>
    <rPh sb="585" eb="586">
      <t>トク</t>
    </rPh>
    <rPh sb="587" eb="590">
      <t>ゲスイドウ</t>
    </rPh>
    <rPh sb="592" eb="594">
      <t>セツゾク</t>
    </rPh>
    <rPh sb="595" eb="597">
      <t>ヒツヨウ</t>
    </rPh>
    <rPh sb="598" eb="599">
      <t>オモ</t>
    </rPh>
    <rPh sb="602" eb="604">
      <t>セタイ</t>
    </rPh>
    <rPh sb="605" eb="607">
      <t>チュウシン</t>
    </rPh>
    <rPh sb="608" eb="611">
      <t>スイセンカ</t>
    </rPh>
    <rPh sb="611" eb="613">
      <t>ソクシン</t>
    </rPh>
    <rPh sb="613" eb="615">
      <t>カツドウ</t>
    </rPh>
    <rPh sb="616" eb="617">
      <t>オコナ</t>
    </rPh>
    <phoneticPr fontId="4"/>
  </si>
  <si>
    <t>　流域関連の公共下水道事業のため、管渠の整備のみを行っているが、事業開始が平成12年度、供用開始が平成17年度であり、法定耐用年数を経過した管渠はない。</t>
    <rPh sb="1" eb="5">
      <t>リュウイキカンレン</t>
    </rPh>
    <rPh sb="6" eb="8">
      <t>コウキョウ</t>
    </rPh>
    <rPh sb="8" eb="11">
      <t>ゲスイドウ</t>
    </rPh>
    <rPh sb="11" eb="13">
      <t>ジギョウ</t>
    </rPh>
    <rPh sb="17" eb="19">
      <t>カンキョ</t>
    </rPh>
    <rPh sb="20" eb="22">
      <t>セイビ</t>
    </rPh>
    <rPh sb="25" eb="26">
      <t>オコナ</t>
    </rPh>
    <rPh sb="32" eb="34">
      <t>ジギョウ</t>
    </rPh>
    <rPh sb="34" eb="36">
      <t>カイシ</t>
    </rPh>
    <rPh sb="37" eb="39">
      <t>ヘイセイ</t>
    </rPh>
    <rPh sb="41" eb="43">
      <t>ネンド</t>
    </rPh>
    <rPh sb="44" eb="46">
      <t>キョウヨウ</t>
    </rPh>
    <rPh sb="46" eb="48">
      <t>カイシ</t>
    </rPh>
    <rPh sb="49" eb="51">
      <t>ヘイセイ</t>
    </rPh>
    <rPh sb="53" eb="55">
      <t>ネンド</t>
    </rPh>
    <rPh sb="59" eb="61">
      <t>ホウテイ</t>
    </rPh>
    <rPh sb="61" eb="63">
      <t>タイヨウ</t>
    </rPh>
    <rPh sb="63" eb="65">
      <t>ネンスウ</t>
    </rPh>
    <rPh sb="66" eb="68">
      <t>ケイカ</t>
    </rPh>
    <rPh sb="70" eb="72">
      <t>カンキョ</t>
    </rPh>
    <phoneticPr fontId="4"/>
  </si>
  <si>
    <t>〇管渠の整備が途上であることを考慮しても、各指標から経営の健全性や効率性は保たれていないと言える。今後は使用料収入が見込まれる区域を優先しながら、より経済的な整備手法を導入し、管渠整備の早期完成を目指すとともに、水洗化率向上のための促進活動の強化や、使用料水準の適切性の検討が必要である。　　　　　　　　　　　　　　　　　　　　　　　　　　〇当面は耐用年数を経過する管渠はないが、将来的には老朽化対策（更新・長寿命化）の費用も必要となってくることを考慮すると、下水道整備区域の縮小も含めた計画見直しの検討が必要である。</t>
    <rPh sb="1" eb="3">
      <t>カンキョ</t>
    </rPh>
    <rPh sb="4" eb="6">
      <t>セイビ</t>
    </rPh>
    <rPh sb="7" eb="9">
      <t>トジョウ</t>
    </rPh>
    <rPh sb="15" eb="17">
      <t>コウリョ</t>
    </rPh>
    <rPh sb="21" eb="22">
      <t>カク</t>
    </rPh>
    <rPh sb="22" eb="24">
      <t>シヒョウ</t>
    </rPh>
    <rPh sb="26" eb="28">
      <t>ケイエイ</t>
    </rPh>
    <rPh sb="29" eb="32">
      <t>ケンゼンセイ</t>
    </rPh>
    <rPh sb="33" eb="35">
      <t>コウリツ</t>
    </rPh>
    <rPh sb="35" eb="36">
      <t>セイ</t>
    </rPh>
    <rPh sb="37" eb="38">
      <t>タモ</t>
    </rPh>
    <rPh sb="45" eb="46">
      <t>イ</t>
    </rPh>
    <rPh sb="49" eb="51">
      <t>コンゴ</t>
    </rPh>
    <rPh sb="52" eb="55">
      <t>シヨウリョウ</t>
    </rPh>
    <rPh sb="55" eb="57">
      <t>シュウニュウ</t>
    </rPh>
    <rPh sb="58" eb="60">
      <t>ミコ</t>
    </rPh>
    <rPh sb="63" eb="65">
      <t>クイキ</t>
    </rPh>
    <rPh sb="66" eb="68">
      <t>ユウセン</t>
    </rPh>
    <rPh sb="75" eb="77">
      <t>ケイザイ</t>
    </rPh>
    <rPh sb="77" eb="78">
      <t>テキ</t>
    </rPh>
    <rPh sb="79" eb="81">
      <t>セイビ</t>
    </rPh>
    <rPh sb="81" eb="83">
      <t>シュホウ</t>
    </rPh>
    <rPh sb="84" eb="86">
      <t>ドウニュウ</t>
    </rPh>
    <rPh sb="88" eb="90">
      <t>カンキョ</t>
    </rPh>
    <rPh sb="90" eb="92">
      <t>セイビ</t>
    </rPh>
    <rPh sb="93" eb="95">
      <t>ソウキ</t>
    </rPh>
    <rPh sb="95" eb="97">
      <t>カンセイ</t>
    </rPh>
    <rPh sb="98" eb="100">
      <t>メザ</t>
    </rPh>
    <rPh sb="106" eb="109">
      <t>スイセンカ</t>
    </rPh>
    <rPh sb="109" eb="110">
      <t>リツ</t>
    </rPh>
    <rPh sb="110" eb="112">
      <t>コウジョウ</t>
    </rPh>
    <rPh sb="116" eb="118">
      <t>ソクシン</t>
    </rPh>
    <rPh sb="118" eb="120">
      <t>カツドウ</t>
    </rPh>
    <rPh sb="121" eb="123">
      <t>キョウカ</t>
    </rPh>
    <rPh sb="125" eb="128">
      <t>シヨウリョウ</t>
    </rPh>
    <rPh sb="128" eb="130">
      <t>スイジュン</t>
    </rPh>
    <rPh sb="131" eb="134">
      <t>テキセツセイ</t>
    </rPh>
    <rPh sb="135" eb="137">
      <t>ケントウ</t>
    </rPh>
    <rPh sb="138" eb="140">
      <t>ヒツヨウ</t>
    </rPh>
    <rPh sb="171" eb="173">
      <t>トウメン</t>
    </rPh>
    <rPh sb="174" eb="176">
      <t>タイヨウ</t>
    </rPh>
    <rPh sb="176" eb="178">
      <t>ネンスウ</t>
    </rPh>
    <rPh sb="179" eb="181">
      <t>ケイカ</t>
    </rPh>
    <rPh sb="183" eb="185">
      <t>カンキョ</t>
    </rPh>
    <rPh sb="190" eb="192">
      <t>ショウライ</t>
    </rPh>
    <rPh sb="192" eb="193">
      <t>テキ</t>
    </rPh>
    <rPh sb="195" eb="198">
      <t>ロウキュウカ</t>
    </rPh>
    <rPh sb="198" eb="200">
      <t>タイサク</t>
    </rPh>
    <rPh sb="201" eb="203">
      <t>コウシン</t>
    </rPh>
    <rPh sb="204" eb="208">
      <t>チョウジュミョウカ</t>
    </rPh>
    <rPh sb="210" eb="212">
      <t>ヒヨウ</t>
    </rPh>
    <rPh sb="213" eb="215">
      <t>ヒツヨウ</t>
    </rPh>
    <rPh sb="224" eb="226">
      <t>コウリョ</t>
    </rPh>
    <rPh sb="230" eb="233">
      <t>ゲスイドウ</t>
    </rPh>
    <rPh sb="233" eb="235">
      <t>セイビ</t>
    </rPh>
    <rPh sb="235" eb="237">
      <t>クイキ</t>
    </rPh>
    <rPh sb="238" eb="240">
      <t>シュクショウ</t>
    </rPh>
    <rPh sb="241" eb="242">
      <t>フク</t>
    </rPh>
    <rPh sb="244" eb="246">
      <t>ケイカク</t>
    </rPh>
    <rPh sb="246" eb="248">
      <t>ミナオ</t>
    </rPh>
    <rPh sb="250" eb="252">
      <t>ケントウ</t>
    </rPh>
    <rPh sb="253" eb="25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</si>
</sst>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3E2-4087-9B0B-178AB86CD763}"/>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0.09</c:v>
                </c:pt>
                <c:pt idx="2">
                  <c:v>0.06</c:v>
                </c:pt>
                <c:pt idx="3">
                  <c:v>0.39</c:v>
                </c:pt>
                <c:pt idx="4">
                  <c:v>0.1</c:v>
                </c:pt>
              </c:numCache>
            </c:numRef>
          </c:val>
          <c:smooth val="0"/>
          <c:extLst>
            <c:ext xmlns:c16="http://schemas.microsoft.com/office/drawing/2014/chart" uri="{C3380CC4-5D6E-409C-BE32-E72D297353CC}">
              <c16:uniqueId val="{00000001-D3E2-4087-9B0B-178AB86CD763}"/>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74.099999999999994</c:v>
                </c:pt>
                <c:pt idx="1">
                  <c:v>73.8</c:v>
                </c:pt>
                <c:pt idx="2">
                  <c:v>75.66</c:v>
                </c:pt>
                <c:pt idx="3">
                  <c:v>73.64</c:v>
                </c:pt>
                <c:pt idx="4">
                  <c:v>70.67</c:v>
                </c:pt>
              </c:numCache>
            </c:numRef>
          </c:val>
          <c:extLst>
            <c:ext xmlns:c16="http://schemas.microsoft.com/office/drawing/2014/chart" uri="{C3380CC4-5D6E-409C-BE32-E72D297353CC}">
              <c16:uniqueId val="{00000000-1DE1-4FB9-B0FE-0C57FD5A99C6}"/>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DE1-4FB9-B0FE-0C57FD5A99C6}"/>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AE1-403A-983F-B8C5ED01BEDE}"/>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AE1-403A-983F-B8C5ED01BEDE}"/>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B80-4567-A455-C3645325D4C5}"/>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B80-4567-A455-C3645325D4C5}"/>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B2F-461C-BBE9-3D749FDECC9A}"/>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B2F-461C-BBE9-3D749FDECC9A}"/>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CD3-4E3F-886C-BFFB6F9ED010}"/>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CD3-4E3F-886C-BFFB6F9ED010}"/>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79E-4888-9C60-683A820E80F6}"/>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1223.96</c:v>
                </c:pt>
                <c:pt idx="1">
                  <c:v>1269.1500000000001</c:v>
                </c:pt>
                <c:pt idx="2">
                  <c:v>1087.96</c:v>
                </c:pt>
                <c:pt idx="3">
                  <c:v>1258.43</c:v>
                </c:pt>
                <c:pt idx="4">
                  <c:v>1163.75</c:v>
                </c:pt>
              </c:numCache>
            </c:numRef>
          </c:val>
          <c:smooth val="0"/>
          <c:extLst>
            <c:ext xmlns:c16="http://schemas.microsoft.com/office/drawing/2014/chart" uri="{C3380CC4-5D6E-409C-BE32-E72D297353CC}">
              <c16:uniqueId val="{00000001-679E-4888-9C60-683A820E80F6}"/>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29.07</c:v>
                </c:pt>
                <c:pt idx="1">
                  <c:v>30.19</c:v>
                </c:pt>
                <c:pt idx="2">
                  <c:v>30.95</c:v>
                </c:pt>
                <c:pt idx="3">
                  <c:v>33.619999999999997</c:v>
                </c:pt>
                <c:pt idx="4">
                  <c:v>35.369999999999997</c:v>
                </c:pt>
              </c:numCache>
            </c:numRef>
          </c:val>
          <c:extLst>
            <c:ext xmlns:c16="http://schemas.microsoft.com/office/drawing/2014/chart" uri="{C3380CC4-5D6E-409C-BE32-E72D297353CC}">
              <c16:uniqueId val="{00000000-A197-4A04-AC44-EB1E687A7ED1}"/>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61.54</c:v>
                </c:pt>
                <c:pt idx="1">
                  <c:v>63.97</c:v>
                </c:pt>
                <c:pt idx="2">
                  <c:v>59.67</c:v>
                </c:pt>
                <c:pt idx="3">
                  <c:v>73.36</c:v>
                </c:pt>
                <c:pt idx="4">
                  <c:v>72.599999999999994</c:v>
                </c:pt>
              </c:numCache>
            </c:numRef>
          </c:val>
          <c:smooth val="0"/>
          <c:extLst>
            <c:ext xmlns:c16="http://schemas.microsoft.com/office/drawing/2014/chart" uri="{C3380CC4-5D6E-409C-BE32-E72D297353CC}">
              <c16:uniqueId val="{00000001-A197-4A04-AC44-EB1E687A7ED1}"/>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554.79999999999995</c:v>
                </c:pt>
                <c:pt idx="1">
                  <c:v>533.95000000000005</c:v>
                </c:pt>
                <c:pt idx="2">
                  <c:v>526.94000000000005</c:v>
                </c:pt>
                <c:pt idx="3">
                  <c:v>491.78</c:v>
                </c:pt>
                <c:pt idx="4">
                  <c:v>469.51</c:v>
                </c:pt>
              </c:numCache>
            </c:numRef>
          </c:val>
          <c:extLst>
            <c:ext xmlns:c16="http://schemas.microsoft.com/office/drawing/2014/chart" uri="{C3380CC4-5D6E-409C-BE32-E72D297353CC}">
              <c16:uniqueId val="{00000000-2096-4688-B473-C297EC5B9F5C}"/>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267.86</c:v>
                </c:pt>
                <c:pt idx="1">
                  <c:v>256.82</c:v>
                </c:pt>
                <c:pt idx="2">
                  <c:v>270.60000000000002</c:v>
                </c:pt>
                <c:pt idx="3">
                  <c:v>224.88</c:v>
                </c:pt>
                <c:pt idx="4">
                  <c:v>228.64</c:v>
                </c:pt>
              </c:numCache>
            </c:numRef>
          </c:val>
          <c:smooth val="0"/>
          <c:extLst>
            <c:ext xmlns:c16="http://schemas.microsoft.com/office/drawing/2014/chart" uri="{C3380CC4-5D6E-409C-BE32-E72D297353CC}">
              <c16:uniqueId val="{00000001-2096-4688-B473-C297EC5B9F5C}"/>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645-4799-A5C9-5B2BC6998F14}"/>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37.08</c:v>
                </c:pt>
                <c:pt idx="1">
                  <c:v>37.46</c:v>
                </c:pt>
                <c:pt idx="2">
                  <c:v>37.65</c:v>
                </c:pt>
                <c:pt idx="3">
                  <c:v>42.4</c:v>
                </c:pt>
                <c:pt idx="4">
                  <c:v>42.28</c:v>
                </c:pt>
              </c:numCache>
            </c:numRef>
          </c:val>
          <c:smooth val="0"/>
          <c:extLst>
            <c:ext xmlns:c16="http://schemas.microsoft.com/office/drawing/2014/chart" uri="{C3380CC4-5D6E-409C-BE32-E72D297353CC}">
              <c16:uniqueId val="{00000001-0645-4799-A5C9-5B2BC6998F14}"/>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37.54</c:v>
                </c:pt>
                <c:pt idx="1">
                  <c:v>38.630000000000003</c:v>
                </c:pt>
                <c:pt idx="2">
                  <c:v>39.950000000000003</c:v>
                </c:pt>
                <c:pt idx="3">
                  <c:v>41.53</c:v>
                </c:pt>
                <c:pt idx="4">
                  <c:v>43.01</c:v>
                </c:pt>
              </c:numCache>
            </c:numRef>
          </c:val>
          <c:extLst>
            <c:ext xmlns:c16="http://schemas.microsoft.com/office/drawing/2014/chart" uri="{C3380CC4-5D6E-409C-BE32-E72D297353CC}">
              <c16:uniqueId val="{00000000-C51C-4C22-B85D-0186BDD487CF}"/>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67.22</c:v>
                </c:pt>
                <c:pt idx="1">
                  <c:v>67.459999999999994</c:v>
                </c:pt>
                <c:pt idx="2">
                  <c:v>67.37</c:v>
                </c:pt>
                <c:pt idx="3">
                  <c:v>84.19</c:v>
                </c:pt>
                <c:pt idx="4">
                  <c:v>84.34</c:v>
                </c:pt>
              </c:numCache>
            </c:numRef>
          </c:val>
          <c:smooth val="0"/>
          <c:extLst>
            <c:ext xmlns:c16="http://schemas.microsoft.com/office/drawing/2014/chart" uri="{C3380CC4-5D6E-409C-BE32-E72D297353CC}">
              <c16:uniqueId val="{00000001-C51C-4C22-B85D-0186BDD487CF}"/>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E45" zoomScale="90" zoomScaleNormal="9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茨城県　八千代町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D2</v>
      </c>
      <c r="X8" s="65"/>
      <c r="Y8" s="65"/>
      <c r="Z8" s="65"/>
      <c r="AA8" s="65"/>
      <c r="AB8" s="65"/>
      <c r="AC8" s="65"/>
      <c r="AD8" s="66" t="str">
        <f>データ!$M$6</f>
        <v>非設置</v>
      </c>
      <c r="AE8" s="66"/>
      <c r="AF8" s="66"/>
      <c r="AG8" s="66"/>
      <c r="AH8" s="66"/>
      <c r="AI8" s="66"/>
      <c r="AJ8" s="66"/>
      <c r="AK8" s="3"/>
      <c r="AL8" s="46">
        <f>データ!S6</f>
        <v>21281</v>
      </c>
      <c r="AM8" s="46"/>
      <c r="AN8" s="46"/>
      <c r="AO8" s="46"/>
      <c r="AP8" s="46"/>
      <c r="AQ8" s="46"/>
      <c r="AR8" s="46"/>
      <c r="AS8" s="46"/>
      <c r="AT8" s="45">
        <f>データ!T6</f>
        <v>58.99</v>
      </c>
      <c r="AU8" s="45"/>
      <c r="AV8" s="45"/>
      <c r="AW8" s="45"/>
      <c r="AX8" s="45"/>
      <c r="AY8" s="45"/>
      <c r="AZ8" s="45"/>
      <c r="BA8" s="45"/>
      <c r="BB8" s="45">
        <f>データ!U6</f>
        <v>360.76</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8.6199999999999992</v>
      </c>
      <c r="Q10" s="45"/>
      <c r="R10" s="45"/>
      <c r="S10" s="45"/>
      <c r="T10" s="45"/>
      <c r="U10" s="45"/>
      <c r="V10" s="45"/>
      <c r="W10" s="45">
        <f>データ!Q6</f>
        <v>100.67</v>
      </c>
      <c r="X10" s="45"/>
      <c r="Y10" s="45"/>
      <c r="Z10" s="45"/>
      <c r="AA10" s="45"/>
      <c r="AB10" s="45"/>
      <c r="AC10" s="45"/>
      <c r="AD10" s="46">
        <f>データ!R6</f>
        <v>3190</v>
      </c>
      <c r="AE10" s="46"/>
      <c r="AF10" s="46"/>
      <c r="AG10" s="46"/>
      <c r="AH10" s="46"/>
      <c r="AI10" s="46"/>
      <c r="AJ10" s="46"/>
      <c r="AK10" s="2"/>
      <c r="AL10" s="46">
        <f>データ!V6</f>
        <v>1830</v>
      </c>
      <c r="AM10" s="46"/>
      <c r="AN10" s="46"/>
      <c r="AO10" s="46"/>
      <c r="AP10" s="46"/>
      <c r="AQ10" s="46"/>
      <c r="AR10" s="46"/>
      <c r="AS10" s="46"/>
      <c r="AT10" s="45">
        <f>データ!W6</f>
        <v>0.88</v>
      </c>
      <c r="AU10" s="45"/>
      <c r="AV10" s="45"/>
      <c r="AW10" s="45"/>
      <c r="AX10" s="45"/>
      <c r="AY10" s="45"/>
      <c r="AZ10" s="45"/>
      <c r="BA10" s="45"/>
      <c r="BB10" s="45">
        <f>データ!X6</f>
        <v>2079.5500000000002</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119</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120</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121</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【1,201.79】</v>
      </c>
      <c r="I86" s="12" t="str">
        <f>データ!CA6</f>
        <v>【75.31】</v>
      </c>
      <c r="J86" s="12" t="str">
        <f>データ!CL6</f>
        <v>【216.39】</v>
      </c>
      <c r="K86" s="12" t="str">
        <f>データ!CW6</f>
        <v>【42.57】</v>
      </c>
      <c r="L86" s="12" t="str">
        <f>データ!DH6</f>
        <v>【85.24】</v>
      </c>
      <c r="M86" s="12" t="s">
        <v>44</v>
      </c>
      <c r="N86" s="12" t="s">
        <v>44</v>
      </c>
      <c r="O86" s="12" t="str">
        <f>データ!EO6</f>
        <v>【0.15】</v>
      </c>
    </row>
  </sheetData>
  <sheetProtection algorithmName="SHA-512" hashValue="NfLGtWZM0+M9hTd0HyHkaFmyEyT18zEz2dtrvtvrkRR/9udbifiXryQvobbC08DdN/4KWceDvjbjV0Uzemaoog==" saltValue="PRPyXSWPpA4fPatOvh4yr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headerFooter>
    <oddFooter>&amp;R&amp;Z&amp;F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85219</v>
      </c>
      <c r="D6" s="19">
        <f t="shared" si="3"/>
        <v>47</v>
      </c>
      <c r="E6" s="19">
        <f t="shared" si="3"/>
        <v>17</v>
      </c>
      <c r="F6" s="19">
        <f t="shared" si="3"/>
        <v>4</v>
      </c>
      <c r="G6" s="19">
        <f t="shared" si="3"/>
        <v>0</v>
      </c>
      <c r="H6" s="19" t="str">
        <f t="shared" si="3"/>
        <v>茨城県　八千代町</v>
      </c>
      <c r="I6" s="19" t="str">
        <f t="shared" si="3"/>
        <v>法非適用</v>
      </c>
      <c r="J6" s="19" t="str">
        <f t="shared" si="3"/>
        <v>下水道事業</v>
      </c>
      <c r="K6" s="19" t="str">
        <f t="shared" si="3"/>
        <v>特定環境保全公共下水道</v>
      </c>
      <c r="L6" s="19" t="str">
        <f t="shared" si="3"/>
        <v>D2</v>
      </c>
      <c r="M6" s="19" t="str">
        <f t="shared" si="3"/>
        <v>非設置</v>
      </c>
      <c r="N6" s="20" t="str">
        <f t="shared" si="3"/>
        <v>-</v>
      </c>
      <c r="O6" s="20" t="str">
        <f t="shared" si="3"/>
        <v>該当数値なし</v>
      </c>
      <c r="P6" s="20">
        <f t="shared" si="3"/>
        <v>8.6199999999999992</v>
      </c>
      <c r="Q6" s="20">
        <f t="shared" si="3"/>
        <v>100.67</v>
      </c>
      <c r="R6" s="20">
        <f t="shared" si="3"/>
        <v>3190</v>
      </c>
      <c r="S6" s="20">
        <f t="shared" si="3"/>
        <v>21281</v>
      </c>
      <c r="T6" s="20">
        <f t="shared" si="3"/>
        <v>58.99</v>
      </c>
      <c r="U6" s="20">
        <f t="shared" si="3"/>
        <v>360.76</v>
      </c>
      <c r="V6" s="20">
        <f t="shared" si="3"/>
        <v>1830</v>
      </c>
      <c r="W6" s="20">
        <f t="shared" si="3"/>
        <v>0.88</v>
      </c>
      <c r="X6" s="20">
        <f t="shared" si="3"/>
        <v>2079.5500000000002</v>
      </c>
      <c r="Y6" s="21">
        <f>IF(Y7="",NA(),Y7)</f>
        <v>74.099999999999994</v>
      </c>
      <c r="Z6" s="21">
        <f t="shared" ref="Z6:AH6" si="4">IF(Z7="",NA(),Z7)</f>
        <v>73.8</v>
      </c>
      <c r="AA6" s="21">
        <f t="shared" si="4"/>
        <v>75.66</v>
      </c>
      <c r="AB6" s="21">
        <f t="shared" si="4"/>
        <v>73.64</v>
      </c>
      <c r="AC6" s="21">
        <f t="shared" si="4"/>
        <v>70.67</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1223.96</v>
      </c>
      <c r="BL6" s="21">
        <f t="shared" si="7"/>
        <v>1269.1500000000001</v>
      </c>
      <c r="BM6" s="21">
        <f t="shared" si="7"/>
        <v>1087.96</v>
      </c>
      <c r="BN6" s="21">
        <f t="shared" si="7"/>
        <v>1258.43</v>
      </c>
      <c r="BO6" s="21">
        <f t="shared" si="7"/>
        <v>1163.75</v>
      </c>
      <c r="BP6" s="20" t="str">
        <f>IF(BP7="","",IF(BP7="-","【-】","【"&amp;SUBSTITUTE(TEXT(BP7,"#,##0.00"),"-","△")&amp;"】"))</f>
        <v>【1,201.79】</v>
      </c>
      <c r="BQ6" s="21">
        <f>IF(BQ7="",NA(),BQ7)</f>
        <v>29.07</v>
      </c>
      <c r="BR6" s="21">
        <f t="shared" ref="BR6:BZ6" si="8">IF(BR7="",NA(),BR7)</f>
        <v>30.19</v>
      </c>
      <c r="BS6" s="21">
        <f t="shared" si="8"/>
        <v>30.95</v>
      </c>
      <c r="BT6" s="21">
        <f t="shared" si="8"/>
        <v>33.619999999999997</v>
      </c>
      <c r="BU6" s="21">
        <f t="shared" si="8"/>
        <v>35.369999999999997</v>
      </c>
      <c r="BV6" s="21">
        <f t="shared" si="8"/>
        <v>61.54</v>
      </c>
      <c r="BW6" s="21">
        <f t="shared" si="8"/>
        <v>63.97</v>
      </c>
      <c r="BX6" s="21">
        <f t="shared" si="8"/>
        <v>59.67</v>
      </c>
      <c r="BY6" s="21">
        <f t="shared" si="8"/>
        <v>73.36</v>
      </c>
      <c r="BZ6" s="21">
        <f t="shared" si="8"/>
        <v>72.599999999999994</v>
      </c>
      <c r="CA6" s="20" t="str">
        <f>IF(CA7="","",IF(CA7="-","【-】","【"&amp;SUBSTITUTE(TEXT(CA7,"#,##0.00"),"-","△")&amp;"】"))</f>
        <v>【75.31】</v>
      </c>
      <c r="CB6" s="21">
        <f>IF(CB7="",NA(),CB7)</f>
        <v>554.79999999999995</v>
      </c>
      <c r="CC6" s="21">
        <f t="shared" ref="CC6:CK6" si="9">IF(CC7="",NA(),CC7)</f>
        <v>533.95000000000005</v>
      </c>
      <c r="CD6" s="21">
        <f t="shared" si="9"/>
        <v>526.94000000000005</v>
      </c>
      <c r="CE6" s="21">
        <f t="shared" si="9"/>
        <v>491.78</v>
      </c>
      <c r="CF6" s="21">
        <f t="shared" si="9"/>
        <v>469.51</v>
      </c>
      <c r="CG6" s="21">
        <f t="shared" si="9"/>
        <v>267.86</v>
      </c>
      <c r="CH6" s="21">
        <f t="shared" si="9"/>
        <v>256.82</v>
      </c>
      <c r="CI6" s="21">
        <f t="shared" si="9"/>
        <v>270.60000000000002</v>
      </c>
      <c r="CJ6" s="21">
        <f t="shared" si="9"/>
        <v>224.88</v>
      </c>
      <c r="CK6" s="21">
        <f t="shared" si="9"/>
        <v>228.64</v>
      </c>
      <c r="CL6" s="20" t="str">
        <f>IF(CL7="","",IF(CL7="-","【-】","【"&amp;SUBSTITUTE(TEXT(CL7,"#,##0.00"),"-","△")&amp;"】"))</f>
        <v>【216.39】</v>
      </c>
      <c r="CM6" s="21" t="str">
        <f>IF(CM7="",NA(),CM7)</f>
        <v>-</v>
      </c>
      <c r="CN6" s="21" t="str">
        <f t="shared" ref="CN6:CV6" si="10">IF(CN7="",NA(),CN7)</f>
        <v>-</v>
      </c>
      <c r="CO6" s="21" t="str">
        <f t="shared" si="10"/>
        <v>-</v>
      </c>
      <c r="CP6" s="21" t="str">
        <f t="shared" si="10"/>
        <v>-</v>
      </c>
      <c r="CQ6" s="21" t="str">
        <f t="shared" si="10"/>
        <v>-</v>
      </c>
      <c r="CR6" s="21">
        <f t="shared" si="10"/>
        <v>37.08</v>
      </c>
      <c r="CS6" s="21">
        <f t="shared" si="10"/>
        <v>37.46</v>
      </c>
      <c r="CT6" s="21">
        <f t="shared" si="10"/>
        <v>37.65</v>
      </c>
      <c r="CU6" s="21">
        <f t="shared" si="10"/>
        <v>42.4</v>
      </c>
      <c r="CV6" s="21">
        <f t="shared" si="10"/>
        <v>42.28</v>
      </c>
      <c r="CW6" s="20" t="str">
        <f>IF(CW7="","",IF(CW7="-","【-】","【"&amp;SUBSTITUTE(TEXT(CW7,"#,##0.00"),"-","△")&amp;"】"))</f>
        <v>【42.57】</v>
      </c>
      <c r="CX6" s="21">
        <f>IF(CX7="",NA(),CX7)</f>
        <v>37.54</v>
      </c>
      <c r="CY6" s="21">
        <f t="shared" ref="CY6:DG6" si="11">IF(CY7="",NA(),CY7)</f>
        <v>38.630000000000003</v>
      </c>
      <c r="CZ6" s="21">
        <f t="shared" si="11"/>
        <v>39.950000000000003</v>
      </c>
      <c r="DA6" s="21">
        <f t="shared" si="11"/>
        <v>41.53</v>
      </c>
      <c r="DB6" s="21">
        <f t="shared" si="11"/>
        <v>43.01</v>
      </c>
      <c r="DC6" s="21">
        <f t="shared" si="11"/>
        <v>67.22</v>
      </c>
      <c r="DD6" s="21">
        <f t="shared" si="11"/>
        <v>67.459999999999994</v>
      </c>
      <c r="DE6" s="21">
        <f t="shared" si="11"/>
        <v>67.37</v>
      </c>
      <c r="DF6" s="21">
        <f t="shared" si="11"/>
        <v>84.19</v>
      </c>
      <c r="DG6" s="21">
        <f t="shared" si="11"/>
        <v>84.34</v>
      </c>
      <c r="DH6" s="20" t="str">
        <f>IF(DH7="","",IF(DH7="-","【-】","【"&amp;SUBSTITUTE(TEXT(DH7,"#,##0.00"),"-","△")&amp;"】"))</f>
        <v>【85.24】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0.13</v>
      </c>
      <c r="EK6" s="21">
        <f t="shared" si="14"/>
        <v>0.09</v>
      </c>
      <c r="EL6" s="21">
        <f t="shared" si="14"/>
        <v>0.06</v>
      </c>
      <c r="EM6" s="21">
        <f t="shared" si="14"/>
        <v>0.39</v>
      </c>
      <c r="EN6" s="21">
        <f t="shared" si="14"/>
        <v>0.1</v>
      </c>
      <c r="EO6" s="20" t="str">
        <f>IF(EO7="","",IF(EO7="-","【-】","【"&amp;SUBSTITUTE(TEXT(EO7,"#,##0.00"),"-","△")&amp;"】"))</f>
        <v>【0.15】</v>
      </c>
    </row>
    <row r="7" spans="1:145" s="22" customFormat="1" x14ac:dyDescent="0.15">
      <c r="A7" s="14"/>
      <c r="B7" s="23">
        <v>2021</v>
      </c>
      <c r="C7" s="23">
        <v>85219</v>
      </c>
      <c r="D7" s="23">
        <v>47</v>
      </c>
      <c r="E7" s="23">
        <v>17</v>
      </c>
      <c r="F7" s="23">
        <v>4</v>
      </c>
      <c r="G7" s="23">
        <v>0</v>
      </c>
      <c r="H7" s="23" t="s">
        <v>98</v>
      </c>
      <c r="I7" s="23" t="s">
        <v>99</v>
      </c>
      <c r="J7" s="23" t="s">
        <v>100</v>
      </c>
      <c r="K7" s="23" t="s">
        <v>101</v>
      </c>
      <c r="L7" s="23" t="s">
        <v>102</v>
      </c>
      <c r="M7" s="23" t="s">
        <v>103</v>
      </c>
      <c r="N7" s="24" t="s">
        <v>104</v>
      </c>
      <c r="O7" s="24" t="s">
        <v>105</v>
      </c>
      <c r="P7" s="24">
        <v>8.6199999999999992</v>
      </c>
      <c r="Q7" s="24">
        <v>100.67</v>
      </c>
      <c r="R7" s="24">
        <v>3190</v>
      </c>
      <c r="S7" s="24">
        <v>21281</v>
      </c>
      <c r="T7" s="24">
        <v>58.99</v>
      </c>
      <c r="U7" s="24">
        <v>360.76</v>
      </c>
      <c r="V7" s="24">
        <v>1830</v>
      </c>
      <c r="W7" s="24">
        <v>0.88</v>
      </c>
      <c r="X7" s="24">
        <v>2079.5500000000002</v>
      </c>
      <c r="Y7" s="24">
        <v>74.099999999999994</v>
      </c>
      <c r="Z7" s="24">
        <v>73.8</v>
      </c>
      <c r="AA7" s="24">
        <v>75.66</v>
      </c>
      <c r="AB7" s="24">
        <v>73.64</v>
      </c>
      <c r="AC7" s="24">
        <v>70.67</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1223.96</v>
      </c>
      <c r="BL7" s="24">
        <v>1269.1500000000001</v>
      </c>
      <c r="BM7" s="24">
        <v>1087.96</v>
      </c>
      <c r="BN7" s="24">
        <v>1258.43</v>
      </c>
      <c r="BO7" s="24">
        <v>1163.75</v>
      </c>
      <c r="BP7" s="24">
        <v>1201.79</v>
      </c>
      <c r="BQ7" s="24">
        <v>29.07</v>
      </c>
      <c r="BR7" s="24">
        <v>30.19</v>
      </c>
      <c r="BS7" s="24">
        <v>30.95</v>
      </c>
      <c r="BT7" s="24">
        <v>33.619999999999997</v>
      </c>
      <c r="BU7" s="24">
        <v>35.369999999999997</v>
      </c>
      <c r="BV7" s="24">
        <v>61.54</v>
      </c>
      <c r="BW7" s="24">
        <v>63.97</v>
      </c>
      <c r="BX7" s="24">
        <v>59.67</v>
      </c>
      <c r="BY7" s="24">
        <v>73.36</v>
      </c>
      <c r="BZ7" s="24">
        <v>72.599999999999994</v>
      </c>
      <c r="CA7" s="24">
        <v>75.31</v>
      </c>
      <c r="CB7" s="24">
        <v>554.79999999999995</v>
      </c>
      <c r="CC7" s="24">
        <v>533.95000000000005</v>
      </c>
      <c r="CD7" s="24">
        <v>526.94000000000005</v>
      </c>
      <c r="CE7" s="24">
        <v>491.78</v>
      </c>
      <c r="CF7" s="24">
        <v>469.51</v>
      </c>
      <c r="CG7" s="24">
        <v>267.86</v>
      </c>
      <c r="CH7" s="24">
        <v>256.82</v>
      </c>
      <c r="CI7" s="24">
        <v>270.60000000000002</v>
      </c>
      <c r="CJ7" s="24">
        <v>224.88</v>
      </c>
      <c r="CK7" s="24">
        <v>228.64</v>
      </c>
      <c r="CL7" s="24">
        <v>216.39</v>
      </c>
      <c r="CM7" s="24" t="s">
        <v>104</v>
      </c>
      <c r="CN7" s="24" t="s">
        <v>104</v>
      </c>
      <c r="CO7" s="24" t="s">
        <v>104</v>
      </c>
      <c r="CP7" s="24" t="s">
        <v>104</v>
      </c>
      <c r="CQ7" s="24" t="s">
        <v>104</v>
      </c>
      <c r="CR7" s="24">
        <v>37.08</v>
      </c>
      <c r="CS7" s="24">
        <v>37.46</v>
      </c>
      <c r="CT7" s="24">
        <v>37.65</v>
      </c>
      <c r="CU7" s="24">
        <v>42.4</v>
      </c>
      <c r="CV7" s="24">
        <v>42.28</v>
      </c>
      <c r="CW7" s="24">
        <v>42.57</v>
      </c>
      <c r="CX7" s="24">
        <v>37.54</v>
      </c>
      <c r="CY7" s="24">
        <v>38.630000000000003</v>
      </c>
      <c r="CZ7" s="24">
        <v>39.950000000000003</v>
      </c>
      <c r="DA7" s="24">
        <v>41.53</v>
      </c>
      <c r="DB7" s="24">
        <v>43.01</v>
      </c>
      <c r="DC7" s="24">
        <v>67.22</v>
      </c>
      <c r="DD7" s="24">
        <v>67.459999999999994</v>
      </c>
      <c r="DE7" s="24">
        <v>67.37</v>
      </c>
      <c r="DF7" s="24">
        <v>84.19</v>
      </c>
      <c r="DG7" s="24">
        <v>84.34</v>
      </c>
      <c r="DH7" s="24">
        <v>85.24</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0.13</v>
      </c>
      <c r="EK7" s="24">
        <v>0.09</v>
      </c>
      <c r="EL7" s="24">
        <v>0.06</v>
      </c>
      <c r="EM7" s="24">
        <v>0.39</v>
      </c>
      <c r="EN7" s="24">
        <v>0.1</v>
      </c>
      <c r="EO7" s="24">
        <v>0.15</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114</v>
      </c>
      <c r="D13" t="s">
        <v>115</v>
      </c>
      <c r="E13" t="s">
        <v>116</v>
      </c>
      <c r="F13" t="s">
        <v>117</v>
      </c>
      <c r="G13" t="s">
        <v>118</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政策企画部情報システム課</cp:lastModifiedBy>
  <dcterms:created xsi:type="dcterms:W3CDTF">2022-12-01T01:50:34Z</dcterms:created>
  <dcterms:modified xsi:type="dcterms:W3CDTF">2023-02-06T06:30:10Z</dcterms:modified>
  <cp:category/>
</cp:coreProperties>
</file>