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４理財\05_公営企業関係\15_経営比較分析表\01経営比較分析表の分析等\03市町村等から\41_八千代町\"/>
    </mc:Choice>
  </mc:AlternateContent>
  <workbookProtection workbookAlgorithmName="SHA-512" workbookHashValue="nh02ph511eqbbhLciOWShSBDFiOchiY6EfYCwYNb6hn8m2tn9E/SxAUKVnNH+JAs9Wz2E9HfR4Fh8dl/u3LaMQ==" workbookSaltValue="rfAbD6ifJjhgszl//N5fpA==" workbookSpinCount="100000" lockStructure="1"/>
  <bookViews>
    <workbookView xWindow="0" yWindow="0" windowWidth="20490" windowHeight="88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<sst xmlns="http://schemas.openxmlformats.org/spreadsheetml/2006/main" count="228" uniqueCount="113">
  <si>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</si>
  <si>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</si>
  <si>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</si>
  <si>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</si>
  <si>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</si>
  <si>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</si>
  <si>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</si>
  <si>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</si>
  <si>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</si>
  <si>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</si>
  <si>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</si>
  <si>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</si>
  <si>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</si>
  <si>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</si>
  <si>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</si>
  <si>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</si>
  <si>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</si>
  <si>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</si>
  <si>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</si>
  <si>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</si>
  <si>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</si>
  <si>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</si>
  <si>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</si>
  <si>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</si>
  <si>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</si>
  <si>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</si>
  <si>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</si>
  <si>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</si>
  <si>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</si>
  <si>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</si>
  <si>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</si>
  <si>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</si>
  <si>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</si>
  <si>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</si>
  <si>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</si>
  <si>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</si>
  <si>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</si>
  <si>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</si>
  <si>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</si>
  <si>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</si>
  <si>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</si>
  <si>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</si>
  <si>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</si>
  <si>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</si>
  <si>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</si>
  <si>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</si>
  <si>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</si>
  <si>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</si>
  <si>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</si>
  <si>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</si>
  <si>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</si>
  <si>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</si>
  <si>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</si>
  <si>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</si>
  <si>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</si>
  <si>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</si>
  <si>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</si>
  <si>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</si>
  <si>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</si>
  <si>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</si>
  <si>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</si>
  <si>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</si>
  <si>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</si>
  <si>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</si>
  <si>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</si>
  <si>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</si>
  <si>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</si>
  <si>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</si>
  <si>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</si>
  <si>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</si>
  <si>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</si>
  <si>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</si>
  <si>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</si>
  <si>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</si>
  <si>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</si>
  <si>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</si>
  <si>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</si>
  <si>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</si>
  <si>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</si>
  <si>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</si>
  <si>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</si>
  <si>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</si>
  <si>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</si>
  <si>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</si>
  <si>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</si>
  <si>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</si>
  <si>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</si>
  <si>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</si>
  <si>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</si>
  <si>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</si>
  <si>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</si>
  <si>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</si>
  <si>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</si>
  <si>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八千代町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</si>
  <si>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</si>
  <si>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</si>
  <si>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</si>
  <si>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</si>
  <si>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</si>
  <si>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</si>
  <si>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</si>
  <si>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</si>
  <si>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</si>
  <si>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</si>
  <si>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</si>
  <si>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</si>
  <si>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</si>
  <si>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</si>
  <si>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</si>
  <si>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</si>
  <si>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類似団体平均値と比較しても良好である。その要因として企業債の減少、料金回収率、施設利用率、有収率等が高水準に推移していることが考えられる。今後の更新投資等に充てる財源を確保することが必要となる。
④企業債残高対給水収益比率について令和3年度は28.14％となっており、年々減少傾向にある。その要因として企業債の減少、また近年大規模な設備投資がないことが考えられる。今後は投資規模の分析、設備投資を適切に行い、経営改善を図っていく必要がある。
⑥給水原価は、R2年度と比べ4円ほど低くなり、類似団体平均値を下回っている。これは経常費用の減少などが要因として考えられる。今後はより一層投資、維持管理費の効率化を図っていく必要がある。
⑦施設利用率は、毎年類似団体平均値と比較しても高い数値となっている。要因としては、水道加入率の増加等が考えられる。今後は人口等の変動を読み適切な施設規模を把握する必要がある。
⑧有収率は毎年高い数値を維持している。要因としては法定耐用年数を超えた管路がなく、漏水が少ないことが挙げられる。</t>
    <rPh sb="281" eb="283">
      <t>ヨウイン</t>
    </rPh>
    <rPh sb="373" eb="374">
      <t>トウ</t>
    </rPh>
    <rPh sb="375" eb="376">
      <t>カンガ</t>
    </rPh>
    <rPh sb="431" eb="433">
      <t>ヨウイン</t>
    </rPh>
    <phoneticPr fontId="4"/>
  </si>
  <si>
    <t>経営の健全性・効率性からみると、類似団体平均値と比較しても良好である。しかし、水道事業共用開始から30年以上が経過しており、大規模な施設更新もないまま、施設全体の老朽化が進んでいる状況にある。今後は老朽化対策を進めながら、現状の経常収支率、有収率等の水準を維持するとともに、経営体制の在り方や、投資の在り方を見直す必要があると考える。</t>
    <rPh sb="62" eb="65">
      <t>ダイキボ</t>
    </rPh>
    <rPh sb="66" eb="68">
      <t>シセツ</t>
    </rPh>
    <rPh sb="68" eb="70">
      <t>コウシン</t>
    </rPh>
    <phoneticPr fontId="4"/>
  </si>
  <si>
    <t>①有形固定資産減価償却率は、R2年度と比べ変わっていないが、増加傾向にあり、類似団体平均値と比較しても高い傾向にある。企業債の新規借り入れを抑え、大規模な設備投資を控えたことが影響していると考えられる。今後は管路の経年過率や管路更新率を踏まえた分析を行い、施設全体の法定耐用年数を考慮した設備投資をする必要がある。
③管路更新比率は例年1％未満であり、類似団体平均値と比較しても低い傾向にある。しかし、法定耐用年数を超えた時点で一斉に更新時期を迎えることから、今後計画的に設備投資をしていく必要があると考える。</t>
    <rPh sb="16" eb="18">
      <t>ネンド</t>
    </rPh>
    <rPh sb="19" eb="20">
      <t>クラ</t>
    </rPh>
    <rPh sb="21" eb="22">
      <t>カ</t>
    </rPh>
    <rPh sb="59" eb="61">
      <t>キギョウ</t>
    </rPh>
    <rPh sb="61" eb="62">
      <t>サイ</t>
    </rPh>
    <rPh sb="63" eb="65">
      <t>シンキ</t>
    </rPh>
    <rPh sb="65" eb="66">
      <t>カ</t>
    </rPh>
    <rPh sb="67" eb="68">
      <t>イ</t>
    </rPh>
    <rPh sb="70" eb="71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</si>
</sst>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6-4C80-921E-0343309E0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6-4C80-921E-0343309E0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64.87</c:v>
                </c:pt>
                <c:pt idx="1">
                  <c:v>67.34</c:v>
                </c:pt>
                <c:pt idx="2">
                  <c:v>67.239999999999995</c:v>
                </c:pt>
                <c:pt idx="3">
                  <c:v>69.83</c:v>
                </c:pt>
                <c:pt idx="4">
                  <c:v>69.97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3-4D71-9426-15322C754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3-4D71-9426-15322C754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98.03</c:v>
                </c:pt>
                <c:pt idx="1">
                  <c:v>99.45</c:v>
                </c:pt>
                <c:pt idx="2">
                  <c:v>97.5</c:v>
                </c:pt>
                <c:pt idx="3">
                  <c:v>98.72</c:v>
                </c:pt>
                <c:pt idx="4">
                  <c:v>97.63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AF2-A90B-0EB52DB6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1-4AF2-A90B-0EB52DB6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144.33000000000001</c:v>
                </c:pt>
                <c:pt idx="1">
                  <c:v>161.07</c:v>
                </c:pt>
                <c:pt idx="2">
                  <c:v>144.72999999999999</c:v>
                </c:pt>
                <c:pt idx="3">
                  <c:v>157.33000000000001</c:v>
                </c:pt>
                <c:pt idx="4">
                  <c:v>155.80000000000001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B-4373-A682-98D8990DC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B-4373-A682-98D8990DC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75.95</c:v>
                </c:pt>
                <c:pt idx="1">
                  <c:v>76.790000000000006</c:v>
                </c:pt>
                <c:pt idx="2">
                  <c:v>78.010000000000005</c:v>
                </c:pt>
                <c:pt idx="3">
                  <c:v>78.819999999999993</c:v>
                </c:pt>
                <c:pt idx="4">
                  <c:v>78.819999999999993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0-409D-A343-FE10E0B2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0-409D-A343-FE10E0B2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7-4574-A38E-3E8FEB797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7-4574-A38E-3E8FEB797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9-406B-9D1C-52C89CFA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9-406B-9D1C-52C89CFA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1979.89</c:v>
                </c:pt>
                <c:pt idx="1">
                  <c:v>3437.23</c:v>
                </c:pt>
                <c:pt idx="2">
                  <c:v>2413.9899999999998</c:v>
                </c:pt>
                <c:pt idx="3">
                  <c:v>2773.85</c:v>
                </c:pt>
                <c:pt idx="4">
                  <c:v>2730.95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0-41EB-AA76-F4E6EF28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0-41EB-AA76-F4E6EF28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39.06</c:v>
                </c:pt>
                <c:pt idx="1">
                  <c:v>34.31</c:v>
                </c:pt>
                <c:pt idx="2">
                  <c:v>32</c:v>
                </c:pt>
                <c:pt idx="3">
                  <c:v>28.91</c:v>
                </c:pt>
                <c:pt idx="4">
                  <c:v>28.14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3-44C3-9209-F0111750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3-44C3-9209-F0111750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137.97999999999999</c:v>
                </c:pt>
                <c:pt idx="1">
                  <c:v>157.35</c:v>
                </c:pt>
                <c:pt idx="2">
                  <c:v>139.25</c:v>
                </c:pt>
                <c:pt idx="3">
                  <c:v>150.78</c:v>
                </c:pt>
                <c:pt idx="4">
                  <c:v>147.07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7-4CDC-B3A5-6DD2C3E7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7-4CDC-B3A5-6DD2C3E7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184.12</c:v>
                </c:pt>
                <c:pt idx="1">
                  <c:v>161.31</c:v>
                </c:pt>
                <c:pt idx="2">
                  <c:v>183.33</c:v>
                </c:pt>
                <c:pt idx="3">
                  <c:v>164.99</c:v>
                </c:pt>
                <c:pt idx="4">
                  <c:v>160.55000000000001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9-4BB0-B40A-362D2AC97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9-4BB0-B40A-362D2AC97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G1" zoomScale="89" zoomScaleNormal="89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茨城県　八千代町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21281</v>
      </c>
      <c r="AM8" s="66"/>
      <c r="AN8" s="66"/>
      <c r="AO8" s="66"/>
      <c r="AP8" s="66"/>
      <c r="AQ8" s="66"/>
      <c r="AR8" s="66"/>
      <c r="AS8" s="66"/>
      <c r="AT8" s="37">
        <f>データ!$S$6</f>
        <v>58.99</v>
      </c>
      <c r="AU8" s="38"/>
      <c r="AV8" s="38"/>
      <c r="AW8" s="38"/>
      <c r="AX8" s="38"/>
      <c r="AY8" s="38"/>
      <c r="AZ8" s="38"/>
      <c r="BA8" s="38"/>
      <c r="BB8" s="55">
        <f>データ!$T$6</f>
        <v>360.76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94.37</v>
      </c>
      <c r="J10" s="38"/>
      <c r="K10" s="38"/>
      <c r="L10" s="38"/>
      <c r="M10" s="38"/>
      <c r="N10" s="38"/>
      <c r="O10" s="65"/>
      <c r="P10" s="55">
        <f>データ!$P$6</f>
        <v>98.8</v>
      </c>
      <c r="Q10" s="55"/>
      <c r="R10" s="55"/>
      <c r="S10" s="55"/>
      <c r="T10" s="55"/>
      <c r="U10" s="55"/>
      <c r="V10" s="55"/>
      <c r="W10" s="66">
        <f>データ!$Q$6</f>
        <v>4785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20913</v>
      </c>
      <c r="AM10" s="66"/>
      <c r="AN10" s="66"/>
      <c r="AO10" s="66"/>
      <c r="AP10" s="66"/>
      <c r="AQ10" s="66"/>
      <c r="AR10" s="66"/>
      <c r="AS10" s="66"/>
      <c r="AT10" s="37">
        <f>データ!$V$6</f>
        <v>58.89</v>
      </c>
      <c r="AU10" s="38"/>
      <c r="AV10" s="38"/>
      <c r="AW10" s="38"/>
      <c r="AX10" s="38"/>
      <c r="AY10" s="38"/>
      <c r="AZ10" s="38"/>
      <c r="BA10" s="38"/>
      <c r="BB10" s="55">
        <f>データ!$W$6</f>
        <v>355.12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110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I9bevYh54pOCF46Y3qYm0d7zyQBhcajpMuBQTFQRJgAHNSAHM//HvvMy4Wp+RCWrhpzlqa2PoLYCxI/pppMeOg==" saltValue="Oz5W4KxD7yEVlHhjJ4+BR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85219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茨城県　八千代町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94.37</v>
      </c>
      <c r="P6" s="21">
        <f t="shared" si="3"/>
        <v>98.8</v>
      </c>
      <c r="Q6" s="21">
        <f t="shared" si="3"/>
        <v>4785</v>
      </c>
      <c r="R6" s="21">
        <f t="shared" si="3"/>
        <v>21281</v>
      </c>
      <c r="S6" s="21">
        <f t="shared" si="3"/>
        <v>58.99</v>
      </c>
      <c r="T6" s="21">
        <f t="shared" si="3"/>
        <v>360.76</v>
      </c>
      <c r="U6" s="21">
        <f t="shared" si="3"/>
        <v>20913</v>
      </c>
      <c r="V6" s="21">
        <f t="shared" si="3"/>
        <v>58.89</v>
      </c>
      <c r="W6" s="21">
        <f t="shared" si="3"/>
        <v>355.12</v>
      </c>
      <c r="X6" s="22">
        <f>IF(X7="",NA(),X7)</f>
        <v>144.33000000000001</v>
      </c>
      <c r="Y6" s="22">
        <f t="shared" ref="Y6:AG6" si="4">IF(Y7="",NA(),Y7)</f>
        <v>161.07</v>
      </c>
      <c r="Z6" s="22">
        <f t="shared" si="4"/>
        <v>144.72999999999999</v>
      </c>
      <c r="AA6" s="22">
        <f t="shared" si="4"/>
        <v>157.33000000000001</v>
      </c>
      <c r="AB6" s="22">
        <f t="shared" si="4"/>
        <v>155.80000000000001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1979.89</v>
      </c>
      <c r="AU6" s="22">
        <f t="shared" ref="AU6:BC6" si="6">IF(AU7="",NA(),AU7)</f>
        <v>3437.23</v>
      </c>
      <c r="AV6" s="22">
        <f t="shared" si="6"/>
        <v>2413.9899999999998</v>
      </c>
      <c r="AW6" s="22">
        <f t="shared" si="6"/>
        <v>2773.85</v>
      </c>
      <c r="AX6" s="22">
        <f t="shared" si="6"/>
        <v>2730.95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39.06</v>
      </c>
      <c r="BF6" s="22">
        <f t="shared" ref="BF6:BN6" si="7">IF(BF7="",NA(),BF7)</f>
        <v>34.31</v>
      </c>
      <c r="BG6" s="22">
        <f t="shared" si="7"/>
        <v>32</v>
      </c>
      <c r="BH6" s="22">
        <f t="shared" si="7"/>
        <v>28.91</v>
      </c>
      <c r="BI6" s="22">
        <f t="shared" si="7"/>
        <v>28.14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137.97999999999999</v>
      </c>
      <c r="BQ6" s="22">
        <f t="shared" ref="BQ6:BY6" si="8">IF(BQ7="",NA(),BQ7)</f>
        <v>157.35</v>
      </c>
      <c r="BR6" s="22">
        <f t="shared" si="8"/>
        <v>139.25</v>
      </c>
      <c r="BS6" s="22">
        <f t="shared" si="8"/>
        <v>150.78</v>
      </c>
      <c r="BT6" s="22">
        <f t="shared" si="8"/>
        <v>147.07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184.12</v>
      </c>
      <c r="CB6" s="22">
        <f t="shared" ref="CB6:CJ6" si="9">IF(CB7="",NA(),CB7)</f>
        <v>161.31</v>
      </c>
      <c r="CC6" s="22">
        <f t="shared" si="9"/>
        <v>183.33</v>
      </c>
      <c r="CD6" s="22">
        <f t="shared" si="9"/>
        <v>164.99</v>
      </c>
      <c r="CE6" s="22">
        <f t="shared" si="9"/>
        <v>160.55000000000001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64.87</v>
      </c>
      <c r="CM6" s="22">
        <f t="shared" ref="CM6:CU6" si="10">IF(CM7="",NA(),CM7)</f>
        <v>67.34</v>
      </c>
      <c r="CN6" s="22">
        <f t="shared" si="10"/>
        <v>67.239999999999995</v>
      </c>
      <c r="CO6" s="22">
        <f t="shared" si="10"/>
        <v>69.83</v>
      </c>
      <c r="CP6" s="22">
        <f t="shared" si="10"/>
        <v>69.97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98.03</v>
      </c>
      <c r="CX6" s="22">
        <f t="shared" ref="CX6:DF6" si="11">IF(CX7="",NA(),CX7)</f>
        <v>99.45</v>
      </c>
      <c r="CY6" s="22">
        <f t="shared" si="11"/>
        <v>97.5</v>
      </c>
      <c r="CZ6" s="22">
        <f t="shared" si="11"/>
        <v>98.72</v>
      </c>
      <c r="DA6" s="22">
        <f t="shared" si="11"/>
        <v>97.63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75.95</v>
      </c>
      <c r="DI6" s="22">
        <f t="shared" ref="DI6:DQ6" si="12">IF(DI7="",NA(),DI7)</f>
        <v>76.790000000000006</v>
      </c>
      <c r="DJ6" s="22">
        <f t="shared" si="12"/>
        <v>78.010000000000005</v>
      </c>
      <c r="DK6" s="22">
        <f t="shared" si="12"/>
        <v>78.819999999999993</v>
      </c>
      <c r="DL6" s="22">
        <f t="shared" si="12"/>
        <v>78.819999999999993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0.16</v>
      </c>
      <c r="EE6" s="22">
        <f t="shared" ref="EE6:EM6" si="14">IF(EE7="",NA(),EE7)</f>
        <v>0.01</v>
      </c>
      <c r="EF6" s="21">
        <f t="shared" si="14"/>
        <v>0</v>
      </c>
      <c r="EG6" s="21">
        <f t="shared" si="14"/>
        <v>0</v>
      </c>
      <c r="EH6" s="22">
        <f t="shared" si="14"/>
        <v>0.22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85219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94.37</v>
      </c>
      <c r="P7" s="25">
        <v>98.8</v>
      </c>
      <c r="Q7" s="25">
        <v>4785</v>
      </c>
      <c r="R7" s="25">
        <v>21281</v>
      </c>
      <c r="S7" s="25">
        <v>58.99</v>
      </c>
      <c r="T7" s="25">
        <v>360.76</v>
      </c>
      <c r="U7" s="25">
        <v>20913</v>
      </c>
      <c r="V7" s="25">
        <v>58.89</v>
      </c>
      <c r="W7" s="25">
        <v>355.12</v>
      </c>
      <c r="X7" s="25">
        <v>144.33000000000001</v>
      </c>
      <c r="Y7" s="25">
        <v>161.07</v>
      </c>
      <c r="Z7" s="25">
        <v>144.72999999999999</v>
      </c>
      <c r="AA7" s="25">
        <v>157.33000000000001</v>
      </c>
      <c r="AB7" s="25">
        <v>155.80000000000001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1979.89</v>
      </c>
      <c r="AU7" s="25">
        <v>3437.23</v>
      </c>
      <c r="AV7" s="25">
        <v>2413.9899999999998</v>
      </c>
      <c r="AW7" s="25">
        <v>2773.85</v>
      </c>
      <c r="AX7" s="25">
        <v>2730.95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39.06</v>
      </c>
      <c r="BF7" s="25">
        <v>34.31</v>
      </c>
      <c r="BG7" s="25">
        <v>32</v>
      </c>
      <c r="BH7" s="25">
        <v>28.91</v>
      </c>
      <c r="BI7" s="25">
        <v>28.14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137.97999999999999</v>
      </c>
      <c r="BQ7" s="25">
        <v>157.35</v>
      </c>
      <c r="BR7" s="25">
        <v>139.25</v>
      </c>
      <c r="BS7" s="25">
        <v>150.78</v>
      </c>
      <c r="BT7" s="25">
        <v>147.07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184.12</v>
      </c>
      <c r="CB7" s="25">
        <v>161.31</v>
      </c>
      <c r="CC7" s="25">
        <v>183.33</v>
      </c>
      <c r="CD7" s="25">
        <v>164.99</v>
      </c>
      <c r="CE7" s="25">
        <v>160.55000000000001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64.87</v>
      </c>
      <c r="CM7" s="25">
        <v>67.34</v>
      </c>
      <c r="CN7" s="25">
        <v>67.239999999999995</v>
      </c>
      <c r="CO7" s="25">
        <v>69.83</v>
      </c>
      <c r="CP7" s="25">
        <v>69.97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98.03</v>
      </c>
      <c r="CX7" s="25">
        <v>99.45</v>
      </c>
      <c r="CY7" s="25">
        <v>97.5</v>
      </c>
      <c r="CZ7" s="25">
        <v>98.72</v>
      </c>
      <c r="DA7" s="25">
        <v>97.63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75.95</v>
      </c>
      <c r="DI7" s="25">
        <v>76.790000000000006</v>
      </c>
      <c r="DJ7" s="25">
        <v>78.010000000000005</v>
      </c>
      <c r="DK7" s="25">
        <v>78.819999999999993</v>
      </c>
      <c r="DL7" s="25">
        <v>78.819999999999993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0.16</v>
      </c>
      <c r="EE7" s="25">
        <v>0.01</v>
      </c>
      <c r="EF7" s="25">
        <v>0</v>
      </c>
      <c r="EG7" s="25">
        <v>0</v>
      </c>
      <c r="EH7" s="25">
        <v>0.22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2023-01-23T06:03:41Z</cp:lastPrinted>
  <dcterms:created xsi:type="dcterms:W3CDTF">2022-12-01T00:54:51Z</dcterms:created>
  <dcterms:modified xsi:type="dcterms:W3CDTF">2023-02-06T06:19:54Z</dcterms:modified>
  <cp:category/>
</cp:coreProperties>
</file>