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40_河内町【済】\"/>
    </mc:Choice>
  </mc:AlternateContent>
  <workbookProtection workbookAlgorithmName="SHA-512" workbookHashValue="Iw6Hop4R3CkL1QS8MHClBxGiDZfgHmuWtN5SgUPtX1S8uCIBkZpS5kI80i2+snHqXwD4y6hbe/8koKJ5RhrwSA==" workbookSaltValue="NIC9T6TqHv8gns2pKrWnhw=="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<sst xmlns="http://schemas.openxmlformats.org/spreadsheetml/2006/main" count="228" uniqueCount="115">
  <si>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</si>
  <si>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</si>
  <si>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</si>
  <si>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</si>
  <si>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</si>
  <si>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</si>
  <si>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</si>
  <si>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</si>
  <si>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</si>
  <si>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</si>
  <si>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</si>
  <si>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</si>
  <si>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</si>
  <si>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</si>
  <si>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</si>
  <si>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</si>
  <si>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</si>
  <si>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</si>
  <si>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</si>
  <si>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</si>
  <si>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</si>
  <si>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</si>
  <si>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</si>
  <si>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</si>
  <si>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</si>
  <si>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</si>
  <si>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</si>
  <si>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</si>
  <si>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</si>
  <si>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</si>
  <si>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</si>
  <si>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</si>
  <si>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</si>
  <si>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</si>
  <si>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</si>
  <si>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</si>
  <si>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</si>
  <si>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</si>
  <si>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</si>
  <si>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</si>
  <si>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</si>
  <si>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</si>
  <si>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</si>
  <si>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</si>
  <si>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</si>
  <si>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</si>
  <si>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</si>
  <si>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</si>
  <si>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</si>
  <si>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</si>
  <si>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</si>
  <si>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</si>
  <si>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</si>
  <si>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</si>
  <si>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</si>
  <si>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</si>
  <si>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</si>
  <si>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</si>
  <si>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</si>
  <si>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</si>
  <si>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</si>
  <si>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</si>
  <si>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</si>
  <si>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</si>
  <si>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</si>
  <si>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</si>
  <si>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</si>
  <si>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</si>
  <si>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</si>
  <si>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</si>
  <si>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</si>
  <si>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</si>
  <si>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</si>
  <si>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</si>
  <si>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</si>
  <si>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</si>
  <si>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</si>
  <si>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</si>
  <si>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</si>
  <si>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</si>
  <si>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</si>
  <si>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</si>
  <si>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</si>
  <si>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</si>
  <si>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</si>
  <si>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</si>
  <si>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</si>
  <si>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</si>
  <si>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</si>
  <si>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</si>
  <si>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</si>
  <si>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</si>
  <si>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</si>
  <si>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河内町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</si>
  <si>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</si>
  <si>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</si>
  <si>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</si>
  <si>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</si>
  <si>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</si>
  <si>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</si>
  <si>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</si>
  <si>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</si>
  <si>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</si>
  <si>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</si>
  <si>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</si>
  <si>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</si>
  <si>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</si>
  <si>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</si>
  <si>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</si>
  <si>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</si>
  <si>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</si>
  <si>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</si>
  <si>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河内町水道事業は、令和２年度に新型コロナウイルス感染症の流行に伴い住民の在宅時間が多くなったことにより給水収益が一時的に上昇しましたが、給水人口の減少や節水対応機器の普及などにより、給水収益の低下傾向が続いています。一方、広域化事業の開始より30年以上が経過し、配水ポンプ等の配水施設機器の更新は順調に進んでいるものの、配水管路の劣化に伴う漏水等により、有収率は一時敵に上昇しましたが、下降傾向にあります。今後は漏水調査の実施による効率的な修繕を行い有収率の向上につなげていきます。
今後、管路の耐用年数の到来に備え、ダウンサイジングなどを含めた設備投資計画の見直しや定期的な漏水調査の実施による効率的な修繕を行い、経営改善を図っていく必要があると考えます。</t>
    <rPh sb="0" eb="2">
      <t>カワチ</t>
    </rPh>
    <rPh sb="2" eb="3">
      <t>マチ</t>
    </rPh>
    <rPh sb="3" eb="5">
      <t>スイドウ</t>
    </rPh>
    <rPh sb="5" eb="7">
      <t>ジギョウ</t>
    </rPh>
    <rPh sb="9" eb="11">
      <t>レイワ</t>
    </rPh>
    <rPh sb="12" eb="14">
      <t>ネンド</t>
    </rPh>
    <rPh sb="15" eb="17">
      <t>シンガタ</t>
    </rPh>
    <rPh sb="24" eb="27">
      <t>カンセンショウ</t>
    </rPh>
    <rPh sb="28" eb="30">
      <t>リュウコウ</t>
    </rPh>
    <rPh sb="31" eb="32">
      <t>トモナ</t>
    </rPh>
    <rPh sb="33" eb="35">
      <t>ジュウミン</t>
    </rPh>
    <rPh sb="36" eb="40">
      <t>ザイタクジカン</t>
    </rPh>
    <rPh sb="41" eb="42">
      <t>オオ</t>
    </rPh>
    <rPh sb="51" eb="55">
      <t>キュウスイシュウエキ</t>
    </rPh>
    <rPh sb="56" eb="59">
      <t>イチジテキ</t>
    </rPh>
    <rPh sb="60" eb="62">
      <t>ジョウショウ</t>
    </rPh>
    <rPh sb="68" eb="70">
      <t>キュウスイ</t>
    </rPh>
    <rPh sb="70" eb="72">
      <t>ジンコウ</t>
    </rPh>
    <rPh sb="73" eb="75">
      <t>ゲンショウ</t>
    </rPh>
    <rPh sb="76" eb="78">
      <t>セッスイ</t>
    </rPh>
    <rPh sb="78" eb="80">
      <t>タイオウ</t>
    </rPh>
    <rPh sb="80" eb="82">
      <t>キキ</t>
    </rPh>
    <rPh sb="83" eb="85">
      <t>フキュウ</t>
    </rPh>
    <rPh sb="91" eb="93">
      <t>キュウスイ</t>
    </rPh>
    <rPh sb="93" eb="95">
      <t>シュウエキ</t>
    </rPh>
    <rPh sb="96" eb="98">
      <t>テイカ</t>
    </rPh>
    <rPh sb="98" eb="100">
      <t>ケイコウ</t>
    </rPh>
    <rPh sb="101" eb="102">
      <t>ツヅ</t>
    </rPh>
    <rPh sb="108" eb="110">
      <t>イッポウ</t>
    </rPh>
    <rPh sb="111" eb="114">
      <t>コウイキカ</t>
    </rPh>
    <rPh sb="114" eb="116">
      <t>ジギョウ</t>
    </rPh>
    <rPh sb="117" eb="119">
      <t>カイシ</t>
    </rPh>
    <rPh sb="123" eb="126">
      <t>ネンイジョウ</t>
    </rPh>
    <rPh sb="127" eb="129">
      <t>ケイカ</t>
    </rPh>
    <rPh sb="131" eb="133">
      <t>ハイスイ</t>
    </rPh>
    <rPh sb="136" eb="137">
      <t>トウ</t>
    </rPh>
    <rPh sb="138" eb="140">
      <t>ハイスイ</t>
    </rPh>
    <rPh sb="140" eb="142">
      <t>シセツ</t>
    </rPh>
    <rPh sb="142" eb="144">
      <t>キキ</t>
    </rPh>
    <rPh sb="145" eb="147">
      <t>コウシン</t>
    </rPh>
    <rPh sb="148" eb="150">
      <t>ジュンチョウ</t>
    </rPh>
    <rPh sb="151" eb="152">
      <t>スス</t>
    </rPh>
    <rPh sb="160" eb="163">
      <t>ハイスイカン</t>
    </rPh>
    <rPh sb="163" eb="164">
      <t>ロ</t>
    </rPh>
    <rPh sb="165" eb="167">
      <t>レッカ</t>
    </rPh>
    <rPh sb="168" eb="169">
      <t>トモナ</t>
    </rPh>
    <rPh sb="170" eb="172">
      <t>ロウスイ</t>
    </rPh>
    <rPh sb="172" eb="173">
      <t>トウ</t>
    </rPh>
    <rPh sb="177" eb="180">
      <t>ユウシュウリツ</t>
    </rPh>
    <rPh sb="181" eb="183">
      <t>イチジ</t>
    </rPh>
    <rPh sb="183" eb="184">
      <t>テキ</t>
    </rPh>
    <rPh sb="185" eb="187">
      <t>ジョウショウ</t>
    </rPh>
    <rPh sb="193" eb="197">
      <t>カコウケイコウ</t>
    </rPh>
    <rPh sb="203" eb="205">
      <t>コンゴ</t>
    </rPh>
    <rPh sb="206" eb="208">
      <t>ロウスイ</t>
    </rPh>
    <rPh sb="208" eb="210">
      <t>チョウサ</t>
    </rPh>
    <rPh sb="211" eb="213">
      <t>ジッシ</t>
    </rPh>
    <rPh sb="216" eb="219">
      <t>コウリツテキ</t>
    </rPh>
    <rPh sb="220" eb="222">
      <t>シュウゼン</t>
    </rPh>
    <rPh sb="223" eb="224">
      <t>オコナ</t>
    </rPh>
    <rPh sb="225" eb="228">
      <t>ユウシュウリツ</t>
    </rPh>
    <rPh sb="229" eb="231">
      <t>コウジョウ</t>
    </rPh>
    <rPh sb="242" eb="244">
      <t>コンゴ</t>
    </rPh>
    <rPh sb="245" eb="247">
      <t>カンロ</t>
    </rPh>
    <rPh sb="248" eb="250">
      <t>タイヨウ</t>
    </rPh>
    <rPh sb="250" eb="252">
      <t>ネンスウ</t>
    </rPh>
    <rPh sb="253" eb="255">
      <t>トウライ</t>
    </rPh>
    <rPh sb="256" eb="257">
      <t>ソナ</t>
    </rPh>
    <rPh sb="270" eb="271">
      <t>フク</t>
    </rPh>
    <rPh sb="273" eb="275">
      <t>セツビ</t>
    </rPh>
    <rPh sb="275" eb="277">
      <t>トウシ</t>
    </rPh>
    <rPh sb="277" eb="279">
      <t>ケイカク</t>
    </rPh>
    <rPh sb="280" eb="282">
      <t>ミナオ</t>
    </rPh>
    <rPh sb="284" eb="287">
      <t>テイキテキ</t>
    </rPh>
    <rPh sb="288" eb="290">
      <t>ロウスイ</t>
    </rPh>
    <rPh sb="290" eb="292">
      <t>チョウサ</t>
    </rPh>
    <rPh sb="293" eb="295">
      <t>ジッシ</t>
    </rPh>
    <rPh sb="298" eb="301">
      <t>コウリツテキ</t>
    </rPh>
    <rPh sb="302" eb="304">
      <t>シュウゼン</t>
    </rPh>
    <rPh sb="305" eb="306">
      <t>オコナ</t>
    </rPh>
    <rPh sb="308" eb="310">
      <t>ケイエイ</t>
    </rPh>
    <rPh sb="310" eb="312">
      <t>カイゼン</t>
    </rPh>
    <rPh sb="313" eb="314">
      <t>ハカ</t>
    </rPh>
    <rPh sb="318" eb="320">
      <t>ヒツヨウ</t>
    </rPh>
    <rPh sb="324" eb="325">
      <t>カンガ</t>
    </rPh>
    <phoneticPr fontId="16"/>
  </si>
  <si>
    <t>①施設全体の減価償却の状況の指標は、類似団体より高い状況で、その要因として平成24年度から平成30年度は配水ポンプ等の配水設備機器の更新を主体として行っているためです。
②管路の経年化の状況の指標は、現時点では低く抑えられています。しかし、広域化事業開始後の管路が耐用年数を迎えると上昇すると考えられ、管路の更新を行う必要があります。今後は効率的な修繕等による管路の長寿命化、耐震化を含め検討を進める必要があります。
③管路更新率について類似団体との平均値より下回っていることは、当町は水田地帯であるため農業用排水路を跨ぐ水管橋が多い状況です。水管橋の更新は通常の管路布設と比較すると短い距離で高額な事業費を要するため、管路更新率が伸びない要因の一つであります。今後は計画的な管路の更新を図る必要があります。</t>
    <rPh sb="1" eb="3">
      <t>シセツ</t>
    </rPh>
    <rPh sb="3" eb="5">
      <t>ゼンタイ</t>
    </rPh>
    <rPh sb="6" eb="8">
      <t>ゲンカ</t>
    </rPh>
    <rPh sb="8" eb="10">
      <t>ショウキャク</t>
    </rPh>
    <rPh sb="11" eb="13">
      <t>ジョウキョウ</t>
    </rPh>
    <rPh sb="14" eb="16">
      <t>シヒョウ</t>
    </rPh>
    <rPh sb="18" eb="20">
      <t>ルイジ</t>
    </rPh>
    <rPh sb="20" eb="22">
      <t>ダンタイ</t>
    </rPh>
    <rPh sb="24" eb="25">
      <t>タカ</t>
    </rPh>
    <rPh sb="26" eb="28">
      <t>ジョウキョウ</t>
    </rPh>
    <rPh sb="32" eb="34">
      <t>ヨウイン</t>
    </rPh>
    <rPh sb="37" eb="39">
      <t>ヘイセイ</t>
    </rPh>
    <rPh sb="52" eb="54">
      <t>ハイスイ</t>
    </rPh>
    <rPh sb="57" eb="58">
      <t>トウ</t>
    </rPh>
    <rPh sb="59" eb="61">
      <t>ハイスイ</t>
    </rPh>
    <rPh sb="61" eb="63">
      <t>セツビ</t>
    </rPh>
    <rPh sb="63" eb="65">
      <t>キキ</t>
    </rPh>
    <rPh sb="66" eb="68">
      <t>コウシン</t>
    </rPh>
    <rPh sb="69" eb="71">
      <t>シュタイ</t>
    </rPh>
    <rPh sb="74" eb="75">
      <t>オコナ</t>
    </rPh>
    <rPh sb="86" eb="88">
      <t>カンロ</t>
    </rPh>
    <rPh sb="89" eb="92">
      <t>ケイネンカ</t>
    </rPh>
    <rPh sb="93" eb="95">
      <t>ジョウキョウ</t>
    </rPh>
    <rPh sb="96" eb="98">
      <t>シヒョウ</t>
    </rPh>
    <rPh sb="100" eb="103">
      <t>ゲンジテン</t>
    </rPh>
    <rPh sb="105" eb="106">
      <t>ヒク</t>
    </rPh>
    <rPh sb="107" eb="108">
      <t>オサ</t>
    </rPh>
    <rPh sb="120" eb="123">
      <t>コウイキカ</t>
    </rPh>
    <rPh sb="123" eb="125">
      <t>ジギョウ</t>
    </rPh>
    <rPh sb="125" eb="127">
      <t>カイシ</t>
    </rPh>
    <rPh sb="127" eb="128">
      <t>ゴ</t>
    </rPh>
    <rPh sb="129" eb="131">
      <t>カンロ</t>
    </rPh>
    <rPh sb="132" eb="134">
      <t>タイヨウ</t>
    </rPh>
    <rPh sb="134" eb="136">
      <t>ネンスウ</t>
    </rPh>
    <rPh sb="137" eb="138">
      <t>ムカ</t>
    </rPh>
    <rPh sb="141" eb="143">
      <t>ジョウショウ</t>
    </rPh>
    <rPh sb="146" eb="147">
      <t>カンガ</t>
    </rPh>
    <rPh sb="151" eb="153">
      <t>カンロ</t>
    </rPh>
    <rPh sb="154" eb="156">
      <t>コウシン</t>
    </rPh>
    <rPh sb="157" eb="158">
      <t>オコナ</t>
    </rPh>
    <rPh sb="159" eb="161">
      <t>ヒツヨウ</t>
    </rPh>
    <rPh sb="167" eb="169">
      <t>コンゴ</t>
    </rPh>
    <rPh sb="170" eb="173">
      <t>コウリツテキ</t>
    </rPh>
    <rPh sb="174" eb="177">
      <t>シュウゼントウ</t>
    </rPh>
    <rPh sb="180" eb="182">
      <t>カンロ</t>
    </rPh>
    <rPh sb="183" eb="184">
      <t>チョウ</t>
    </rPh>
    <rPh sb="184" eb="187">
      <t>ジュミョウカ</t>
    </rPh>
    <rPh sb="188" eb="191">
      <t>タイシンカ</t>
    </rPh>
    <rPh sb="192" eb="193">
      <t>フク</t>
    </rPh>
    <rPh sb="194" eb="196">
      <t>ケントウ</t>
    </rPh>
    <rPh sb="197" eb="198">
      <t>スス</t>
    </rPh>
    <rPh sb="200" eb="202">
      <t>ヒツヨウ</t>
    </rPh>
    <rPh sb="210" eb="212">
      <t>カンロ</t>
    </rPh>
    <rPh sb="212" eb="214">
      <t>コウシン</t>
    </rPh>
    <rPh sb="214" eb="215">
      <t>リツ</t>
    </rPh>
    <rPh sb="219" eb="221">
      <t>ルイジ</t>
    </rPh>
    <rPh sb="221" eb="223">
      <t>ダンタイ</t>
    </rPh>
    <rPh sb="225" eb="228">
      <t>ヘイキンチ</t>
    </rPh>
    <rPh sb="230" eb="232">
      <t>シタマワ</t>
    </rPh>
    <rPh sb="240" eb="242">
      <t>トウチョウ</t>
    </rPh>
    <rPh sb="243" eb="247">
      <t>スイデンチタイ</t>
    </rPh>
    <rPh sb="252" eb="258">
      <t>ノウギョウヨウハイスイロ</t>
    </rPh>
    <rPh sb="259" eb="260">
      <t>マタ</t>
    </rPh>
    <rPh sb="265" eb="266">
      <t>オオ</t>
    </rPh>
    <rPh sb="267" eb="269">
      <t>ジョウキョウ</t>
    </rPh>
    <rPh sb="276" eb="278">
      <t>コウシン</t>
    </rPh>
    <rPh sb="279" eb="281">
      <t>ツウジョウ</t>
    </rPh>
    <rPh sb="282" eb="286">
      <t>カンロフセツ</t>
    </rPh>
    <rPh sb="287" eb="289">
      <t>ヒカク</t>
    </rPh>
    <rPh sb="292" eb="293">
      <t>ミジカ</t>
    </rPh>
    <rPh sb="294" eb="296">
      <t>キョリ</t>
    </rPh>
    <rPh sb="297" eb="299">
      <t>コウガク</t>
    </rPh>
    <rPh sb="300" eb="303">
      <t>ジギョウヒ</t>
    </rPh>
    <rPh sb="304" eb="305">
      <t>ヨウ</t>
    </rPh>
    <rPh sb="310" eb="315">
      <t>カンロコウシンリツ</t>
    </rPh>
    <rPh sb="316" eb="317">
      <t>ノ</t>
    </rPh>
    <rPh sb="320" eb="322">
      <t>ヨウイン</t>
    </rPh>
    <rPh sb="323" eb="324">
      <t>ヒト</t>
    </rPh>
    <rPh sb="331" eb="333">
      <t>コンゴ</t>
    </rPh>
    <rPh sb="334" eb="337">
      <t>ケイカクテキ</t>
    </rPh>
    <rPh sb="338" eb="340">
      <t>カンロ</t>
    </rPh>
    <rPh sb="341" eb="343">
      <t>コウシン</t>
    </rPh>
    <rPh sb="344" eb="345">
      <t>ハカ</t>
    </rPh>
    <rPh sb="346" eb="348">
      <t>ヒツヨウ</t>
    </rPh>
    <phoneticPr fontId="16"/>
  </si>
  <si>
    <t>①経常損益の指標について、年度ごとに利益幅の変動がある理由は、収益に占める給水収益の割合が大きいためと考えられます。
③支払い能力の指標は、類似団体の平均値よりも高い水準で推移しています。
④債務残高の指標は、全国平均値を下回り、類似団体の3分の1程度で、新規事業の開始段階で企業債の償還が完了していることが要因と考えられます。
⑤料金水準の適切性の指標は、全体的に下降傾向が見られる要因は、給水人口の減少等による給水収益の減少が大きいものと考えられます。昨年度は新型コロナウイルス感染症の流行により外出を避け在宅する時間が多かったことで給水収益が増加したものと考えられます。
⑥費用の効率性の指標が類似団体に比べ高いのは、茨城県企業局からの受水が100%であるためです。今後は配水施設の効率的な運用により対応していくことが必要だと考えられます。
⑦施設の効率性の指標は若干の減少傾向であり、給水人口の減少が要因と考えられます。昨年度は新型コロナウイルスの流行に伴う在宅時間の増加により有収水量が増加したため若干増加しました。類似団体と比較し高い数字を示し余力があるように感じられますが、夏季など使用量が増大する時期などを考慮しながら、適切な施設規模を考えていきます。
⑧有収率は類似団体と比較し高い数値でありますが、全国平均を下回り。平成30年度を境に下降しています。今後も定期的に漏水調査を実施し、適切な管路管理を行い効率性を高める必要があります。</t>
    <rPh sb="1" eb="3">
      <t>ケイジョウ</t>
    </rPh>
    <rPh sb="3" eb="5">
      <t>ソンエキ</t>
    </rPh>
    <rPh sb="6" eb="8">
      <t>シヒョウ</t>
    </rPh>
    <rPh sb="13" eb="15">
      <t>ネンド</t>
    </rPh>
    <rPh sb="18" eb="20">
      <t>リエキ</t>
    </rPh>
    <rPh sb="20" eb="21">
      <t>ハバ</t>
    </rPh>
    <rPh sb="22" eb="24">
      <t>ヘンドウ</t>
    </rPh>
    <rPh sb="27" eb="29">
      <t>リユウ</t>
    </rPh>
    <rPh sb="31" eb="33">
      <t>シュウエキ</t>
    </rPh>
    <rPh sb="34" eb="35">
      <t>シ</t>
    </rPh>
    <rPh sb="37" eb="39">
      <t>キュウスイ</t>
    </rPh>
    <rPh sb="39" eb="41">
      <t>シュウエキ</t>
    </rPh>
    <rPh sb="42" eb="44">
      <t>ワリアイ</t>
    </rPh>
    <rPh sb="45" eb="46">
      <t>オオ</t>
    </rPh>
    <rPh sb="51" eb="52">
      <t>カンガ</t>
    </rPh>
    <rPh sb="60" eb="62">
      <t>シハラ</t>
    </rPh>
    <rPh sb="63" eb="65">
      <t>ノウリョク</t>
    </rPh>
    <rPh sb="66" eb="68">
      <t>シヒョウ</t>
    </rPh>
    <rPh sb="70" eb="72">
      <t>ルイジ</t>
    </rPh>
    <rPh sb="72" eb="74">
      <t>ダンタイ</t>
    </rPh>
    <rPh sb="75" eb="78">
      <t>ヘイキンチ</t>
    </rPh>
    <rPh sb="81" eb="82">
      <t>タカ</t>
    </rPh>
    <rPh sb="83" eb="85">
      <t>スイジュン</t>
    </rPh>
    <rPh sb="86" eb="88">
      <t>スイイ</t>
    </rPh>
    <rPh sb="96" eb="98">
      <t>サイム</t>
    </rPh>
    <rPh sb="98" eb="100">
      <t>ザンダカ</t>
    </rPh>
    <rPh sb="101" eb="103">
      <t>シヒョウ</t>
    </rPh>
    <rPh sb="105" eb="107">
      <t>ゼンコク</t>
    </rPh>
    <rPh sb="107" eb="109">
      <t>ヘイキン</t>
    </rPh>
    <rPh sb="109" eb="110">
      <t>チ</t>
    </rPh>
    <rPh sb="111" eb="113">
      <t>シタマワ</t>
    </rPh>
    <rPh sb="115" eb="117">
      <t>ルイジ</t>
    </rPh>
    <rPh sb="117" eb="119">
      <t>ダンタイ</t>
    </rPh>
    <rPh sb="121" eb="122">
      <t>ブン</t>
    </rPh>
    <rPh sb="124" eb="126">
      <t>テイド</t>
    </rPh>
    <rPh sb="128" eb="130">
      <t>シンキ</t>
    </rPh>
    <rPh sb="130" eb="132">
      <t>ジギョウ</t>
    </rPh>
    <rPh sb="133" eb="135">
      <t>カイシ</t>
    </rPh>
    <rPh sb="135" eb="137">
      <t>ダンカイ</t>
    </rPh>
    <rPh sb="138" eb="140">
      <t>キギョウ</t>
    </rPh>
    <rPh sb="140" eb="141">
      <t>サイ</t>
    </rPh>
    <rPh sb="142" eb="144">
      <t>ショウカン</t>
    </rPh>
    <rPh sb="145" eb="147">
      <t>カンリョウ</t>
    </rPh>
    <rPh sb="154" eb="156">
      <t>ヨウイン</t>
    </rPh>
    <rPh sb="157" eb="158">
      <t>カンガ</t>
    </rPh>
    <rPh sb="166" eb="168">
      <t>リョウキン</t>
    </rPh>
    <rPh sb="168" eb="170">
      <t>スイジュン</t>
    </rPh>
    <rPh sb="171" eb="174">
      <t>テキセツセイ</t>
    </rPh>
    <rPh sb="175" eb="177">
      <t>シヒョウ</t>
    </rPh>
    <rPh sb="179" eb="182">
      <t>ゼンタイテキ</t>
    </rPh>
    <rPh sb="183" eb="185">
      <t>カコウ</t>
    </rPh>
    <rPh sb="185" eb="187">
      <t>ケイコウ</t>
    </rPh>
    <rPh sb="188" eb="189">
      <t>ミ</t>
    </rPh>
    <rPh sb="192" eb="194">
      <t>ヨウイン</t>
    </rPh>
    <rPh sb="196" eb="198">
      <t>キュウスイ</t>
    </rPh>
    <rPh sb="198" eb="200">
      <t>ジンコウ</t>
    </rPh>
    <rPh sb="201" eb="203">
      <t>ゲンショウ</t>
    </rPh>
    <rPh sb="203" eb="204">
      <t>トウ</t>
    </rPh>
    <rPh sb="207" eb="209">
      <t>キュウスイ</t>
    </rPh>
    <rPh sb="209" eb="211">
      <t>シュウエキ</t>
    </rPh>
    <rPh sb="212" eb="214">
      <t>ゲンショウ</t>
    </rPh>
    <rPh sb="215" eb="216">
      <t>オオ</t>
    </rPh>
    <rPh sb="221" eb="222">
      <t>カンガ</t>
    </rPh>
    <rPh sb="228" eb="231">
      <t>サクネンド</t>
    </rPh>
    <rPh sb="232" eb="234">
      <t>シンガタ</t>
    </rPh>
    <rPh sb="241" eb="244">
      <t>カンセンショウ</t>
    </rPh>
    <rPh sb="245" eb="247">
      <t>リュウコウ</t>
    </rPh>
    <rPh sb="250" eb="252">
      <t>ガイシュツ</t>
    </rPh>
    <rPh sb="253" eb="254">
      <t>サ</t>
    </rPh>
    <rPh sb="255" eb="257">
      <t>ザイタク</t>
    </rPh>
    <rPh sb="259" eb="261">
      <t>ジカン</t>
    </rPh>
    <rPh sb="262" eb="263">
      <t>オオ</t>
    </rPh>
    <rPh sb="269" eb="273">
      <t>キュウスイシュウエキ</t>
    </rPh>
    <rPh sb="274" eb="276">
      <t>ゾウカ</t>
    </rPh>
    <rPh sb="281" eb="282">
      <t>カンガ</t>
    </rPh>
    <rPh sb="290" eb="292">
      <t>ヒヨウ</t>
    </rPh>
    <rPh sb="293" eb="296">
      <t>コウリツセイ</t>
    </rPh>
    <rPh sb="297" eb="299">
      <t>シヒョウ</t>
    </rPh>
    <rPh sb="300" eb="302">
      <t>ルイジ</t>
    </rPh>
    <rPh sb="302" eb="304">
      <t>ダンタイ</t>
    </rPh>
    <rPh sb="305" eb="306">
      <t>クラ</t>
    </rPh>
    <rPh sb="307" eb="308">
      <t>タカ</t>
    </rPh>
    <rPh sb="312" eb="318">
      <t>イバラキケンキギョウキョク</t>
    </rPh>
    <rPh sb="321" eb="323">
      <t>ジュスイ</t>
    </rPh>
    <rPh sb="336" eb="338">
      <t>コンゴ</t>
    </rPh>
    <rPh sb="339" eb="341">
      <t>ハイスイ</t>
    </rPh>
    <rPh sb="341" eb="343">
      <t>シセツ</t>
    </rPh>
    <rPh sb="344" eb="347">
      <t>コウリツテキ</t>
    </rPh>
    <rPh sb="348" eb="350">
      <t>ウンヨウ</t>
    </rPh>
    <rPh sb="353" eb="355">
      <t>タイオウ</t>
    </rPh>
    <rPh sb="362" eb="364">
      <t>ヒツヨウ</t>
    </rPh>
    <rPh sb="366" eb="367">
      <t>カンガ</t>
    </rPh>
    <rPh sb="375" eb="377">
      <t>シセツ</t>
    </rPh>
    <rPh sb="378" eb="381">
      <t>コウリツセイ</t>
    </rPh>
    <rPh sb="382" eb="384">
      <t>シヒョウ</t>
    </rPh>
    <rPh sb="385" eb="387">
      <t>ジャッカン</t>
    </rPh>
    <rPh sb="388" eb="390">
      <t>ゲンショウ</t>
    </rPh>
    <rPh sb="390" eb="392">
      <t>ケイコウ</t>
    </rPh>
    <rPh sb="396" eb="398">
      <t>キュウスイ</t>
    </rPh>
    <rPh sb="398" eb="400">
      <t>ジンコウ</t>
    </rPh>
    <rPh sb="401" eb="403">
      <t>ゲンショウ</t>
    </rPh>
    <rPh sb="404" eb="406">
      <t>ヨウイン</t>
    </rPh>
    <rPh sb="407" eb="408">
      <t>カンガ</t>
    </rPh>
    <rPh sb="414" eb="417">
      <t>サクネンド</t>
    </rPh>
    <rPh sb="418" eb="420">
      <t>シンガタ</t>
    </rPh>
    <rPh sb="428" eb="430">
      <t>リュウコウ</t>
    </rPh>
    <rPh sb="431" eb="432">
      <t>トモナ</t>
    </rPh>
    <rPh sb="433" eb="437">
      <t>ザイタクジカン</t>
    </rPh>
    <rPh sb="438" eb="440">
      <t>ゾウカ</t>
    </rPh>
    <rPh sb="443" eb="447">
      <t>ユウシュウスイリョウ</t>
    </rPh>
    <rPh sb="448" eb="450">
      <t>ゾウカ</t>
    </rPh>
    <rPh sb="454" eb="458">
      <t>ジャッカンゾウカ</t>
    </rPh>
    <rPh sb="463" eb="465">
      <t>ルイジ</t>
    </rPh>
    <rPh sb="465" eb="467">
      <t>ダンタイ</t>
    </rPh>
    <rPh sb="468" eb="470">
      <t>ヒカク</t>
    </rPh>
    <rPh sb="471" eb="472">
      <t>タカ</t>
    </rPh>
    <rPh sb="473" eb="475">
      <t>スウジ</t>
    </rPh>
    <rPh sb="476" eb="477">
      <t>シメ</t>
    </rPh>
    <rPh sb="486" eb="487">
      <t>カン</t>
    </rPh>
    <rPh sb="494" eb="496">
      <t>カキ</t>
    </rPh>
    <rPh sb="498" eb="501">
      <t>シヨウリョウ</t>
    </rPh>
    <rPh sb="502" eb="504">
      <t>ゾウダイ</t>
    </rPh>
    <rPh sb="506" eb="508">
      <t>ジキ</t>
    </rPh>
    <rPh sb="511" eb="513">
      <t>コウリョ</t>
    </rPh>
    <rPh sb="518" eb="520">
      <t>テキセツ</t>
    </rPh>
    <rPh sb="521" eb="523">
      <t>シセツ</t>
    </rPh>
    <rPh sb="523" eb="525">
      <t>キボ</t>
    </rPh>
    <rPh sb="526" eb="527">
      <t>カンガ</t>
    </rPh>
    <rPh sb="536" eb="539">
      <t>ユウシュウリツ</t>
    </rPh>
    <rPh sb="540" eb="542">
      <t>ルイジ</t>
    </rPh>
    <rPh sb="542" eb="544">
      <t>ダンタイ</t>
    </rPh>
    <rPh sb="545" eb="547">
      <t>ヒカク</t>
    </rPh>
    <rPh sb="548" eb="549">
      <t>タカ</t>
    </rPh>
    <rPh sb="550" eb="552">
      <t>スウチ</t>
    </rPh>
    <rPh sb="559" eb="561">
      <t>ゼンコク</t>
    </rPh>
    <rPh sb="561" eb="563">
      <t>ヘイキン</t>
    </rPh>
    <rPh sb="568" eb="570">
      <t>ヘイセイ</t>
    </rPh>
    <rPh sb="572" eb="574">
      <t>ネンド</t>
    </rPh>
    <rPh sb="575" eb="576">
      <t>サカイ</t>
    </rPh>
    <rPh sb="577" eb="579">
      <t>カコウ</t>
    </rPh>
    <rPh sb="585" eb="587">
      <t>コンゴ</t>
    </rPh>
    <rPh sb="588" eb="591">
      <t>テイキテキ</t>
    </rPh>
    <rPh sb="592" eb="594">
      <t>ロウスイ</t>
    </rPh>
    <rPh sb="594" eb="596">
      <t>チョウサ</t>
    </rPh>
    <rPh sb="597" eb="599">
      <t>ジッシ</t>
    </rPh>
    <rPh sb="601" eb="603">
      <t>テキセツ</t>
    </rPh>
    <rPh sb="604" eb="606">
      <t>カンロ</t>
    </rPh>
    <rPh sb="606" eb="608">
      <t>カンリ</t>
    </rPh>
    <rPh sb="609" eb="610">
      <t>オコナ</t>
    </rPh>
    <rPh sb="611" eb="614">
      <t>コウリツセイ</t>
    </rPh>
    <rPh sb="615" eb="616">
      <t>タカ</t>
    </rPh>
    <rPh sb="618" eb="62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</si>
</sst>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0.3</c:v>
                </c:pt>
                <c:pt idx="1">
                  <c:v>0</c:v>
                </c:pt>
                <c:pt idx="2">
                  <c:v>0</c:v>
                </c:pt>
                <c:pt idx="3">
                  <c:v>0</c:v>
                </c:pt>
                <c:pt idx="4">
                  <c:v>0</c:v>
                </c:pt>
              </c:numCache>
            </c:numRef>
          </c:val>
          <c:extLst>
            <c:ext xmlns:c16="http://schemas.microsoft.com/office/drawing/2014/chart" uri="{C3380CC4-5D6E-409C-BE32-E72D297353CC}">
              <c16:uniqueId val="{00000000-07D0-44FF-8F72-8FF5F212FE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07D0-44FF-8F72-8FF5F212FE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67.430000000000007</c:v>
                </c:pt>
                <c:pt idx="1">
                  <c:v>66.69</c:v>
                </c:pt>
                <c:pt idx="2">
                  <c:v>64.48</c:v>
                </c:pt>
                <c:pt idx="3">
                  <c:v>64.13</c:v>
                </c:pt>
                <c:pt idx="4">
                  <c:v>67.87</c:v>
                </c:pt>
              </c:numCache>
            </c:numRef>
          </c:val>
          <c:extLst>
            <c:ext xmlns:c16="http://schemas.microsoft.com/office/drawing/2014/chart" uri="{C3380CC4-5D6E-409C-BE32-E72D297353CC}">
              <c16:uniqueId val="{00000000-F422-404D-8331-AB614F66DD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F422-404D-8331-AB614F66DD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85.28</c:v>
                </c:pt>
                <c:pt idx="1">
                  <c:v>86.67</c:v>
                </c:pt>
                <c:pt idx="2">
                  <c:v>88.73</c:v>
                </c:pt>
                <c:pt idx="3">
                  <c:v>87.42</c:v>
                </c:pt>
                <c:pt idx="4">
                  <c:v>84.3</c:v>
                </c:pt>
              </c:numCache>
            </c:numRef>
          </c:val>
          <c:extLst>
            <c:ext xmlns:c16="http://schemas.microsoft.com/office/drawing/2014/chart" uri="{C3380CC4-5D6E-409C-BE32-E72D297353CC}">
              <c16:uniqueId val="{00000000-34D3-4014-8386-6F9B252A20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34D3-4014-8386-6F9B252A20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99.36</c:v>
                </c:pt>
                <c:pt idx="1">
                  <c:v>99.54</c:v>
                </c:pt>
                <c:pt idx="2">
                  <c:v>99.91</c:v>
                </c:pt>
                <c:pt idx="3">
                  <c:v>100.03</c:v>
                </c:pt>
                <c:pt idx="4">
                  <c:v>99.99</c:v>
                </c:pt>
              </c:numCache>
            </c:numRef>
          </c:val>
          <c:extLst>
            <c:ext xmlns:c16="http://schemas.microsoft.com/office/drawing/2014/chart" uri="{C3380CC4-5D6E-409C-BE32-E72D297353CC}">
              <c16:uniqueId val="{00000000-CCC1-400F-94A2-FC708D9E71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CCC1-400F-94A2-FC708D9E71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52.57</c:v>
                </c:pt>
                <c:pt idx="1">
                  <c:v>54.27</c:v>
                </c:pt>
                <c:pt idx="2">
                  <c:v>56.22</c:v>
                </c:pt>
                <c:pt idx="3">
                  <c:v>57.81</c:v>
                </c:pt>
                <c:pt idx="4">
                  <c:v>59.27</c:v>
                </c:pt>
              </c:numCache>
            </c:numRef>
          </c:val>
          <c:extLst>
            <c:ext xmlns:c16="http://schemas.microsoft.com/office/drawing/2014/chart" uri="{C3380CC4-5D6E-409C-BE32-E72D297353CC}">
              <c16:uniqueId val="{00000000-DD3A-48CF-9A68-7131835E93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DD3A-48CF-9A68-7131835E93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quot;-&quot;">
                  <c:v>3.47</c:v>
                </c:pt>
                <c:pt idx="1">
                  <c:v>0</c:v>
                </c:pt>
                <c:pt idx="2">
                  <c:v>0</c:v>
                </c:pt>
                <c:pt idx="3">
                  <c:v>0</c:v>
                </c:pt>
                <c:pt idx="4">
                  <c:v>0</c:v>
                </c:pt>
              </c:numCache>
            </c:numRef>
          </c:val>
          <c:extLst>
            <c:ext xmlns:c16="http://schemas.microsoft.com/office/drawing/2014/chart" uri="{C3380CC4-5D6E-409C-BE32-E72D297353CC}">
              <c16:uniqueId val="{00000000-67E9-47AF-8F65-A5C2226CB8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67E9-47AF-8F65-A5C2226CB8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A2-4FB6-8F88-9483F01EB8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45A2-4FB6-8F88-9483F01EB8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626.46</c:v>
                </c:pt>
                <c:pt idx="1">
                  <c:v>587.92999999999995</c:v>
                </c:pt>
                <c:pt idx="2">
                  <c:v>579.72</c:v>
                </c:pt>
                <c:pt idx="3">
                  <c:v>610.55999999999995</c:v>
                </c:pt>
                <c:pt idx="4">
                  <c:v>394.88</c:v>
                </c:pt>
              </c:numCache>
            </c:numRef>
          </c:val>
          <c:extLst>
            <c:ext xmlns:c16="http://schemas.microsoft.com/office/drawing/2014/chart" uri="{C3380CC4-5D6E-409C-BE32-E72D297353CC}">
              <c16:uniqueId val="{00000000-E42B-4F1C-AA5F-D9E36A0EFE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E42B-4F1C-AA5F-D9E36A0EFE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132.27000000000001</c:v>
                </c:pt>
                <c:pt idx="1">
                  <c:v>117.98</c:v>
                </c:pt>
                <c:pt idx="2">
                  <c:v>104.35</c:v>
                </c:pt>
                <c:pt idx="3">
                  <c:v>90.26</c:v>
                </c:pt>
                <c:pt idx="4">
                  <c:v>74.260000000000005</c:v>
                </c:pt>
              </c:numCache>
            </c:numRef>
          </c:val>
          <c:extLst>
            <c:ext xmlns:c16="http://schemas.microsoft.com/office/drawing/2014/chart" uri="{C3380CC4-5D6E-409C-BE32-E72D297353CC}">
              <c16:uniqueId val="{00000000-6781-49AD-A203-8EC0948C42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6781-49AD-A203-8EC0948C42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86.77</c:v>
                </c:pt>
                <c:pt idx="1">
                  <c:v>88.11</c:v>
                </c:pt>
                <c:pt idx="2">
                  <c:v>87.91</c:v>
                </c:pt>
                <c:pt idx="3">
                  <c:v>86.7</c:v>
                </c:pt>
                <c:pt idx="4">
                  <c:v>88.36</c:v>
                </c:pt>
              </c:numCache>
            </c:numRef>
          </c:val>
          <c:extLst>
            <c:ext xmlns:c16="http://schemas.microsoft.com/office/drawing/2014/chart" uri="{C3380CC4-5D6E-409C-BE32-E72D297353CC}">
              <c16:uniqueId val="{00000000-0EBA-4013-A228-FFA6EB2F32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0EBA-4013-A228-FFA6EB2F32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281.02999999999997</c:v>
                </c:pt>
                <c:pt idx="1">
                  <c:v>275.22000000000003</c:v>
                </c:pt>
                <c:pt idx="2">
                  <c:v>276.52</c:v>
                </c:pt>
                <c:pt idx="3">
                  <c:v>283.62</c:v>
                </c:pt>
                <c:pt idx="4">
                  <c:v>277.77999999999997</c:v>
                </c:pt>
              </c:numCache>
            </c:numRef>
          </c:val>
          <c:extLst>
            <c:ext xmlns:c16="http://schemas.microsoft.com/office/drawing/2014/chart" uri="{C3380CC4-5D6E-409C-BE32-E72D297353CC}">
              <c16:uniqueId val="{00000000-90A3-4848-9D64-B0838AD17A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90A3-4848-9D64-B0838AD17A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CD23" sqref="CD2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茨城県　河内町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8578</v>
      </c>
      <c r="AM8" s="71"/>
      <c r="AN8" s="71"/>
      <c r="AO8" s="71"/>
      <c r="AP8" s="71"/>
      <c r="AQ8" s="71"/>
      <c r="AR8" s="71"/>
      <c r="AS8" s="71"/>
      <c r="AT8" s="67">
        <f>データ!$S$6</f>
        <v>44.3</v>
      </c>
      <c r="AU8" s="68"/>
      <c r="AV8" s="68"/>
      <c r="AW8" s="68"/>
      <c r="AX8" s="68"/>
      <c r="AY8" s="68"/>
      <c r="AZ8" s="68"/>
      <c r="BA8" s="68"/>
      <c r="BB8" s="70">
        <f>データ!$T$6</f>
        <v>193.63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86.59</v>
      </c>
      <c r="J10" s="68"/>
      <c r="K10" s="68"/>
      <c r="L10" s="68"/>
      <c r="M10" s="68"/>
      <c r="N10" s="68"/>
      <c r="O10" s="69"/>
      <c r="P10" s="70">
        <f>データ!$P$6</f>
        <v>94.08</v>
      </c>
      <c r="Q10" s="70"/>
      <c r="R10" s="70"/>
      <c r="S10" s="70"/>
      <c r="T10" s="70"/>
      <c r="U10" s="70"/>
      <c r="V10" s="70"/>
      <c r="W10" s="71">
        <f>データ!$Q$6</f>
        <v>4950</v>
      </c>
      <c r="X10" s="71"/>
      <c r="Y10" s="71"/>
      <c r="Z10" s="71"/>
      <c r="AA10" s="71"/>
      <c r="AB10" s="71"/>
      <c r="AC10" s="71"/>
      <c r="AD10" s="2"/>
      <c r="AE10" s="2"/>
      <c r="AF10" s="2"/>
      <c r="AG10" s="2"/>
      <c r="AH10" s="4"/>
      <c r="AI10" s="4"/>
      <c r="AJ10" s="4"/>
      <c r="AK10" s="4"/>
      <c r="AL10" s="71">
        <f>データ!$U$6</f>
        <v>7690</v>
      </c>
      <c r="AM10" s="71"/>
      <c r="AN10" s="71"/>
      <c r="AO10" s="71"/>
      <c r="AP10" s="71"/>
      <c r="AQ10" s="71"/>
      <c r="AR10" s="71"/>
      <c r="AS10" s="71"/>
      <c r="AT10" s="67">
        <f>データ!$V$6</f>
        <v>41.71</v>
      </c>
      <c r="AU10" s="68"/>
      <c r="AV10" s="68"/>
      <c r="AW10" s="68"/>
      <c r="AX10" s="68"/>
      <c r="AY10" s="68"/>
      <c r="AZ10" s="68"/>
      <c r="BA10" s="68"/>
      <c r="BB10" s="70">
        <f>データ!$W$6</f>
        <v>184.37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Hev+X5Jh0qW5jPUUefxVdcRRB7DHEUojWeSmyqV2AXf4zh3nfNNm99ViLZXbCBVkPc7BBiQ7TfofQZJdguP5Q==" saltValue="Va5WRkXPnxrD+KjU6EKJ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84476</v>
      </c>
      <c r="D6" s="34">
        <f t="shared" si="3"/>
        <v>46</v>
      </c>
      <c r="E6" s="34">
        <f t="shared" si="3"/>
        <v>1</v>
      </c>
      <c r="F6" s="34">
        <f t="shared" si="3"/>
        <v>0</v>
      </c>
      <c r="G6" s="34">
        <f t="shared" si="3"/>
        <v>1</v>
      </c>
      <c r="H6" s="34" t="str">
        <f t="shared" si="3"/>
        <v>茨城県　河内町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86.59</v>
      </c>
      <c r="P6" s="35">
        <f t="shared" si="3"/>
        <v>94.08</v>
      </c>
      <c r="Q6" s="35">
        <f t="shared" si="3"/>
        <v>4950</v>
      </c>
      <c r="R6" s="35">
        <f t="shared" si="3"/>
        <v>8578</v>
      </c>
      <c r="S6" s="35">
        <f t="shared" si="3"/>
        <v>44.3</v>
      </c>
      <c r="T6" s="35">
        <f t="shared" si="3"/>
        <v>193.63</v>
      </c>
      <c r="U6" s="35">
        <f t="shared" si="3"/>
        <v>7690</v>
      </c>
      <c r="V6" s="35">
        <f t="shared" si="3"/>
        <v>41.71</v>
      </c>
      <c r="W6" s="35">
        <f t="shared" si="3"/>
        <v>184.37</v>
      </c>
      <c r="X6" s="36">
        <f>IF(X7="",NA(),X7)</f>
        <v>99.36</v>
      </c>
      <c r="Y6" s="36">
        <f t="shared" ref="Y6:AG6" si="4">IF(Y7="",NA(),Y7)</f>
        <v>99.54</v>
      </c>
      <c r="Z6" s="36">
        <f t="shared" si="4"/>
        <v>99.91</v>
      </c>
      <c r="AA6" s="36">
        <f t="shared" si="4"/>
        <v>100.03</v>
      </c>
      <c r="AB6" s="36">
        <f t="shared" si="4"/>
        <v>99.99</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626.46</v>
      </c>
      <c r="AU6" s="36">
        <f t="shared" ref="AU6:BC6" si="6">IF(AU7="",NA(),AU7)</f>
        <v>587.92999999999995</v>
      </c>
      <c r="AV6" s="36">
        <f t="shared" si="6"/>
        <v>579.72</v>
      </c>
      <c r="AW6" s="36">
        <f t="shared" si="6"/>
        <v>610.55999999999995</v>
      </c>
      <c r="AX6" s="36">
        <f t="shared" si="6"/>
        <v>394.88</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132.27000000000001</v>
      </c>
      <c r="BF6" s="36">
        <f t="shared" ref="BF6:BN6" si="7">IF(BF7="",NA(),BF7)</f>
        <v>117.98</v>
      </c>
      <c r="BG6" s="36">
        <f t="shared" si="7"/>
        <v>104.35</v>
      </c>
      <c r="BH6" s="36">
        <f t="shared" si="7"/>
        <v>90.26</v>
      </c>
      <c r="BI6" s="36">
        <f t="shared" si="7"/>
        <v>74.260000000000005</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86.77</v>
      </c>
      <c r="BQ6" s="36">
        <f t="shared" ref="BQ6:BY6" si="8">IF(BQ7="",NA(),BQ7)</f>
        <v>88.11</v>
      </c>
      <c r="BR6" s="36">
        <f t="shared" si="8"/>
        <v>87.91</v>
      </c>
      <c r="BS6" s="36">
        <f t="shared" si="8"/>
        <v>86.7</v>
      </c>
      <c r="BT6" s="36">
        <f t="shared" si="8"/>
        <v>88.36</v>
      </c>
      <c r="BU6" s="36">
        <f t="shared" si="8"/>
        <v>93.28</v>
      </c>
      <c r="BV6" s="36">
        <f t="shared" si="8"/>
        <v>87.51</v>
      </c>
      <c r="BW6" s="36">
        <f t="shared" si="8"/>
        <v>84.77</v>
      </c>
      <c r="BX6" s="36">
        <f t="shared" si="8"/>
        <v>87.11</v>
      </c>
      <c r="BY6" s="36">
        <f t="shared" si="8"/>
        <v>82.78</v>
      </c>
      <c r="BZ6" s="35" t="str">
        <f>IF(BZ7="","",IF(BZ7="-","【-】","【"&amp;SUBSTITUTE(TEXT(BZ7,"#,##0.00"),"-","△")&amp;"】"))</f>
        <v>【100.05】</v>
      </c>
      <c r="CA6" s="36">
        <f>IF(CA7="",NA(),CA7)</f>
        <v>281.02999999999997</v>
      </c>
      <c r="CB6" s="36">
        <f t="shared" ref="CB6:CJ6" si="9">IF(CB7="",NA(),CB7)</f>
        <v>275.22000000000003</v>
      </c>
      <c r="CC6" s="36">
        <f t="shared" si="9"/>
        <v>276.52</v>
      </c>
      <c r="CD6" s="36">
        <f t="shared" si="9"/>
        <v>283.62</v>
      </c>
      <c r="CE6" s="36">
        <f t="shared" si="9"/>
        <v>277.77999999999997</v>
      </c>
      <c r="CF6" s="36">
        <f t="shared" si="9"/>
        <v>208.29</v>
      </c>
      <c r="CG6" s="36">
        <f t="shared" si="9"/>
        <v>218.42</v>
      </c>
      <c r="CH6" s="36">
        <f t="shared" si="9"/>
        <v>227.27</v>
      </c>
      <c r="CI6" s="36">
        <f t="shared" si="9"/>
        <v>223.98</v>
      </c>
      <c r="CJ6" s="36">
        <f t="shared" si="9"/>
        <v>225.09</v>
      </c>
      <c r="CK6" s="35" t="str">
        <f>IF(CK7="","",IF(CK7="-","【-】","【"&amp;SUBSTITUTE(TEXT(CK7,"#,##0.00"),"-","△")&amp;"】"))</f>
        <v>【166.40】</v>
      </c>
      <c r="CL6" s="36">
        <f>IF(CL7="",NA(),CL7)</f>
        <v>67.430000000000007</v>
      </c>
      <c r="CM6" s="36">
        <f t="shared" ref="CM6:CU6" si="10">IF(CM7="",NA(),CM7)</f>
        <v>66.69</v>
      </c>
      <c r="CN6" s="36">
        <f t="shared" si="10"/>
        <v>64.48</v>
      </c>
      <c r="CO6" s="36">
        <f t="shared" si="10"/>
        <v>64.13</v>
      </c>
      <c r="CP6" s="36">
        <f t="shared" si="10"/>
        <v>67.87</v>
      </c>
      <c r="CQ6" s="36">
        <f t="shared" si="10"/>
        <v>49.32</v>
      </c>
      <c r="CR6" s="36">
        <f t="shared" si="10"/>
        <v>50.24</v>
      </c>
      <c r="CS6" s="36">
        <f t="shared" si="10"/>
        <v>50.29</v>
      </c>
      <c r="CT6" s="36">
        <f t="shared" si="10"/>
        <v>49.64</v>
      </c>
      <c r="CU6" s="36">
        <f t="shared" si="10"/>
        <v>49.38</v>
      </c>
      <c r="CV6" s="35" t="str">
        <f>IF(CV7="","",IF(CV7="-","【-】","【"&amp;SUBSTITUTE(TEXT(CV7,"#,##0.00"),"-","△")&amp;"】"))</f>
        <v>【60.69】</v>
      </c>
      <c r="CW6" s="36">
        <f>IF(CW7="",NA(),CW7)</f>
        <v>85.28</v>
      </c>
      <c r="CX6" s="36">
        <f t="shared" ref="CX6:DF6" si="11">IF(CX7="",NA(),CX7)</f>
        <v>86.67</v>
      </c>
      <c r="CY6" s="36">
        <f t="shared" si="11"/>
        <v>88.73</v>
      </c>
      <c r="CZ6" s="36">
        <f t="shared" si="11"/>
        <v>87.42</v>
      </c>
      <c r="DA6" s="36">
        <f t="shared" si="11"/>
        <v>84.3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52.57</v>
      </c>
      <c r="DI6" s="36">
        <f t="shared" ref="DI6:DQ6" si="12">IF(DI7="",NA(),DI7)</f>
        <v>54.27</v>
      </c>
      <c r="DJ6" s="36">
        <f t="shared" si="12"/>
        <v>56.22</v>
      </c>
      <c r="DK6" s="36">
        <f t="shared" si="12"/>
        <v>57.81</v>
      </c>
      <c r="DL6" s="36">
        <f t="shared" si="12"/>
        <v>59.27</v>
      </c>
      <c r="DM6" s="36">
        <f t="shared" si="12"/>
        <v>48.3</v>
      </c>
      <c r="DN6" s="36">
        <f t="shared" si="12"/>
        <v>45.14</v>
      </c>
      <c r="DO6" s="36">
        <f t="shared" si="12"/>
        <v>45.85</v>
      </c>
      <c r="DP6" s="36">
        <f t="shared" si="12"/>
        <v>47.31</v>
      </c>
      <c r="DQ6" s="36">
        <f t="shared" si="12"/>
        <v>47.5</v>
      </c>
      <c r="DR6" s="35" t="str">
        <f>IF(DR7="","",IF(DR7="-","【-】","【"&amp;SUBSTITUTE(TEXT(DR7,"#,##0.00"),"-","△")&amp;"】"))</f>
        <v>【50.19】</v>
      </c>
      <c r="DS6" s="36">
        <f>IF(DS7="",NA(),DS7)</f>
        <v>3.47</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0.3</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84476</v>
      </c>
      <c r="D7" s="38">
        <v>46</v>
      </c>
      <c r="E7" s="38">
        <v>1</v>
      </c>
      <c r="F7" s="38">
        <v>0</v>
      </c>
      <c r="G7" s="38">
        <v>1</v>
      </c>
      <c r="H7" s="38" t="s">
        <v>93</v>
      </c>
      <c r="I7" s="38" t="s">
        <v>94</v>
      </c>
      <c r="J7" s="38" t="s">
        <v>95</v>
      </c>
      <c r="K7" s="38" t="s">
        <v>96</v>
      </c>
      <c r="L7" s="38" t="s">
        <v>97</v>
      </c>
      <c r="M7" s="38" t="s">
        <v>98</v>
      </c>
      <c r="N7" s="39" t="s">
        <v>99</v>
      </c>
      <c r="O7" s="39">
        <v>86.59</v>
      </c>
      <c r="P7" s="39">
        <v>94.08</v>
      </c>
      <c r="Q7" s="39">
        <v>4950</v>
      </c>
      <c r="R7" s="39">
        <v>8578</v>
      </c>
      <c r="S7" s="39">
        <v>44.3</v>
      </c>
      <c r="T7" s="39">
        <v>193.63</v>
      </c>
      <c r="U7" s="39">
        <v>7690</v>
      </c>
      <c r="V7" s="39">
        <v>41.71</v>
      </c>
      <c r="W7" s="39">
        <v>184.37</v>
      </c>
      <c r="X7" s="39">
        <v>99.36</v>
      </c>
      <c r="Y7" s="39">
        <v>99.54</v>
      </c>
      <c r="Z7" s="39">
        <v>99.91</v>
      </c>
      <c r="AA7" s="39">
        <v>100.03</v>
      </c>
      <c r="AB7" s="39">
        <v>99.99</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626.46</v>
      </c>
      <c r="AU7" s="39">
        <v>587.92999999999995</v>
      </c>
      <c r="AV7" s="39">
        <v>579.72</v>
      </c>
      <c r="AW7" s="39">
        <v>610.55999999999995</v>
      </c>
      <c r="AX7" s="39">
        <v>394.88</v>
      </c>
      <c r="AY7" s="39">
        <v>371.89</v>
      </c>
      <c r="AZ7" s="39">
        <v>293.23</v>
      </c>
      <c r="BA7" s="39">
        <v>300.14</v>
      </c>
      <c r="BB7" s="39">
        <v>301.04000000000002</v>
      </c>
      <c r="BC7" s="39">
        <v>305.08</v>
      </c>
      <c r="BD7" s="39">
        <v>260.31</v>
      </c>
      <c r="BE7" s="39">
        <v>132.27000000000001</v>
      </c>
      <c r="BF7" s="39">
        <v>117.98</v>
      </c>
      <c r="BG7" s="39">
        <v>104.35</v>
      </c>
      <c r="BH7" s="39">
        <v>90.26</v>
      </c>
      <c r="BI7" s="39">
        <v>74.260000000000005</v>
      </c>
      <c r="BJ7" s="39">
        <v>483.11</v>
      </c>
      <c r="BK7" s="39">
        <v>542.29999999999995</v>
      </c>
      <c r="BL7" s="39">
        <v>566.65</v>
      </c>
      <c r="BM7" s="39">
        <v>551.62</v>
      </c>
      <c r="BN7" s="39">
        <v>585.59</v>
      </c>
      <c r="BO7" s="39">
        <v>275.67</v>
      </c>
      <c r="BP7" s="39">
        <v>86.77</v>
      </c>
      <c r="BQ7" s="39">
        <v>88.11</v>
      </c>
      <c r="BR7" s="39">
        <v>87.91</v>
      </c>
      <c r="BS7" s="39">
        <v>86.7</v>
      </c>
      <c r="BT7" s="39">
        <v>88.36</v>
      </c>
      <c r="BU7" s="39">
        <v>93.28</v>
      </c>
      <c r="BV7" s="39">
        <v>87.51</v>
      </c>
      <c r="BW7" s="39">
        <v>84.77</v>
      </c>
      <c r="BX7" s="39">
        <v>87.11</v>
      </c>
      <c r="BY7" s="39">
        <v>82.78</v>
      </c>
      <c r="BZ7" s="39">
        <v>100.05</v>
      </c>
      <c r="CA7" s="39">
        <v>281.02999999999997</v>
      </c>
      <c r="CB7" s="39">
        <v>275.22000000000003</v>
      </c>
      <c r="CC7" s="39">
        <v>276.52</v>
      </c>
      <c r="CD7" s="39">
        <v>283.62</v>
      </c>
      <c r="CE7" s="39">
        <v>277.77999999999997</v>
      </c>
      <c r="CF7" s="39">
        <v>208.29</v>
      </c>
      <c r="CG7" s="39">
        <v>218.42</v>
      </c>
      <c r="CH7" s="39">
        <v>227.27</v>
      </c>
      <c r="CI7" s="39">
        <v>223.98</v>
      </c>
      <c r="CJ7" s="39">
        <v>225.09</v>
      </c>
      <c r="CK7" s="39">
        <v>166.4</v>
      </c>
      <c r="CL7" s="39">
        <v>67.430000000000007</v>
      </c>
      <c r="CM7" s="39">
        <v>66.69</v>
      </c>
      <c r="CN7" s="39">
        <v>64.48</v>
      </c>
      <c r="CO7" s="39">
        <v>64.13</v>
      </c>
      <c r="CP7" s="39">
        <v>67.87</v>
      </c>
      <c r="CQ7" s="39">
        <v>49.32</v>
      </c>
      <c r="CR7" s="39">
        <v>50.24</v>
      </c>
      <c r="CS7" s="39">
        <v>50.29</v>
      </c>
      <c r="CT7" s="39">
        <v>49.64</v>
      </c>
      <c r="CU7" s="39">
        <v>49.38</v>
      </c>
      <c r="CV7" s="39">
        <v>60.69</v>
      </c>
      <c r="CW7" s="39">
        <v>85.28</v>
      </c>
      <c r="CX7" s="39">
        <v>86.67</v>
      </c>
      <c r="CY7" s="39">
        <v>88.73</v>
      </c>
      <c r="CZ7" s="39">
        <v>87.42</v>
      </c>
      <c r="DA7" s="39">
        <v>84.3</v>
      </c>
      <c r="DB7" s="39">
        <v>79.34</v>
      </c>
      <c r="DC7" s="39">
        <v>78.650000000000006</v>
      </c>
      <c r="DD7" s="39">
        <v>77.73</v>
      </c>
      <c r="DE7" s="39">
        <v>78.09</v>
      </c>
      <c r="DF7" s="39">
        <v>78.010000000000005</v>
      </c>
      <c r="DG7" s="39">
        <v>89.82</v>
      </c>
      <c r="DH7" s="39">
        <v>52.57</v>
      </c>
      <c r="DI7" s="39">
        <v>54.27</v>
      </c>
      <c r="DJ7" s="39">
        <v>56.22</v>
      </c>
      <c r="DK7" s="39">
        <v>57.81</v>
      </c>
      <c r="DL7" s="39">
        <v>59.27</v>
      </c>
      <c r="DM7" s="39">
        <v>48.3</v>
      </c>
      <c r="DN7" s="39">
        <v>45.14</v>
      </c>
      <c r="DO7" s="39">
        <v>45.85</v>
      </c>
      <c r="DP7" s="39">
        <v>47.31</v>
      </c>
      <c r="DQ7" s="39">
        <v>47.5</v>
      </c>
      <c r="DR7" s="39">
        <v>50.19</v>
      </c>
      <c r="DS7" s="39">
        <v>3.47</v>
      </c>
      <c r="DT7" s="39">
        <v>0</v>
      </c>
      <c r="DU7" s="39">
        <v>0</v>
      </c>
      <c r="DV7" s="39">
        <v>0</v>
      </c>
      <c r="DW7" s="39">
        <v>0</v>
      </c>
      <c r="DX7" s="39">
        <v>12.43</v>
      </c>
      <c r="DY7" s="39">
        <v>13.58</v>
      </c>
      <c r="DZ7" s="39">
        <v>14.13</v>
      </c>
      <c r="EA7" s="39">
        <v>16.77</v>
      </c>
      <c r="EB7" s="39">
        <v>17.399999999999999</v>
      </c>
      <c r="EC7" s="39">
        <v>20.63</v>
      </c>
      <c r="ED7" s="39">
        <v>0.3</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2022-01-27T01:05:14Z</cp:lastPrinted>
  <dcterms:created xsi:type="dcterms:W3CDTF">2021-12-03T06:45:29Z</dcterms:created>
  <dcterms:modified xsi:type="dcterms:W3CDTF">2022-02-10T11:13:37Z</dcterms:modified>
  <cp:category/>
</cp:coreProperties>
</file>