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hiho7\理財\理財\Ｒ３理財\04_公営企業関係\15_経営比較分析表\03_★経営比較分析表の分析等\04_確認後\07_農業集落排水（法適）15\39_阿見町\"/>
    </mc:Choice>
  </mc:AlternateContent>
  <workbookProtection workbookAlgorithmName="SHA-512" workbookHashValue="3kyN0Ryd7kOkfSBxBTG7LqhdTK5lhy+T9ElqPbRrtlEe+laA7v+hadq05YHgl7nSNT0GNDwrEY8YCkBXYFy9og==" workbookSaltValue="7DE5gu49phin7j7P9gKWxA=="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AT10" i="4" s="1"/>
  <c r="V6" i="5"/>
  <c r="AL10" i="4" s="1"/>
  <c r="U6" i="5"/>
  <c r="T6" i="5"/>
  <c r="AT8" i="4" s="1"/>
  <c r="S6" i="5"/>
  <c r="AL8" i="4" s="1"/>
  <c r="R6" i="5"/>
  <c r="Q6" i="5"/>
  <c r="P6" i="5"/>
  <c r="P10" i="4" s="1"/>
  <c r="O6" i="5"/>
  <c r="I10" i="4" s="1"/>
  <c r="N6" i="5"/>
  <c r="M6" i="5"/>
  <c r="L6" i="5"/>
  <c r="K6" i="5"/>
  <c r="P8" i="4" s="1"/>
  <c r="J6" i="5"/>
  <c r="I8" i="4" s="1"/>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BB10" i="4"/>
  <c r="AD10" i="4"/>
  <c r="W10" i="4"/>
  <c r="B10" i="4"/>
  <c r="BB8" i="4"/>
  <c r="AD8" i="4"/>
  <c r="W8" i="4"/>
  <c r="B8" i="4"/>
</calcChain>
</file>

<file path=xl/sharedStrings.xml><?xml version="1.0" encoding="utf-8"?>
<sst xmlns="http://schemas.openxmlformats.org/spreadsheetml/2006/main" count="319" uniqueCount="118">
  <si>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</si>
  <si>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</si>
  <si>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</si>
  <si>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</si>
  <si>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</si>
  <si>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</si>
  <si>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</si>
  <si>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</si>
  <si>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</si>
  <si>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</si>
  <si>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</si>
  <si>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</si>
  <si>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</si>
  <si>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</si>
  <si>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</si>
  <si>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</si>
  <si>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</si>
  <si>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</si>
  <si>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</si>
  <si>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</si>
  <si>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</si>
  <si>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</si>
  <si>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</si>
  <si>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</si>
  <si>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</si>
  <si>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</si>
  <si>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</si>
  <si>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</si>
  <si>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</si>
  <si>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</si>
  <si>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</si>
  <si>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</si>
  <si>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</si>
  <si>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</si>
  <si>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</si>
  <si>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</si>
  <si>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</si>
  <si>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</si>
  <si>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</si>
  <si>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</si>
  <si>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</si>
  <si>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</si>
  <si>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</si>
  <si>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</si>
  <si>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</si>
  <si>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</si>
  <si>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</si>
  <si>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</si>
  <si>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</si>
  <si>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</si>
  <si>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</si>
  <si>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</si>
  <si>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</si>
  <si>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</si>
  <si>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</si>
  <si>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</si>
  <si>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</si>
  <si>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</si>
  <si>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</si>
  <si>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</si>
  <si>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</si>
  <si>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</si>
  <si>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</si>
  <si>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</si>
  <si>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</si>
  <si>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</si>
  <si>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</si>
  <si>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</si>
  <si>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</si>
  <si>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</si>
  <si>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</si>
  <si>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</si>
  <si>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</si>
  <si>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</si>
  <si>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</si>
  <si>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</si>
  <si>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</si>
  <si>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</si>
  <si>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</si>
  <si>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</si>
  <si>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</si>
  <si>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</si>
  <si>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</si>
  <si>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</si>
  <si>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</si>
  <si>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</si>
  <si>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</si>
  <si>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</si>
  <si>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</si>
  <si>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</si>
  <si>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</si>
  <si>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</si>
  <si>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</si>
  <si>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</si>
  <si>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</si>
  <si>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</si>
  <si>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　阿見町</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</si>
  <si>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</si>
  <si>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</si>
  <si>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</si>
  <si>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</si>
  <si>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</si>
  <si>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</si>
  <si>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</si>
  <si>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</si>
  <si>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</si>
  <si>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</si>
  <si>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</si>
  <si>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</si>
  <si>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</si>
  <si>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</si>
  <si>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</si>
  <si>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</si>
  <si>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</si>
  <si>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</si>
  <si>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農業集落排水事業の建設工事は平成24年に供用開始をした実穀上長地区を最後に完了したため、新たな管渠の布設は行われておりません。また、比較的年数が経過した管渠が少ない為、管渠についての更新は発生しておりません。現在は維持管理が中心になっています。
今後は、財源的にも厳しい状況のなかで、緊急的な個所について更新をしながら、計画的に管渠や施設についても少しずつ更新を行っていく必要があります。
小池地区及び君島大形地区についてR1年度に二地区で最適化構想（更新計画）を策定し、計画に基づき長期的に老朽管の更新等を行っていく予定となっておりますが、下水道との広域化共同化を視野に入れながら更新を進めます。またR3年度に福田地区及び実穀上長地区で最適化構想を策定予定です。</t>
    <rPh sb="66" eb="67">
      <t>ヒ</t>
    </rPh>
    <rPh sb="76" eb="78">
      <t>カンキョ</t>
    </rPh>
    <rPh sb="79" eb="80">
      <t>スク</t>
    </rPh>
    <rPh sb="123" eb="125">
      <t>コンゴ</t>
    </rPh>
    <rPh sb="152" eb="154">
      <t>コウシン</t>
    </rPh>
    <rPh sb="160" eb="162">
      <t>ケイカク</t>
    </rPh>
    <rPh sb="162" eb="163">
      <t>テキ</t>
    </rPh>
    <rPh sb="164" eb="166">
      <t>カンキョ</t>
    </rPh>
    <rPh sb="167" eb="169">
      <t>シセツ</t>
    </rPh>
    <rPh sb="195" eb="197">
      <t>コイケ</t>
    </rPh>
    <rPh sb="197" eb="199">
      <t>チク</t>
    </rPh>
    <rPh sb="199" eb="200">
      <t>オヨ</t>
    </rPh>
    <rPh sb="201" eb="203">
      <t>キミシマ</t>
    </rPh>
    <rPh sb="203" eb="205">
      <t>オオガタ</t>
    </rPh>
    <rPh sb="205" eb="207">
      <t>チク</t>
    </rPh>
    <rPh sb="214" eb="215">
      <t>ド</t>
    </rPh>
    <rPh sb="216" eb="217">
      <t>ニ</t>
    </rPh>
    <rPh sb="217" eb="219">
      <t>チク</t>
    </rPh>
    <rPh sb="259" eb="261">
      <t>ヨテイ</t>
    </rPh>
    <rPh sb="271" eb="274">
      <t>ゲスイドウ</t>
    </rPh>
    <rPh sb="276" eb="279">
      <t>コウイキカ</t>
    </rPh>
    <rPh sb="279" eb="282">
      <t>キョウドウカ</t>
    </rPh>
    <rPh sb="283" eb="285">
      <t>シヤ</t>
    </rPh>
    <rPh sb="286" eb="287">
      <t>イ</t>
    </rPh>
    <rPh sb="291" eb="293">
      <t>コウシン</t>
    </rPh>
    <rPh sb="294" eb="295">
      <t>スス</t>
    </rPh>
    <rPh sb="306" eb="308">
      <t>フクダ</t>
    </rPh>
    <rPh sb="308" eb="310">
      <t>チク</t>
    </rPh>
    <rPh sb="310" eb="311">
      <t>オヨ</t>
    </rPh>
    <rPh sb="312" eb="314">
      <t>ジッコク</t>
    </rPh>
    <rPh sb="314" eb="316">
      <t>カミナガ</t>
    </rPh>
    <rPh sb="316" eb="318">
      <t>チク</t>
    </rPh>
    <rPh sb="319" eb="322">
      <t>サイテキカ</t>
    </rPh>
    <rPh sb="322" eb="324">
      <t>コウソウ</t>
    </rPh>
    <rPh sb="325" eb="327">
      <t>サクテイ</t>
    </rPh>
    <rPh sb="327" eb="329">
      <t>ヨテイ</t>
    </rPh>
    <phoneticPr fontId="4"/>
  </si>
  <si>
    <r>
      <t>・R2年度に企業会計への移行を行いました。
　本事業については、接続率の向上と、施設維持
　費用の削減に向けた対策を講じます。</t>
    </r>
    <r>
      <rPr>
        <b/>
        <sz val="11"/>
        <rFont val="ＭＳ ゴシック"/>
        <family val="3"/>
        <charset val="128"/>
      </rPr>
      <t xml:space="preserve">
　</t>
    </r>
    <r>
      <rPr>
        <sz val="11"/>
        <rFont val="ＭＳ ゴシック"/>
        <family val="3"/>
        <charset val="128"/>
      </rPr>
      <t>（対策案）
　  ・H30～R3年度までの接続補助制度を周知し、
　　　積極的な活用が図れるよう、訪問や郵送等
　　　による接続促進活動の実施
　　・処理施設における維持管理費削減のため、電
　　　気使用料の契約見直し
　　・適切な施設維持管理に向け、国や県の補助を
　　　利用しての施設機能診断及び最適化構想（更
　　　新計画）の策定（小池地区・君島大形地区は
　　　R1年度に最適化構想策定。福田地区・実穀上
　　　長地区はR2年度に機能診断実施、R3年度に最
　　　適化構想策定予定）
　　・共同化・広域化の検討
　　　　</t>
    </r>
    <rPh sb="3" eb="5">
      <t>ネンド</t>
    </rPh>
    <rPh sb="6" eb="8">
      <t>キギョウ</t>
    </rPh>
    <rPh sb="8" eb="10">
      <t>カイケイ</t>
    </rPh>
    <rPh sb="12" eb="14">
      <t>イコウ</t>
    </rPh>
    <rPh sb="15" eb="16">
      <t>オコナ</t>
    </rPh>
    <rPh sb="23" eb="24">
      <t>ホン</t>
    </rPh>
    <rPh sb="24" eb="26">
      <t>ジギョウ</t>
    </rPh>
    <rPh sb="32" eb="34">
      <t>セツゾク</t>
    </rPh>
    <rPh sb="34" eb="35">
      <t>リツ</t>
    </rPh>
    <rPh sb="36" eb="38">
      <t>コウジョウ</t>
    </rPh>
    <rPh sb="40" eb="42">
      <t>シセツ</t>
    </rPh>
    <rPh sb="42" eb="44">
      <t>イジ</t>
    </rPh>
    <rPh sb="46" eb="48">
      <t>ヒヨウ</t>
    </rPh>
    <rPh sb="49" eb="51">
      <t>サクゲン</t>
    </rPh>
    <rPh sb="52" eb="53">
      <t>ム</t>
    </rPh>
    <rPh sb="55" eb="57">
      <t>タイサク</t>
    </rPh>
    <rPh sb="58" eb="59">
      <t>コウ</t>
    </rPh>
    <rPh sb="81" eb="83">
      <t>ネンド</t>
    </rPh>
    <rPh sb="86" eb="88">
      <t>セツゾク</t>
    </rPh>
    <rPh sb="88" eb="90">
      <t>ホジョ</t>
    </rPh>
    <rPh sb="90" eb="92">
      <t>セイド</t>
    </rPh>
    <rPh sb="93" eb="95">
      <t>シュウチ</t>
    </rPh>
    <rPh sb="105" eb="107">
      <t>カツヨウ</t>
    </rPh>
    <rPh sb="108" eb="109">
      <t>ハカ</t>
    </rPh>
    <rPh sb="140" eb="142">
      <t>ショリ</t>
    </rPh>
    <rPh sb="142" eb="144">
      <t>シセツ</t>
    </rPh>
    <rPh sb="148" eb="150">
      <t>イジ</t>
    </rPh>
    <rPh sb="150" eb="153">
      <t>カンリヒ</t>
    </rPh>
    <rPh sb="153" eb="155">
      <t>サクゲン</t>
    </rPh>
    <rPh sb="165" eb="167">
      <t>シヨウ</t>
    </rPh>
    <rPh sb="167" eb="168">
      <t>リョウ</t>
    </rPh>
    <rPh sb="169" eb="171">
      <t>ケイヤク</t>
    </rPh>
    <rPh sb="171" eb="173">
      <t>ミナオ</t>
    </rPh>
    <rPh sb="234" eb="236">
      <t>コイケ</t>
    </rPh>
    <rPh sb="236" eb="238">
      <t>チク</t>
    </rPh>
    <rPh sb="239" eb="241">
      <t>キミシマ</t>
    </rPh>
    <rPh sb="241" eb="243">
      <t>オオガタ</t>
    </rPh>
    <rPh sb="243" eb="245">
      <t>チク</t>
    </rPh>
    <rPh sb="253" eb="254">
      <t>ド</t>
    </rPh>
    <rPh sb="255" eb="258">
      <t>サイテキカ</t>
    </rPh>
    <rPh sb="258" eb="260">
      <t>コウソウ</t>
    </rPh>
    <rPh sb="260" eb="262">
      <t>サクテイ</t>
    </rPh>
    <rPh sb="263" eb="265">
      <t>フクダ</t>
    </rPh>
    <rPh sb="265" eb="267">
      <t>チク</t>
    </rPh>
    <rPh sb="268" eb="270">
      <t>ジッコク</t>
    </rPh>
    <rPh sb="276" eb="278">
      <t>チク</t>
    </rPh>
    <rPh sb="281" eb="283">
      <t>ネンド</t>
    </rPh>
    <rPh sb="284" eb="286">
      <t>キノウ</t>
    </rPh>
    <rPh sb="286" eb="288">
      <t>シンダン</t>
    </rPh>
    <rPh sb="288" eb="290">
      <t>ジッシ</t>
    </rPh>
    <rPh sb="314" eb="317">
      <t>キョウドウカ</t>
    </rPh>
    <rPh sb="318" eb="321">
      <t>コウイキカ</t>
    </rPh>
    <rPh sb="322" eb="324">
      <t>ケントウ</t>
    </rPh>
    <phoneticPr fontId="4"/>
  </si>
  <si>
    <t>R2年度は法適用初年度であり、前年度以前と比較分析をしておりません。
①経常収支比率は類似団体を下回っておりますが、維持管理費等の経常費用を使用料・一般会計繰入金等の経常収益で賄うことが出来ている状態です。今後、接続率の向上や維持管理費用の削減により一般会計繰入金の削減に向け努力をしていきます。
②累積欠損金比率は欠損金が発生していないため、表示されておりません。
③流動比率は21.72％で類似団体を下回っております。流動資産が不足している状態ですが、収入における一般会計繰入金の割合が高いため、流動資産を増やすのは難しい状態です。
④企業債残高対事業規模比率について、収益で賄えない費用として企業債償還金の全額を一般会計繰入金で賄っている状態であり、比率がありません。
⑤経費回収率は平均を上回っており、施設の維持管理費用削減に向け、一層の努力をしていきます。
⑥汚水処理原価では、平均と比較して高い水準です。要因としては修繕費等の維持管理費の増加と接続率の低さにあるため、維持管理費用削減及び接続率向上に向け、一層の努力をしていきます。
⑦施設利用率では、平均と比較して低い水準にあります。要因として接続率の低さが考えられるため、接続率の向上に努めます。　
⑧水洗化率は年々上昇しておりますが、類似団体・全国平均と比較して低い水準にあります。未接続者が補助制度を活用し積極的に接続を行うよう、通知や訪問による周知活動を行います。</t>
    <rPh sb="36" eb="38">
      <t>ケイジョウ</t>
    </rPh>
    <rPh sb="43" eb="45">
      <t>ルイジ</t>
    </rPh>
    <rPh sb="45" eb="47">
      <t>ダンタイ</t>
    </rPh>
    <rPh sb="48" eb="50">
      <t>シタマワ</t>
    </rPh>
    <rPh sb="58" eb="60">
      <t>イジ</t>
    </rPh>
    <rPh sb="60" eb="63">
      <t>カンリヒ</t>
    </rPh>
    <rPh sb="63" eb="64">
      <t>トウ</t>
    </rPh>
    <rPh sb="65" eb="67">
      <t>ケイジョウ</t>
    </rPh>
    <rPh sb="67" eb="69">
      <t>ヒヨウ</t>
    </rPh>
    <rPh sb="70" eb="73">
      <t>シヨウリョウ</t>
    </rPh>
    <rPh sb="74" eb="76">
      <t>イッパン</t>
    </rPh>
    <rPh sb="76" eb="78">
      <t>カイケイ</t>
    </rPh>
    <rPh sb="78" eb="80">
      <t>クリイレ</t>
    </rPh>
    <rPh sb="80" eb="81">
      <t>キン</t>
    </rPh>
    <rPh sb="81" eb="82">
      <t>トウ</t>
    </rPh>
    <rPh sb="83" eb="85">
      <t>ケイジョウ</t>
    </rPh>
    <rPh sb="85" eb="87">
      <t>シュウエキ</t>
    </rPh>
    <rPh sb="88" eb="89">
      <t>マカナ</t>
    </rPh>
    <rPh sb="93" eb="95">
      <t>デキ</t>
    </rPh>
    <rPh sb="98" eb="100">
      <t>ジョウタイ</t>
    </rPh>
    <rPh sb="103" eb="105">
      <t>コンゴ</t>
    </rPh>
    <rPh sb="106" eb="108">
      <t>セツゾク</t>
    </rPh>
    <rPh sb="108" eb="109">
      <t>リツ</t>
    </rPh>
    <rPh sb="110" eb="112">
      <t>コウジョウ</t>
    </rPh>
    <rPh sb="113" eb="115">
      <t>イジ</t>
    </rPh>
    <rPh sb="120" eb="122">
      <t>サクゲン</t>
    </rPh>
    <rPh sb="125" eb="127">
      <t>イッパン</t>
    </rPh>
    <rPh sb="127" eb="129">
      <t>カイケイ</t>
    </rPh>
    <rPh sb="129" eb="131">
      <t>クリイレ</t>
    </rPh>
    <rPh sb="131" eb="132">
      <t>キン</t>
    </rPh>
    <rPh sb="133" eb="135">
      <t>サクゲン</t>
    </rPh>
    <rPh sb="136" eb="137">
      <t>ム</t>
    </rPh>
    <rPh sb="138" eb="140">
      <t>ドリョク</t>
    </rPh>
    <rPh sb="185" eb="187">
      <t>リュウドウ</t>
    </rPh>
    <rPh sb="187" eb="189">
      <t>ヒリツ</t>
    </rPh>
    <rPh sb="197" eb="199">
      <t>ルイジ</t>
    </rPh>
    <rPh sb="199" eb="201">
      <t>ダンタイ</t>
    </rPh>
    <rPh sb="202" eb="204">
      <t>シタマワ</t>
    </rPh>
    <rPh sb="211" eb="213">
      <t>リュウドウ</t>
    </rPh>
    <rPh sb="213" eb="215">
      <t>シサン</t>
    </rPh>
    <rPh sb="216" eb="218">
      <t>フソク</t>
    </rPh>
    <rPh sb="222" eb="224">
      <t>ジョウタイ</t>
    </rPh>
    <rPh sb="228" eb="230">
      <t>シュウニュウ</t>
    </rPh>
    <rPh sb="234" eb="236">
      <t>イッパン</t>
    </rPh>
    <rPh sb="236" eb="238">
      <t>カイケイ</t>
    </rPh>
    <rPh sb="238" eb="240">
      <t>クリイレ</t>
    </rPh>
    <rPh sb="240" eb="241">
      <t>キン</t>
    </rPh>
    <rPh sb="242" eb="244">
      <t>ワリアイ</t>
    </rPh>
    <rPh sb="245" eb="246">
      <t>タカ</t>
    </rPh>
    <rPh sb="250" eb="252">
      <t>リュウドウ</t>
    </rPh>
    <rPh sb="252" eb="254">
      <t>シサン</t>
    </rPh>
    <rPh sb="255" eb="256">
      <t>フ</t>
    </rPh>
    <rPh sb="260" eb="261">
      <t>ムズカ</t>
    </rPh>
    <rPh sb="263" eb="265">
      <t>ジョウタイ</t>
    </rPh>
    <rPh sb="306" eb="308">
      <t>ゼンガク</t>
    </rPh>
    <rPh sb="322" eb="324">
      <t>ジョウタイ</t>
    </rPh>
    <rPh sb="328" eb="330">
      <t>ヒリツ</t>
    </rPh>
    <rPh sb="345" eb="347">
      <t>ヘイキン</t>
    </rPh>
    <rPh sb="348" eb="350">
      <t>ウワマワ</t>
    </rPh>
    <rPh sb="414" eb="417">
      <t>シュウゼンヒ</t>
    </rPh>
    <rPh sb="417" eb="418">
      <t>トウ</t>
    </rPh>
    <rPh sb="425" eb="427">
      <t>ゾウカ</t>
    </rPh>
    <rPh sb="448" eb="449">
      <t>オヨ</t>
    </rPh>
    <rPh sb="539" eb="541">
      <t>ネンネン</t>
    </rPh>
    <rPh sb="541" eb="543">
      <t>ジョウショウ</t>
    </rPh>
    <rPh sb="575" eb="578">
      <t>ミセツゾク</t>
    </rPh>
    <rPh sb="578" eb="579">
      <t>シャ</t>
    </rPh>
    <rPh sb="580" eb="582">
      <t>ホジョ</t>
    </rPh>
    <rPh sb="582" eb="584">
      <t>セイド</t>
    </rPh>
    <rPh sb="585" eb="587">
      <t>カツヨウ</t>
    </rPh>
    <rPh sb="588" eb="591">
      <t>セッキョクテキ</t>
    </rPh>
    <rPh sb="592" eb="594">
      <t>セツゾク</t>
    </rPh>
    <rPh sb="595" eb="596">
      <t>オコナ</t>
    </rPh>
    <rPh sb="600" eb="602">
      <t>ツウチ</t>
    </rPh>
    <rPh sb="603" eb="605">
      <t>ホウモン</t>
    </rPh>
    <rPh sb="608" eb="610">
      <t>シュウチ</t>
    </rPh>
    <rPh sb="610" eb="612">
      <t>カツドウ</t>
    </rPh>
    <rPh sb="613" eb="614">
      <t>オコナ</t>
    </rPh>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</si>
</sst>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b/>
      <sz val="12"/>
      <name val="ＭＳ ゴシック"/>
      <family val="3"/>
      <charset val="128"/>
    </font>
    <font>
      <b/>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6" fillId="0" borderId="3" xfId="0" applyFont="1" applyBorder="1" applyAlignment="1">
      <alignment horizontal="left" vertical="center"/>
    </xf>
    <xf numFmtId="0" fontId="16" fillId="0" borderId="4" xfId="0" applyFont="1" applyBorder="1" applyAlignment="1">
      <alignment horizontal="left" vertical="center"/>
    </xf>
    <xf numFmtId="0" fontId="16" fillId="0" borderId="5" xfId="0" applyFont="1" applyBorder="1" applyAlignment="1">
      <alignment horizontal="left" vertical="center"/>
    </xf>
    <xf numFmtId="0" fontId="16" fillId="0" borderId="6" xfId="0" applyFont="1" applyBorder="1" applyAlignment="1">
      <alignment horizontal="left" vertical="center"/>
    </xf>
    <xf numFmtId="0" fontId="16" fillId="0" borderId="0" xfId="0" applyFont="1" applyBorder="1" applyAlignment="1">
      <alignment horizontal="left" vertical="center"/>
    </xf>
    <xf numFmtId="0" fontId="16"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07E1-4BE9-8D86-05E8BE981749}"/>
            </c:ext>
          </c:extLst>
        </c:ser>
        <c:dLbls>
          <c:showLegendKey val="0"/>
          <c:showVal val="0"/>
          <c:showCatName val="0"/>
          <c:showSerName val="0"/>
          <c:showPercent val="0"/>
          <c:showBubbleSize val="0"/>
        </c:dLbls>
        <c:gapWidth val="150"/>
        <c:axId val="567022408"/>
        <c:axId val="567020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0.25</c:v>
                </c:pt>
              </c:numCache>
            </c:numRef>
          </c:val>
          <c:smooth val="0"/>
          <c:extLst>
            <c:ext xmlns:c16="http://schemas.microsoft.com/office/drawing/2014/chart" uri="{C3380CC4-5D6E-409C-BE32-E72D297353CC}">
              <c16:uniqueId val="{00000001-07E1-4BE9-8D86-05E8BE981749}"/>
            </c:ext>
          </c:extLst>
        </c:ser>
        <c:dLbls>
          <c:showLegendKey val="0"/>
          <c:showVal val="0"/>
          <c:showCatName val="0"/>
          <c:showSerName val="0"/>
          <c:showPercent val="0"/>
          <c:showBubbleSize val="0"/>
        </c:dLbls>
        <c:marker val="1"/>
        <c:smooth val="0"/>
        <c:axId val="567022408"/>
        <c:axId val="567020056"/>
      </c:lineChart>
      <c:dateAx>
        <c:axId val="567022408"/>
        <c:scaling>
          <c:orientation val="minMax"/>
        </c:scaling>
        <c:delete val="1"/>
        <c:axPos val="b"/>
        <c:numFmt formatCode="&quot;H&quot;yy" sourceLinked="1"/>
        <c:majorTickMark val="none"/>
        <c:minorTickMark val="none"/>
        <c:tickLblPos val="none"/>
        <c:crossAx val="567020056"/>
        <c:crosses val="autoZero"/>
        <c:auto val="1"/>
        <c:lblOffset val="100"/>
        <c:baseTimeUnit val="years"/>
      </c:dateAx>
      <c:valAx>
        <c:axId val="567020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7022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44.36</c:v>
                </c:pt>
              </c:numCache>
            </c:numRef>
          </c:val>
          <c:extLst>
            <c:ext xmlns:c16="http://schemas.microsoft.com/office/drawing/2014/chart" uri="{C3380CC4-5D6E-409C-BE32-E72D297353CC}">
              <c16:uniqueId val="{00000000-E5D6-41DD-BBE0-494D5C59B3DB}"/>
            </c:ext>
          </c:extLst>
        </c:ser>
        <c:dLbls>
          <c:showLegendKey val="0"/>
          <c:showVal val="0"/>
          <c:showCatName val="0"/>
          <c:showSerName val="0"/>
          <c:showPercent val="0"/>
          <c:showBubbleSize val="0"/>
        </c:dLbls>
        <c:gapWidth val="150"/>
        <c:axId val="500937080"/>
        <c:axId val="500946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54.83</c:v>
                </c:pt>
              </c:numCache>
            </c:numRef>
          </c:val>
          <c:smooth val="0"/>
          <c:extLst>
            <c:ext xmlns:c16="http://schemas.microsoft.com/office/drawing/2014/chart" uri="{C3380CC4-5D6E-409C-BE32-E72D297353CC}">
              <c16:uniqueId val="{00000001-E5D6-41DD-BBE0-494D5C59B3DB}"/>
            </c:ext>
          </c:extLst>
        </c:ser>
        <c:dLbls>
          <c:showLegendKey val="0"/>
          <c:showVal val="0"/>
          <c:showCatName val="0"/>
          <c:showSerName val="0"/>
          <c:showPercent val="0"/>
          <c:showBubbleSize val="0"/>
        </c:dLbls>
        <c:marker val="1"/>
        <c:smooth val="0"/>
        <c:axId val="500937080"/>
        <c:axId val="500946880"/>
      </c:lineChart>
      <c:dateAx>
        <c:axId val="500937080"/>
        <c:scaling>
          <c:orientation val="minMax"/>
        </c:scaling>
        <c:delete val="1"/>
        <c:axPos val="b"/>
        <c:numFmt formatCode="&quot;H&quot;yy" sourceLinked="1"/>
        <c:majorTickMark val="none"/>
        <c:minorTickMark val="none"/>
        <c:tickLblPos val="none"/>
        <c:crossAx val="500946880"/>
        <c:crosses val="autoZero"/>
        <c:auto val="1"/>
        <c:lblOffset val="100"/>
        <c:baseTimeUnit val="years"/>
      </c:dateAx>
      <c:valAx>
        <c:axId val="500946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0937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81.05</c:v>
                </c:pt>
              </c:numCache>
            </c:numRef>
          </c:val>
          <c:extLst>
            <c:ext xmlns:c16="http://schemas.microsoft.com/office/drawing/2014/chart" uri="{C3380CC4-5D6E-409C-BE32-E72D297353CC}">
              <c16:uniqueId val="{00000000-E57E-4D63-8D94-2AEBC5E9D2B5}"/>
            </c:ext>
          </c:extLst>
        </c:ser>
        <c:dLbls>
          <c:showLegendKey val="0"/>
          <c:showVal val="0"/>
          <c:showCatName val="0"/>
          <c:showSerName val="0"/>
          <c:showPercent val="0"/>
          <c:showBubbleSize val="0"/>
        </c:dLbls>
        <c:gapWidth val="150"/>
        <c:axId val="500947272"/>
        <c:axId val="500937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84.7</c:v>
                </c:pt>
              </c:numCache>
            </c:numRef>
          </c:val>
          <c:smooth val="0"/>
          <c:extLst>
            <c:ext xmlns:c16="http://schemas.microsoft.com/office/drawing/2014/chart" uri="{C3380CC4-5D6E-409C-BE32-E72D297353CC}">
              <c16:uniqueId val="{00000001-E57E-4D63-8D94-2AEBC5E9D2B5}"/>
            </c:ext>
          </c:extLst>
        </c:ser>
        <c:dLbls>
          <c:showLegendKey val="0"/>
          <c:showVal val="0"/>
          <c:showCatName val="0"/>
          <c:showSerName val="0"/>
          <c:showPercent val="0"/>
          <c:showBubbleSize val="0"/>
        </c:dLbls>
        <c:marker val="1"/>
        <c:smooth val="0"/>
        <c:axId val="500947272"/>
        <c:axId val="500937864"/>
      </c:lineChart>
      <c:dateAx>
        <c:axId val="500947272"/>
        <c:scaling>
          <c:orientation val="minMax"/>
        </c:scaling>
        <c:delete val="1"/>
        <c:axPos val="b"/>
        <c:numFmt formatCode="&quot;H&quot;yy" sourceLinked="1"/>
        <c:majorTickMark val="none"/>
        <c:minorTickMark val="none"/>
        <c:tickLblPos val="none"/>
        <c:crossAx val="500937864"/>
        <c:crosses val="autoZero"/>
        <c:auto val="1"/>
        <c:lblOffset val="100"/>
        <c:baseTimeUnit val="years"/>
      </c:dateAx>
      <c:valAx>
        <c:axId val="500937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0947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103.74</c:v>
                </c:pt>
              </c:numCache>
            </c:numRef>
          </c:val>
          <c:extLst>
            <c:ext xmlns:c16="http://schemas.microsoft.com/office/drawing/2014/chart" uri="{C3380CC4-5D6E-409C-BE32-E72D297353CC}">
              <c16:uniqueId val="{00000000-4D59-4C91-9A96-88519E23A2E8}"/>
            </c:ext>
          </c:extLst>
        </c:ser>
        <c:dLbls>
          <c:showLegendKey val="0"/>
          <c:showVal val="0"/>
          <c:showCatName val="0"/>
          <c:showSerName val="0"/>
          <c:showPercent val="0"/>
          <c:showBubbleSize val="0"/>
        </c:dLbls>
        <c:gapWidth val="150"/>
        <c:axId val="567022016"/>
        <c:axId val="567017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106.37</c:v>
                </c:pt>
              </c:numCache>
            </c:numRef>
          </c:val>
          <c:smooth val="0"/>
          <c:extLst>
            <c:ext xmlns:c16="http://schemas.microsoft.com/office/drawing/2014/chart" uri="{C3380CC4-5D6E-409C-BE32-E72D297353CC}">
              <c16:uniqueId val="{00000001-4D59-4C91-9A96-88519E23A2E8}"/>
            </c:ext>
          </c:extLst>
        </c:ser>
        <c:dLbls>
          <c:showLegendKey val="0"/>
          <c:showVal val="0"/>
          <c:showCatName val="0"/>
          <c:showSerName val="0"/>
          <c:showPercent val="0"/>
          <c:showBubbleSize val="0"/>
        </c:dLbls>
        <c:marker val="1"/>
        <c:smooth val="0"/>
        <c:axId val="567022016"/>
        <c:axId val="567017312"/>
      </c:lineChart>
      <c:dateAx>
        <c:axId val="567022016"/>
        <c:scaling>
          <c:orientation val="minMax"/>
        </c:scaling>
        <c:delete val="1"/>
        <c:axPos val="b"/>
        <c:numFmt formatCode="&quot;H&quot;yy" sourceLinked="1"/>
        <c:majorTickMark val="none"/>
        <c:minorTickMark val="none"/>
        <c:tickLblPos val="none"/>
        <c:crossAx val="567017312"/>
        <c:crosses val="autoZero"/>
        <c:auto val="1"/>
        <c:lblOffset val="100"/>
        <c:baseTimeUnit val="years"/>
      </c:dateAx>
      <c:valAx>
        <c:axId val="567017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7022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3.48</c:v>
                </c:pt>
              </c:numCache>
            </c:numRef>
          </c:val>
          <c:extLst>
            <c:ext xmlns:c16="http://schemas.microsoft.com/office/drawing/2014/chart" uri="{C3380CC4-5D6E-409C-BE32-E72D297353CC}">
              <c16:uniqueId val="{00000000-0158-4157-9B91-54670DCF51E2}"/>
            </c:ext>
          </c:extLst>
        </c:ser>
        <c:dLbls>
          <c:showLegendKey val="0"/>
          <c:showVal val="0"/>
          <c:showCatName val="0"/>
          <c:showSerName val="0"/>
          <c:showPercent val="0"/>
          <c:showBubbleSize val="0"/>
        </c:dLbls>
        <c:gapWidth val="150"/>
        <c:axId val="567023976"/>
        <c:axId val="567016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20.34</c:v>
                </c:pt>
              </c:numCache>
            </c:numRef>
          </c:val>
          <c:smooth val="0"/>
          <c:extLst>
            <c:ext xmlns:c16="http://schemas.microsoft.com/office/drawing/2014/chart" uri="{C3380CC4-5D6E-409C-BE32-E72D297353CC}">
              <c16:uniqueId val="{00000001-0158-4157-9B91-54670DCF51E2}"/>
            </c:ext>
          </c:extLst>
        </c:ser>
        <c:dLbls>
          <c:showLegendKey val="0"/>
          <c:showVal val="0"/>
          <c:showCatName val="0"/>
          <c:showSerName val="0"/>
          <c:showPercent val="0"/>
          <c:showBubbleSize val="0"/>
        </c:dLbls>
        <c:marker val="1"/>
        <c:smooth val="0"/>
        <c:axId val="567023976"/>
        <c:axId val="567016528"/>
      </c:lineChart>
      <c:dateAx>
        <c:axId val="567023976"/>
        <c:scaling>
          <c:orientation val="minMax"/>
        </c:scaling>
        <c:delete val="1"/>
        <c:axPos val="b"/>
        <c:numFmt formatCode="&quot;H&quot;yy" sourceLinked="1"/>
        <c:majorTickMark val="none"/>
        <c:minorTickMark val="none"/>
        <c:tickLblPos val="none"/>
        <c:crossAx val="567016528"/>
        <c:crosses val="autoZero"/>
        <c:auto val="1"/>
        <c:lblOffset val="100"/>
        <c:baseTimeUnit val="years"/>
      </c:dateAx>
      <c:valAx>
        <c:axId val="567016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7023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1A1E-40CC-B211-7DB3476C33B8}"/>
            </c:ext>
          </c:extLst>
        </c:ser>
        <c:dLbls>
          <c:showLegendKey val="0"/>
          <c:showVal val="0"/>
          <c:showCatName val="0"/>
          <c:showSerName val="0"/>
          <c:showPercent val="0"/>
          <c:showBubbleSize val="0"/>
        </c:dLbls>
        <c:gapWidth val="150"/>
        <c:axId val="489003864"/>
        <c:axId val="363934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1A1E-40CC-B211-7DB3476C33B8}"/>
            </c:ext>
          </c:extLst>
        </c:ser>
        <c:dLbls>
          <c:showLegendKey val="0"/>
          <c:showVal val="0"/>
          <c:showCatName val="0"/>
          <c:showSerName val="0"/>
          <c:showPercent val="0"/>
          <c:showBubbleSize val="0"/>
        </c:dLbls>
        <c:marker val="1"/>
        <c:smooth val="0"/>
        <c:axId val="489003864"/>
        <c:axId val="363934480"/>
      </c:lineChart>
      <c:dateAx>
        <c:axId val="489003864"/>
        <c:scaling>
          <c:orientation val="minMax"/>
        </c:scaling>
        <c:delete val="1"/>
        <c:axPos val="b"/>
        <c:numFmt formatCode="&quot;H&quot;yy" sourceLinked="1"/>
        <c:majorTickMark val="none"/>
        <c:minorTickMark val="none"/>
        <c:tickLblPos val="none"/>
        <c:crossAx val="363934480"/>
        <c:crosses val="autoZero"/>
        <c:auto val="1"/>
        <c:lblOffset val="100"/>
        <c:baseTimeUnit val="years"/>
      </c:dateAx>
      <c:valAx>
        <c:axId val="363934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9003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5BBF-4705-ADB2-CA37F9F35FA8}"/>
            </c:ext>
          </c:extLst>
        </c:ser>
        <c:dLbls>
          <c:showLegendKey val="0"/>
          <c:showVal val="0"/>
          <c:showCatName val="0"/>
          <c:showSerName val="0"/>
          <c:showPercent val="0"/>
          <c:showBubbleSize val="0"/>
        </c:dLbls>
        <c:gapWidth val="150"/>
        <c:axId val="496694928"/>
        <c:axId val="497550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139.02000000000001</c:v>
                </c:pt>
              </c:numCache>
            </c:numRef>
          </c:val>
          <c:smooth val="0"/>
          <c:extLst>
            <c:ext xmlns:c16="http://schemas.microsoft.com/office/drawing/2014/chart" uri="{C3380CC4-5D6E-409C-BE32-E72D297353CC}">
              <c16:uniqueId val="{00000001-5BBF-4705-ADB2-CA37F9F35FA8}"/>
            </c:ext>
          </c:extLst>
        </c:ser>
        <c:dLbls>
          <c:showLegendKey val="0"/>
          <c:showVal val="0"/>
          <c:showCatName val="0"/>
          <c:showSerName val="0"/>
          <c:showPercent val="0"/>
          <c:showBubbleSize val="0"/>
        </c:dLbls>
        <c:marker val="1"/>
        <c:smooth val="0"/>
        <c:axId val="496694928"/>
        <c:axId val="497550888"/>
      </c:lineChart>
      <c:dateAx>
        <c:axId val="496694928"/>
        <c:scaling>
          <c:orientation val="minMax"/>
        </c:scaling>
        <c:delete val="1"/>
        <c:axPos val="b"/>
        <c:numFmt formatCode="&quot;H&quot;yy" sourceLinked="1"/>
        <c:majorTickMark val="none"/>
        <c:minorTickMark val="none"/>
        <c:tickLblPos val="none"/>
        <c:crossAx val="497550888"/>
        <c:crosses val="autoZero"/>
        <c:auto val="1"/>
        <c:lblOffset val="100"/>
        <c:baseTimeUnit val="years"/>
      </c:dateAx>
      <c:valAx>
        <c:axId val="497550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6694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21.72</c:v>
                </c:pt>
              </c:numCache>
            </c:numRef>
          </c:val>
          <c:extLst>
            <c:ext xmlns:c16="http://schemas.microsoft.com/office/drawing/2014/chart" uri="{C3380CC4-5D6E-409C-BE32-E72D297353CC}">
              <c16:uniqueId val="{00000000-E064-4051-AB2B-E1722A731DB6}"/>
            </c:ext>
          </c:extLst>
        </c:ser>
        <c:dLbls>
          <c:showLegendKey val="0"/>
          <c:showVal val="0"/>
          <c:showCatName val="0"/>
          <c:showSerName val="0"/>
          <c:showPercent val="0"/>
          <c:showBubbleSize val="0"/>
        </c:dLbls>
        <c:gapWidth val="150"/>
        <c:axId val="500940216"/>
        <c:axId val="500939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29.13</c:v>
                </c:pt>
              </c:numCache>
            </c:numRef>
          </c:val>
          <c:smooth val="0"/>
          <c:extLst>
            <c:ext xmlns:c16="http://schemas.microsoft.com/office/drawing/2014/chart" uri="{C3380CC4-5D6E-409C-BE32-E72D297353CC}">
              <c16:uniqueId val="{00000001-E064-4051-AB2B-E1722A731DB6}"/>
            </c:ext>
          </c:extLst>
        </c:ser>
        <c:dLbls>
          <c:showLegendKey val="0"/>
          <c:showVal val="0"/>
          <c:showCatName val="0"/>
          <c:showSerName val="0"/>
          <c:showPercent val="0"/>
          <c:showBubbleSize val="0"/>
        </c:dLbls>
        <c:marker val="1"/>
        <c:smooth val="0"/>
        <c:axId val="500940216"/>
        <c:axId val="500939040"/>
      </c:lineChart>
      <c:dateAx>
        <c:axId val="500940216"/>
        <c:scaling>
          <c:orientation val="minMax"/>
        </c:scaling>
        <c:delete val="1"/>
        <c:axPos val="b"/>
        <c:numFmt formatCode="&quot;H&quot;yy" sourceLinked="1"/>
        <c:majorTickMark val="none"/>
        <c:minorTickMark val="none"/>
        <c:tickLblPos val="none"/>
        <c:crossAx val="500939040"/>
        <c:crosses val="autoZero"/>
        <c:auto val="1"/>
        <c:lblOffset val="100"/>
        <c:baseTimeUnit val="years"/>
      </c:dateAx>
      <c:valAx>
        <c:axId val="500939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0940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E7B5-4AA4-9DFF-4F6DF0E9443A}"/>
            </c:ext>
          </c:extLst>
        </c:ser>
        <c:dLbls>
          <c:showLegendKey val="0"/>
          <c:showVal val="0"/>
          <c:showCatName val="0"/>
          <c:showSerName val="0"/>
          <c:showPercent val="0"/>
          <c:showBubbleSize val="0"/>
        </c:dLbls>
        <c:gapWidth val="150"/>
        <c:axId val="500937472"/>
        <c:axId val="500942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867.83</c:v>
                </c:pt>
              </c:numCache>
            </c:numRef>
          </c:val>
          <c:smooth val="0"/>
          <c:extLst>
            <c:ext xmlns:c16="http://schemas.microsoft.com/office/drawing/2014/chart" uri="{C3380CC4-5D6E-409C-BE32-E72D297353CC}">
              <c16:uniqueId val="{00000001-E7B5-4AA4-9DFF-4F6DF0E9443A}"/>
            </c:ext>
          </c:extLst>
        </c:ser>
        <c:dLbls>
          <c:showLegendKey val="0"/>
          <c:showVal val="0"/>
          <c:showCatName val="0"/>
          <c:showSerName val="0"/>
          <c:showPercent val="0"/>
          <c:showBubbleSize val="0"/>
        </c:dLbls>
        <c:marker val="1"/>
        <c:smooth val="0"/>
        <c:axId val="500937472"/>
        <c:axId val="500942176"/>
      </c:lineChart>
      <c:dateAx>
        <c:axId val="500937472"/>
        <c:scaling>
          <c:orientation val="minMax"/>
        </c:scaling>
        <c:delete val="1"/>
        <c:axPos val="b"/>
        <c:numFmt formatCode="&quot;H&quot;yy" sourceLinked="1"/>
        <c:majorTickMark val="none"/>
        <c:minorTickMark val="none"/>
        <c:tickLblPos val="none"/>
        <c:crossAx val="500942176"/>
        <c:crosses val="autoZero"/>
        <c:auto val="1"/>
        <c:lblOffset val="100"/>
        <c:baseTimeUnit val="years"/>
      </c:dateAx>
      <c:valAx>
        <c:axId val="500942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0937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60.86</c:v>
                </c:pt>
              </c:numCache>
            </c:numRef>
          </c:val>
          <c:extLst>
            <c:ext xmlns:c16="http://schemas.microsoft.com/office/drawing/2014/chart" uri="{C3380CC4-5D6E-409C-BE32-E72D297353CC}">
              <c16:uniqueId val="{00000000-496A-446D-849D-CC400903C537}"/>
            </c:ext>
          </c:extLst>
        </c:ser>
        <c:dLbls>
          <c:showLegendKey val="0"/>
          <c:showVal val="0"/>
          <c:showCatName val="0"/>
          <c:showSerName val="0"/>
          <c:showPercent val="0"/>
          <c:showBubbleSize val="0"/>
        </c:dLbls>
        <c:gapWidth val="150"/>
        <c:axId val="500939824"/>
        <c:axId val="500945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57.08</c:v>
                </c:pt>
              </c:numCache>
            </c:numRef>
          </c:val>
          <c:smooth val="0"/>
          <c:extLst>
            <c:ext xmlns:c16="http://schemas.microsoft.com/office/drawing/2014/chart" uri="{C3380CC4-5D6E-409C-BE32-E72D297353CC}">
              <c16:uniqueId val="{00000001-496A-446D-849D-CC400903C537}"/>
            </c:ext>
          </c:extLst>
        </c:ser>
        <c:dLbls>
          <c:showLegendKey val="0"/>
          <c:showVal val="0"/>
          <c:showCatName val="0"/>
          <c:showSerName val="0"/>
          <c:showPercent val="0"/>
          <c:showBubbleSize val="0"/>
        </c:dLbls>
        <c:marker val="1"/>
        <c:smooth val="0"/>
        <c:axId val="500939824"/>
        <c:axId val="500945312"/>
      </c:lineChart>
      <c:dateAx>
        <c:axId val="500939824"/>
        <c:scaling>
          <c:orientation val="minMax"/>
        </c:scaling>
        <c:delete val="1"/>
        <c:axPos val="b"/>
        <c:numFmt formatCode="&quot;H&quot;yy" sourceLinked="1"/>
        <c:majorTickMark val="none"/>
        <c:minorTickMark val="none"/>
        <c:tickLblPos val="none"/>
        <c:crossAx val="500945312"/>
        <c:crosses val="autoZero"/>
        <c:auto val="1"/>
        <c:lblOffset val="100"/>
        <c:baseTimeUnit val="years"/>
      </c:dateAx>
      <c:valAx>
        <c:axId val="500945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0939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334.48</c:v>
                </c:pt>
              </c:numCache>
            </c:numRef>
          </c:val>
          <c:extLst>
            <c:ext xmlns:c16="http://schemas.microsoft.com/office/drawing/2014/chart" uri="{C3380CC4-5D6E-409C-BE32-E72D297353CC}">
              <c16:uniqueId val="{00000000-2595-4B6F-8D6E-FC4404C59140}"/>
            </c:ext>
          </c:extLst>
        </c:ser>
        <c:dLbls>
          <c:showLegendKey val="0"/>
          <c:showVal val="0"/>
          <c:showCatName val="0"/>
          <c:showSerName val="0"/>
          <c:showPercent val="0"/>
          <c:showBubbleSize val="0"/>
        </c:dLbls>
        <c:gapWidth val="150"/>
        <c:axId val="500946488"/>
        <c:axId val="500944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274.99</c:v>
                </c:pt>
              </c:numCache>
            </c:numRef>
          </c:val>
          <c:smooth val="0"/>
          <c:extLst>
            <c:ext xmlns:c16="http://schemas.microsoft.com/office/drawing/2014/chart" uri="{C3380CC4-5D6E-409C-BE32-E72D297353CC}">
              <c16:uniqueId val="{00000001-2595-4B6F-8D6E-FC4404C59140}"/>
            </c:ext>
          </c:extLst>
        </c:ser>
        <c:dLbls>
          <c:showLegendKey val="0"/>
          <c:showVal val="0"/>
          <c:showCatName val="0"/>
          <c:showSerName val="0"/>
          <c:showPercent val="0"/>
          <c:showBubbleSize val="0"/>
        </c:dLbls>
        <c:marker val="1"/>
        <c:smooth val="0"/>
        <c:axId val="500946488"/>
        <c:axId val="500944920"/>
      </c:lineChart>
      <c:dateAx>
        <c:axId val="500946488"/>
        <c:scaling>
          <c:orientation val="minMax"/>
        </c:scaling>
        <c:delete val="1"/>
        <c:axPos val="b"/>
        <c:numFmt formatCode="&quot;H&quot;yy" sourceLinked="1"/>
        <c:majorTickMark val="none"/>
        <c:minorTickMark val="none"/>
        <c:tickLblPos val="none"/>
        <c:crossAx val="500944920"/>
        <c:crosses val="autoZero"/>
        <c:auto val="1"/>
        <c:lblOffset val="100"/>
        <c:baseTimeUnit val="years"/>
      </c:dateAx>
      <c:valAx>
        <c:axId val="500944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0946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【121.19】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【832.52】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【60.94】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【22.21】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O1" zoomScaleNormal="100"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1" t="str">
        <f>データ!H6</f>
        <v>茨城県　阿見町</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3"/>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15">
      <c r="A8" s="2"/>
      <c r="B8" s="78" t="str">
        <f>データ!I6</f>
        <v>法適用</v>
      </c>
      <c r="C8" s="78"/>
      <c r="D8" s="78"/>
      <c r="E8" s="78"/>
      <c r="F8" s="78"/>
      <c r="G8" s="78"/>
      <c r="H8" s="78"/>
      <c r="I8" s="78" t="str">
        <f>データ!J6</f>
        <v>下水道事業</v>
      </c>
      <c r="J8" s="78"/>
      <c r="K8" s="78"/>
      <c r="L8" s="78"/>
      <c r="M8" s="78"/>
      <c r="N8" s="78"/>
      <c r="O8" s="78"/>
      <c r="P8" s="78" t="str">
        <f>データ!K6</f>
        <v>農業集落排水</v>
      </c>
      <c r="Q8" s="78"/>
      <c r="R8" s="78"/>
      <c r="S8" s="78"/>
      <c r="T8" s="78"/>
      <c r="U8" s="78"/>
      <c r="V8" s="78"/>
      <c r="W8" s="78" t="str">
        <f>データ!L6</f>
        <v>F2</v>
      </c>
      <c r="X8" s="78"/>
      <c r="Y8" s="78"/>
      <c r="Z8" s="78"/>
      <c r="AA8" s="78"/>
      <c r="AB8" s="78"/>
      <c r="AC8" s="78"/>
      <c r="AD8" s="79" t="str">
        <f>データ!$M$6</f>
        <v>非設置</v>
      </c>
      <c r="AE8" s="79"/>
      <c r="AF8" s="79"/>
      <c r="AG8" s="79"/>
      <c r="AH8" s="79"/>
      <c r="AI8" s="79"/>
      <c r="AJ8" s="79"/>
      <c r="AK8" s="3"/>
      <c r="AL8" s="75">
        <f>データ!S6</f>
        <v>48070</v>
      </c>
      <c r="AM8" s="75"/>
      <c r="AN8" s="75"/>
      <c r="AO8" s="75"/>
      <c r="AP8" s="75"/>
      <c r="AQ8" s="75"/>
      <c r="AR8" s="75"/>
      <c r="AS8" s="75"/>
      <c r="AT8" s="74">
        <f>データ!T6</f>
        <v>71.400000000000006</v>
      </c>
      <c r="AU8" s="74"/>
      <c r="AV8" s="74"/>
      <c r="AW8" s="74"/>
      <c r="AX8" s="74"/>
      <c r="AY8" s="74"/>
      <c r="AZ8" s="74"/>
      <c r="BA8" s="74"/>
      <c r="BB8" s="74">
        <f>データ!U6</f>
        <v>673.25</v>
      </c>
      <c r="BC8" s="74"/>
      <c r="BD8" s="74"/>
      <c r="BE8" s="74"/>
      <c r="BF8" s="74"/>
      <c r="BG8" s="74"/>
      <c r="BH8" s="74"/>
      <c r="BI8" s="74"/>
      <c r="BJ8" s="3"/>
      <c r="BK8" s="3"/>
      <c r="BL8" s="76" t="s">
        <v>10</v>
      </c>
      <c r="BM8" s="77"/>
      <c r="BN8" s="7" t="s">
        <v>11</v>
      </c>
      <c r="BO8" s="8"/>
      <c r="BP8" s="8"/>
      <c r="BQ8" s="8"/>
      <c r="BR8" s="8"/>
      <c r="BS8" s="8"/>
      <c r="BT8" s="8"/>
      <c r="BU8" s="8"/>
      <c r="BV8" s="8"/>
      <c r="BW8" s="8"/>
      <c r="BX8" s="8"/>
      <c r="BY8" s="9"/>
    </row>
    <row r="9" spans="1:78" ht="18.75" customHeight="1" x14ac:dyDescent="0.15">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71" t="s">
        <v>16</v>
      </c>
      <c r="AE9" s="71"/>
      <c r="AF9" s="71"/>
      <c r="AG9" s="71"/>
      <c r="AH9" s="71"/>
      <c r="AI9" s="71"/>
      <c r="AJ9" s="71"/>
      <c r="AK9" s="3"/>
      <c r="AL9" s="71" t="s">
        <v>17</v>
      </c>
      <c r="AM9" s="71"/>
      <c r="AN9" s="71"/>
      <c r="AO9" s="71"/>
      <c r="AP9" s="71"/>
      <c r="AQ9" s="71"/>
      <c r="AR9" s="71"/>
      <c r="AS9" s="71"/>
      <c r="AT9" s="71" t="s">
        <v>18</v>
      </c>
      <c r="AU9" s="71"/>
      <c r="AV9" s="71"/>
      <c r="AW9" s="71"/>
      <c r="AX9" s="71"/>
      <c r="AY9" s="71"/>
      <c r="AZ9" s="71"/>
      <c r="BA9" s="71"/>
      <c r="BB9" s="71" t="s">
        <v>19</v>
      </c>
      <c r="BC9" s="71"/>
      <c r="BD9" s="71"/>
      <c r="BE9" s="71"/>
      <c r="BF9" s="71"/>
      <c r="BG9" s="71"/>
      <c r="BH9" s="71"/>
      <c r="BI9" s="71"/>
      <c r="BJ9" s="3"/>
      <c r="BK9" s="3"/>
      <c r="BL9" s="72" t="s">
        <v>20</v>
      </c>
      <c r="BM9" s="73"/>
      <c r="BN9" s="10" t="s">
        <v>21</v>
      </c>
      <c r="BO9" s="11"/>
      <c r="BP9" s="11"/>
      <c r="BQ9" s="11"/>
      <c r="BR9" s="11"/>
      <c r="BS9" s="11"/>
      <c r="BT9" s="11"/>
      <c r="BU9" s="11"/>
      <c r="BV9" s="11"/>
      <c r="BW9" s="11"/>
      <c r="BX9" s="11"/>
      <c r="BY9" s="12"/>
    </row>
    <row r="10" spans="1:78" ht="18.75" customHeight="1" x14ac:dyDescent="0.15">
      <c r="A10" s="2"/>
      <c r="B10" s="74" t="str">
        <f>データ!N6</f>
        <v>-</v>
      </c>
      <c r="C10" s="74"/>
      <c r="D10" s="74"/>
      <c r="E10" s="74"/>
      <c r="F10" s="74"/>
      <c r="G10" s="74"/>
      <c r="H10" s="74"/>
      <c r="I10" s="74">
        <f>データ!O6</f>
        <v>70.510000000000005</v>
      </c>
      <c r="J10" s="74"/>
      <c r="K10" s="74"/>
      <c r="L10" s="74"/>
      <c r="M10" s="74"/>
      <c r="N10" s="74"/>
      <c r="O10" s="74"/>
      <c r="P10" s="74">
        <f>データ!P6</f>
        <v>4.16</v>
      </c>
      <c r="Q10" s="74"/>
      <c r="R10" s="74"/>
      <c r="S10" s="74"/>
      <c r="T10" s="74"/>
      <c r="U10" s="74"/>
      <c r="V10" s="74"/>
      <c r="W10" s="74">
        <f>データ!Q6</f>
        <v>70.16</v>
      </c>
      <c r="X10" s="74"/>
      <c r="Y10" s="74"/>
      <c r="Z10" s="74"/>
      <c r="AA10" s="74"/>
      <c r="AB10" s="74"/>
      <c r="AC10" s="74"/>
      <c r="AD10" s="75">
        <f>データ!R6</f>
        <v>4125</v>
      </c>
      <c r="AE10" s="75"/>
      <c r="AF10" s="75"/>
      <c r="AG10" s="75"/>
      <c r="AH10" s="75"/>
      <c r="AI10" s="75"/>
      <c r="AJ10" s="75"/>
      <c r="AK10" s="2"/>
      <c r="AL10" s="75">
        <f>データ!V6</f>
        <v>2000</v>
      </c>
      <c r="AM10" s="75"/>
      <c r="AN10" s="75"/>
      <c r="AO10" s="75"/>
      <c r="AP10" s="75"/>
      <c r="AQ10" s="75"/>
      <c r="AR10" s="75"/>
      <c r="AS10" s="75"/>
      <c r="AT10" s="74">
        <f>データ!W6</f>
        <v>1.32</v>
      </c>
      <c r="AU10" s="74"/>
      <c r="AV10" s="74"/>
      <c r="AW10" s="74"/>
      <c r="AX10" s="74"/>
      <c r="AY10" s="74"/>
      <c r="AZ10" s="74"/>
      <c r="BA10" s="74"/>
      <c r="BB10" s="74">
        <f>データ!X6</f>
        <v>1515.15</v>
      </c>
      <c r="BC10" s="74"/>
      <c r="BD10" s="74"/>
      <c r="BE10" s="74"/>
      <c r="BF10" s="74"/>
      <c r="BG10" s="74"/>
      <c r="BH10" s="74"/>
      <c r="BI10" s="74"/>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65" t="s">
        <v>26</v>
      </c>
      <c r="BM14" s="66"/>
      <c r="BN14" s="66"/>
      <c r="BO14" s="66"/>
      <c r="BP14" s="66"/>
      <c r="BQ14" s="66"/>
      <c r="BR14" s="66"/>
      <c r="BS14" s="66"/>
      <c r="BT14" s="66"/>
      <c r="BU14" s="66"/>
      <c r="BV14" s="66"/>
      <c r="BW14" s="66"/>
      <c r="BX14" s="66"/>
      <c r="BY14" s="66"/>
      <c r="BZ14" s="67"/>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68"/>
      <c r="BM15" s="69"/>
      <c r="BN15" s="69"/>
      <c r="BO15" s="69"/>
      <c r="BP15" s="69"/>
      <c r="BQ15" s="69"/>
      <c r="BR15" s="69"/>
      <c r="BS15" s="69"/>
      <c r="BT15" s="69"/>
      <c r="BU15" s="69"/>
      <c r="BV15" s="69"/>
      <c r="BW15" s="69"/>
      <c r="BX15" s="69"/>
      <c r="BY15" s="69"/>
      <c r="BZ15" s="70"/>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117</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115</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116</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【104.99】</v>
      </c>
      <c r="F85" s="26" t="str">
        <f>データ!AT6</f>
        <v>【121.19】</v>
      </c>
      <c r="G85" s="26" t="str">
        <f>データ!BE6</f>
        <v>【32.80】</v>
      </c>
      <c r="H85" s="26" t="str">
        <f>データ!BP6</f>
        <v>【832.52】</v>
      </c>
      <c r="I85" s="26" t="str">
        <f>データ!CA6</f>
        <v>【60.94】</v>
      </c>
      <c r="J85" s="26" t="str">
        <f>データ!CL6</f>
        <v>【253.04】</v>
      </c>
      <c r="K85" s="26" t="str">
        <f>データ!CW6</f>
        <v>【54.84】</v>
      </c>
      <c r="L85" s="26" t="str">
        <f>データ!DH6</f>
        <v>【86.60】</v>
      </c>
      <c r="M85" s="26" t="str">
        <f>データ!DS6</f>
        <v>【22.21】</v>
      </c>
      <c r="N85" s="26" t="str">
        <f>データ!ED6</f>
        <v>【0.00】</v>
      </c>
      <c r="O85" s="26" t="str">
        <f>データ!EO6</f>
        <v>【0.16】</v>
      </c>
    </row>
  </sheetData>
  <sheetProtection algorithmName="SHA-512" hashValue="HVavxTi5HUWaY30nDqNtOg0VUeuUzOd2JjcUnKx35PHlZdpWZIRSE44hRYb+IBIenMARRBePR1APOWTTD5f3aw==" saltValue="TLGuaiS1LdlIE3yxLco2l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83" t="s">
        <v>52</v>
      </c>
      <c r="I3" s="84"/>
      <c r="J3" s="84"/>
      <c r="K3" s="84"/>
      <c r="L3" s="84"/>
      <c r="M3" s="84"/>
      <c r="N3" s="84"/>
      <c r="O3" s="84"/>
      <c r="P3" s="84"/>
      <c r="Q3" s="84"/>
      <c r="R3" s="84"/>
      <c r="S3" s="84"/>
      <c r="T3" s="84"/>
      <c r="U3" s="84"/>
      <c r="V3" s="84"/>
      <c r="W3" s="84"/>
      <c r="X3" s="85"/>
      <c r="Y3" s="89" t="s">
        <v>53</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54</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8" x14ac:dyDescent="0.15">
      <c r="A4" s="28" t="s">
        <v>55</v>
      </c>
      <c r="B4" s="30"/>
      <c r="C4" s="30"/>
      <c r="D4" s="30"/>
      <c r="E4" s="30"/>
      <c r="F4" s="30"/>
      <c r="G4" s="30"/>
      <c r="H4" s="86"/>
      <c r="I4" s="87"/>
      <c r="J4" s="87"/>
      <c r="K4" s="87"/>
      <c r="L4" s="87"/>
      <c r="M4" s="87"/>
      <c r="N4" s="87"/>
      <c r="O4" s="87"/>
      <c r="P4" s="87"/>
      <c r="Q4" s="87"/>
      <c r="R4" s="87"/>
      <c r="S4" s="87"/>
      <c r="T4" s="87"/>
      <c r="U4" s="87"/>
      <c r="V4" s="87"/>
      <c r="W4" s="87"/>
      <c r="X4" s="88"/>
      <c r="Y4" s="82" t="s">
        <v>56</v>
      </c>
      <c r="Z4" s="82"/>
      <c r="AA4" s="82"/>
      <c r="AB4" s="82"/>
      <c r="AC4" s="82"/>
      <c r="AD4" s="82"/>
      <c r="AE4" s="82"/>
      <c r="AF4" s="82"/>
      <c r="AG4" s="82"/>
      <c r="AH4" s="82"/>
      <c r="AI4" s="82"/>
      <c r="AJ4" s="82" t="s">
        <v>57</v>
      </c>
      <c r="AK4" s="82"/>
      <c r="AL4" s="82"/>
      <c r="AM4" s="82"/>
      <c r="AN4" s="82"/>
      <c r="AO4" s="82"/>
      <c r="AP4" s="82"/>
      <c r="AQ4" s="82"/>
      <c r="AR4" s="82"/>
      <c r="AS4" s="82"/>
      <c r="AT4" s="82"/>
      <c r="AU4" s="82" t="s">
        <v>58</v>
      </c>
      <c r="AV4" s="82"/>
      <c r="AW4" s="82"/>
      <c r="AX4" s="82"/>
      <c r="AY4" s="82"/>
      <c r="AZ4" s="82"/>
      <c r="BA4" s="82"/>
      <c r="BB4" s="82"/>
      <c r="BC4" s="82"/>
      <c r="BD4" s="82"/>
      <c r="BE4" s="82"/>
      <c r="BF4" s="82" t="s">
        <v>59</v>
      </c>
      <c r="BG4" s="82"/>
      <c r="BH4" s="82"/>
      <c r="BI4" s="82"/>
      <c r="BJ4" s="82"/>
      <c r="BK4" s="82"/>
      <c r="BL4" s="82"/>
      <c r="BM4" s="82"/>
      <c r="BN4" s="82"/>
      <c r="BO4" s="82"/>
      <c r="BP4" s="82"/>
      <c r="BQ4" s="82" t="s">
        <v>60</v>
      </c>
      <c r="BR4" s="82"/>
      <c r="BS4" s="82"/>
      <c r="BT4" s="82"/>
      <c r="BU4" s="82"/>
      <c r="BV4" s="82"/>
      <c r="BW4" s="82"/>
      <c r="BX4" s="82"/>
      <c r="BY4" s="82"/>
      <c r="BZ4" s="82"/>
      <c r="CA4" s="82"/>
      <c r="CB4" s="82" t="s">
        <v>61</v>
      </c>
      <c r="CC4" s="82"/>
      <c r="CD4" s="82"/>
      <c r="CE4" s="82"/>
      <c r="CF4" s="82"/>
      <c r="CG4" s="82"/>
      <c r="CH4" s="82"/>
      <c r="CI4" s="82"/>
      <c r="CJ4" s="82"/>
      <c r="CK4" s="82"/>
      <c r="CL4" s="82"/>
      <c r="CM4" s="82" t="s">
        <v>62</v>
      </c>
      <c r="CN4" s="82"/>
      <c r="CO4" s="82"/>
      <c r="CP4" s="82"/>
      <c r="CQ4" s="82"/>
      <c r="CR4" s="82"/>
      <c r="CS4" s="82"/>
      <c r="CT4" s="82"/>
      <c r="CU4" s="82"/>
      <c r="CV4" s="82"/>
      <c r="CW4" s="82"/>
      <c r="CX4" s="82" t="s">
        <v>63</v>
      </c>
      <c r="CY4" s="82"/>
      <c r="CZ4" s="82"/>
      <c r="DA4" s="82"/>
      <c r="DB4" s="82"/>
      <c r="DC4" s="82"/>
      <c r="DD4" s="82"/>
      <c r="DE4" s="82"/>
      <c r="DF4" s="82"/>
      <c r="DG4" s="82"/>
      <c r="DH4" s="82"/>
      <c r="DI4" s="82" t="s">
        <v>64</v>
      </c>
      <c r="DJ4" s="82"/>
      <c r="DK4" s="82"/>
      <c r="DL4" s="82"/>
      <c r="DM4" s="82"/>
      <c r="DN4" s="82"/>
      <c r="DO4" s="82"/>
      <c r="DP4" s="82"/>
      <c r="DQ4" s="82"/>
      <c r="DR4" s="82"/>
      <c r="DS4" s="82"/>
      <c r="DT4" s="82" t="s">
        <v>65</v>
      </c>
      <c r="DU4" s="82"/>
      <c r="DV4" s="82"/>
      <c r="DW4" s="82"/>
      <c r="DX4" s="82"/>
      <c r="DY4" s="82"/>
      <c r="DZ4" s="82"/>
      <c r="EA4" s="82"/>
      <c r="EB4" s="82"/>
      <c r="EC4" s="82"/>
      <c r="ED4" s="82"/>
      <c r="EE4" s="82" t="s">
        <v>66</v>
      </c>
      <c r="EF4" s="82"/>
      <c r="EG4" s="82"/>
      <c r="EH4" s="82"/>
      <c r="EI4" s="82"/>
      <c r="EJ4" s="82"/>
      <c r="EK4" s="82"/>
      <c r="EL4" s="82"/>
      <c r="EM4" s="82"/>
      <c r="EN4" s="82"/>
      <c r="EO4" s="82"/>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84433</v>
      </c>
      <c r="D6" s="33">
        <f t="shared" si="3"/>
        <v>46</v>
      </c>
      <c r="E6" s="33">
        <f t="shared" si="3"/>
        <v>17</v>
      </c>
      <c r="F6" s="33">
        <f t="shared" si="3"/>
        <v>5</v>
      </c>
      <c r="G6" s="33">
        <f t="shared" si="3"/>
        <v>0</v>
      </c>
      <c r="H6" s="33" t="str">
        <f t="shared" si="3"/>
        <v>茨城県　阿見町</v>
      </c>
      <c r="I6" s="33" t="str">
        <f t="shared" si="3"/>
        <v>法適用</v>
      </c>
      <c r="J6" s="33" t="str">
        <f t="shared" si="3"/>
        <v>下水道事業</v>
      </c>
      <c r="K6" s="33" t="str">
        <f t="shared" si="3"/>
        <v>農業集落排水</v>
      </c>
      <c r="L6" s="33" t="str">
        <f t="shared" si="3"/>
        <v>F2</v>
      </c>
      <c r="M6" s="33" t="str">
        <f t="shared" si="3"/>
        <v>非設置</v>
      </c>
      <c r="N6" s="34" t="str">
        <f t="shared" si="3"/>
        <v>-</v>
      </c>
      <c r="O6" s="34">
        <f t="shared" si="3"/>
        <v>70.510000000000005</v>
      </c>
      <c r="P6" s="34">
        <f t="shared" si="3"/>
        <v>4.16</v>
      </c>
      <c r="Q6" s="34">
        <f t="shared" si="3"/>
        <v>70.16</v>
      </c>
      <c r="R6" s="34">
        <f t="shared" si="3"/>
        <v>4125</v>
      </c>
      <c r="S6" s="34">
        <f t="shared" si="3"/>
        <v>48070</v>
      </c>
      <c r="T6" s="34">
        <f t="shared" si="3"/>
        <v>71.400000000000006</v>
      </c>
      <c r="U6" s="34">
        <f t="shared" si="3"/>
        <v>673.25</v>
      </c>
      <c r="V6" s="34">
        <f t="shared" si="3"/>
        <v>2000</v>
      </c>
      <c r="W6" s="34">
        <f t="shared" si="3"/>
        <v>1.32</v>
      </c>
      <c r="X6" s="34">
        <f t="shared" si="3"/>
        <v>1515.15</v>
      </c>
      <c r="Y6" s="35" t="str">
        <f>IF(Y7="",NA(),Y7)</f>
        <v>-</v>
      </c>
      <c r="Z6" s="35" t="str">
        <f t="shared" ref="Z6:AH6" si="4">IF(Z7="",NA(),Z7)</f>
        <v>-</v>
      </c>
      <c r="AA6" s="35" t="str">
        <f t="shared" si="4"/>
        <v>-</v>
      </c>
      <c r="AB6" s="35" t="str">
        <f t="shared" si="4"/>
        <v>-</v>
      </c>
      <c r="AC6" s="35">
        <f t="shared" si="4"/>
        <v>103.74</v>
      </c>
      <c r="AD6" s="35" t="str">
        <f t="shared" si="4"/>
        <v>-</v>
      </c>
      <c r="AE6" s="35" t="str">
        <f t="shared" si="4"/>
        <v>-</v>
      </c>
      <c r="AF6" s="35" t="str">
        <f t="shared" si="4"/>
        <v>-</v>
      </c>
      <c r="AG6" s="35" t="str">
        <f t="shared" si="4"/>
        <v>-</v>
      </c>
      <c r="AH6" s="35">
        <f t="shared" si="4"/>
        <v>106.37</v>
      </c>
      <c r="AI6" s="34" t="str">
        <f>IF(AI7="","",IF(AI7="-","【-】","【"&amp;SUBSTITUTE(TEXT(AI7,"#,##0.00"),"-","△")&amp;"】"))</f>
        <v>【104.99】</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139.02000000000001</v>
      </c>
      <c r="AT6" s="34" t="str">
        <f>IF(AT7="","",IF(AT7="-","【-】","【"&amp;SUBSTITUTE(TEXT(AT7,"#,##0.00"),"-","△")&amp;"】"))</f>
        <v>【121.19】</v>
      </c>
      <c r="AU6" s="35" t="str">
        <f>IF(AU7="",NA(),AU7)</f>
        <v>-</v>
      </c>
      <c r="AV6" s="35" t="str">
        <f t="shared" ref="AV6:BD6" si="6">IF(AV7="",NA(),AV7)</f>
        <v>-</v>
      </c>
      <c r="AW6" s="35" t="str">
        <f t="shared" si="6"/>
        <v>-</v>
      </c>
      <c r="AX6" s="35" t="str">
        <f t="shared" si="6"/>
        <v>-</v>
      </c>
      <c r="AY6" s="35">
        <f t="shared" si="6"/>
        <v>21.72</v>
      </c>
      <c r="AZ6" s="35" t="str">
        <f t="shared" si="6"/>
        <v>-</v>
      </c>
      <c r="BA6" s="35" t="str">
        <f t="shared" si="6"/>
        <v>-</v>
      </c>
      <c r="BB6" s="35" t="str">
        <f t="shared" si="6"/>
        <v>-</v>
      </c>
      <c r="BC6" s="35" t="str">
        <f t="shared" si="6"/>
        <v>-</v>
      </c>
      <c r="BD6" s="35">
        <f t="shared" si="6"/>
        <v>29.13</v>
      </c>
      <c r="BE6" s="34" t="str">
        <f>IF(BE7="","",IF(BE7="-","【-】","【"&amp;SUBSTITUTE(TEXT(BE7,"#,##0.00"),"-","△")&amp;"】"))</f>
        <v>【32.80】</v>
      </c>
      <c r="BF6" s="35" t="str">
        <f>IF(BF7="",NA(),BF7)</f>
        <v>-</v>
      </c>
      <c r="BG6" s="35" t="str">
        <f t="shared" ref="BG6:BO6" si="7">IF(BG7="",NA(),BG7)</f>
        <v>-</v>
      </c>
      <c r="BH6" s="35" t="str">
        <f t="shared" si="7"/>
        <v>-</v>
      </c>
      <c r="BI6" s="35" t="str">
        <f t="shared" si="7"/>
        <v>-</v>
      </c>
      <c r="BJ6" s="34">
        <f t="shared" si="7"/>
        <v>0</v>
      </c>
      <c r="BK6" s="35" t="str">
        <f t="shared" si="7"/>
        <v>-</v>
      </c>
      <c r="BL6" s="35" t="str">
        <f t="shared" si="7"/>
        <v>-</v>
      </c>
      <c r="BM6" s="35" t="str">
        <f t="shared" si="7"/>
        <v>-</v>
      </c>
      <c r="BN6" s="35" t="str">
        <f t="shared" si="7"/>
        <v>-</v>
      </c>
      <c r="BO6" s="35">
        <f t="shared" si="7"/>
        <v>867.83</v>
      </c>
      <c r="BP6" s="34" t="str">
        <f>IF(BP7="","",IF(BP7="-","【-】","【"&amp;SUBSTITUTE(TEXT(BP7,"#,##0.00"),"-","△")&amp;"】"))</f>
        <v>【832.52】</v>
      </c>
      <c r="BQ6" s="35" t="str">
        <f>IF(BQ7="",NA(),BQ7)</f>
        <v>-</v>
      </c>
      <c r="BR6" s="35" t="str">
        <f t="shared" ref="BR6:BZ6" si="8">IF(BR7="",NA(),BR7)</f>
        <v>-</v>
      </c>
      <c r="BS6" s="35" t="str">
        <f t="shared" si="8"/>
        <v>-</v>
      </c>
      <c r="BT6" s="35" t="str">
        <f t="shared" si="8"/>
        <v>-</v>
      </c>
      <c r="BU6" s="35">
        <f t="shared" si="8"/>
        <v>60.86</v>
      </c>
      <c r="BV6" s="35" t="str">
        <f t="shared" si="8"/>
        <v>-</v>
      </c>
      <c r="BW6" s="35" t="str">
        <f t="shared" si="8"/>
        <v>-</v>
      </c>
      <c r="BX6" s="35" t="str">
        <f t="shared" si="8"/>
        <v>-</v>
      </c>
      <c r="BY6" s="35" t="str">
        <f t="shared" si="8"/>
        <v>-</v>
      </c>
      <c r="BZ6" s="35">
        <f t="shared" si="8"/>
        <v>57.08</v>
      </c>
      <c r="CA6" s="34" t="str">
        <f>IF(CA7="","",IF(CA7="-","【-】","【"&amp;SUBSTITUTE(TEXT(CA7,"#,##0.00"),"-","△")&amp;"】"))</f>
        <v>【60.94】</v>
      </c>
      <c r="CB6" s="35" t="str">
        <f>IF(CB7="",NA(),CB7)</f>
        <v>-</v>
      </c>
      <c r="CC6" s="35" t="str">
        <f t="shared" ref="CC6:CK6" si="9">IF(CC7="",NA(),CC7)</f>
        <v>-</v>
      </c>
      <c r="CD6" s="35" t="str">
        <f t="shared" si="9"/>
        <v>-</v>
      </c>
      <c r="CE6" s="35" t="str">
        <f t="shared" si="9"/>
        <v>-</v>
      </c>
      <c r="CF6" s="35">
        <f t="shared" si="9"/>
        <v>334.48</v>
      </c>
      <c r="CG6" s="35" t="str">
        <f t="shared" si="9"/>
        <v>-</v>
      </c>
      <c r="CH6" s="35" t="str">
        <f t="shared" si="9"/>
        <v>-</v>
      </c>
      <c r="CI6" s="35" t="str">
        <f t="shared" si="9"/>
        <v>-</v>
      </c>
      <c r="CJ6" s="35" t="str">
        <f t="shared" si="9"/>
        <v>-</v>
      </c>
      <c r="CK6" s="35">
        <f t="shared" si="9"/>
        <v>274.99</v>
      </c>
      <c r="CL6" s="34" t="str">
        <f>IF(CL7="","",IF(CL7="-","【-】","【"&amp;SUBSTITUTE(TEXT(CL7,"#,##0.00"),"-","△")&amp;"】"))</f>
        <v>【253.04】</v>
      </c>
      <c r="CM6" s="35" t="str">
        <f>IF(CM7="",NA(),CM7)</f>
        <v>-</v>
      </c>
      <c r="CN6" s="35" t="str">
        <f t="shared" ref="CN6:CV6" si="10">IF(CN7="",NA(),CN7)</f>
        <v>-</v>
      </c>
      <c r="CO6" s="35" t="str">
        <f t="shared" si="10"/>
        <v>-</v>
      </c>
      <c r="CP6" s="35" t="str">
        <f t="shared" si="10"/>
        <v>-</v>
      </c>
      <c r="CQ6" s="35">
        <f t="shared" si="10"/>
        <v>44.36</v>
      </c>
      <c r="CR6" s="35" t="str">
        <f t="shared" si="10"/>
        <v>-</v>
      </c>
      <c r="CS6" s="35" t="str">
        <f t="shared" si="10"/>
        <v>-</v>
      </c>
      <c r="CT6" s="35" t="str">
        <f t="shared" si="10"/>
        <v>-</v>
      </c>
      <c r="CU6" s="35" t="str">
        <f t="shared" si="10"/>
        <v>-</v>
      </c>
      <c r="CV6" s="35">
        <f t="shared" si="10"/>
        <v>54.83</v>
      </c>
      <c r="CW6" s="34" t="str">
        <f>IF(CW7="","",IF(CW7="-","【-】","【"&amp;SUBSTITUTE(TEXT(CW7,"#,##0.00"),"-","△")&amp;"】"))</f>
        <v>【54.84】</v>
      </c>
      <c r="CX6" s="35" t="str">
        <f>IF(CX7="",NA(),CX7)</f>
        <v>-</v>
      </c>
      <c r="CY6" s="35" t="str">
        <f t="shared" ref="CY6:DG6" si="11">IF(CY7="",NA(),CY7)</f>
        <v>-</v>
      </c>
      <c r="CZ6" s="35" t="str">
        <f t="shared" si="11"/>
        <v>-</v>
      </c>
      <c r="DA6" s="35" t="str">
        <f t="shared" si="11"/>
        <v>-</v>
      </c>
      <c r="DB6" s="35">
        <f t="shared" si="11"/>
        <v>81.05</v>
      </c>
      <c r="DC6" s="35" t="str">
        <f t="shared" si="11"/>
        <v>-</v>
      </c>
      <c r="DD6" s="35" t="str">
        <f t="shared" si="11"/>
        <v>-</v>
      </c>
      <c r="DE6" s="35" t="str">
        <f t="shared" si="11"/>
        <v>-</v>
      </c>
      <c r="DF6" s="35" t="str">
        <f t="shared" si="11"/>
        <v>-</v>
      </c>
      <c r="DG6" s="35">
        <f t="shared" si="11"/>
        <v>84.7</v>
      </c>
      <c r="DH6" s="34" t="str">
        <f>IF(DH7="","",IF(DH7="-","【-】","【"&amp;SUBSTITUTE(TEXT(DH7,"#,##0.00"),"-","△")&amp;"】"))</f>
        <v>【86.60】</v>
      </c>
      <c r="DI6" s="35" t="str">
        <f>IF(DI7="",NA(),DI7)</f>
        <v>-</v>
      </c>
      <c r="DJ6" s="35" t="str">
        <f t="shared" ref="DJ6:DR6" si="12">IF(DJ7="",NA(),DJ7)</f>
        <v>-</v>
      </c>
      <c r="DK6" s="35" t="str">
        <f t="shared" si="12"/>
        <v>-</v>
      </c>
      <c r="DL6" s="35" t="str">
        <f t="shared" si="12"/>
        <v>-</v>
      </c>
      <c r="DM6" s="35">
        <f t="shared" si="12"/>
        <v>3.48</v>
      </c>
      <c r="DN6" s="35" t="str">
        <f t="shared" si="12"/>
        <v>-</v>
      </c>
      <c r="DO6" s="35" t="str">
        <f t="shared" si="12"/>
        <v>-</v>
      </c>
      <c r="DP6" s="35" t="str">
        <f t="shared" si="12"/>
        <v>-</v>
      </c>
      <c r="DQ6" s="35" t="str">
        <f t="shared" si="12"/>
        <v>-</v>
      </c>
      <c r="DR6" s="35">
        <f t="shared" si="12"/>
        <v>20.34</v>
      </c>
      <c r="DS6" s="34" t="str">
        <f>IF(DS7="","",IF(DS7="-","【-】","【"&amp;SUBSTITUTE(TEXT(DS7,"#,##0.00"),"-","△")&amp;"】"))</f>
        <v>【22.21】</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4">
        <f t="shared" si="13"/>
        <v>0</v>
      </c>
      <c r="ED6" s="34" t="str">
        <f>IF(ED7="","",IF(ED7="-","【-】","【"&amp;SUBSTITUTE(TEXT(ED7,"#,##0.00"),"-","△")&amp;"】"))</f>
        <v>【0.00】</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0.25</v>
      </c>
      <c r="EO6" s="34" t="str">
        <f>IF(EO7="","",IF(EO7="-","【-】","【"&amp;SUBSTITUTE(TEXT(EO7,"#,##0.00"),"-","△")&amp;"】"))</f>
        <v>【0.16】</v>
      </c>
    </row>
    <row r="7" spans="1:148" s="36" customFormat="1" x14ac:dyDescent="0.15">
      <c r="A7" s="28"/>
      <c r="B7" s="37">
        <v>2020</v>
      </c>
      <c r="C7" s="37">
        <v>84433</v>
      </c>
      <c r="D7" s="37">
        <v>46</v>
      </c>
      <c r="E7" s="37">
        <v>17</v>
      </c>
      <c r="F7" s="37">
        <v>5</v>
      </c>
      <c r="G7" s="37">
        <v>0</v>
      </c>
      <c r="H7" s="37" t="s">
        <v>96</v>
      </c>
      <c r="I7" s="37" t="s">
        <v>97</v>
      </c>
      <c r="J7" s="37" t="s">
        <v>98</v>
      </c>
      <c r="K7" s="37" t="s">
        <v>99</v>
      </c>
      <c r="L7" s="37" t="s">
        <v>100</v>
      </c>
      <c r="M7" s="37" t="s">
        <v>101</v>
      </c>
      <c r="N7" s="38" t="s">
        <v>102</v>
      </c>
      <c r="O7" s="38">
        <v>70.510000000000005</v>
      </c>
      <c r="P7" s="38">
        <v>4.16</v>
      </c>
      <c r="Q7" s="38">
        <v>70.16</v>
      </c>
      <c r="R7" s="38">
        <v>4125</v>
      </c>
      <c r="S7" s="38">
        <v>48070</v>
      </c>
      <c r="T7" s="38">
        <v>71.400000000000006</v>
      </c>
      <c r="U7" s="38">
        <v>673.25</v>
      </c>
      <c r="V7" s="38">
        <v>2000</v>
      </c>
      <c r="W7" s="38">
        <v>1.32</v>
      </c>
      <c r="X7" s="38">
        <v>1515.15</v>
      </c>
      <c r="Y7" s="38" t="s">
        <v>102</v>
      </c>
      <c r="Z7" s="38" t="s">
        <v>102</v>
      </c>
      <c r="AA7" s="38" t="s">
        <v>102</v>
      </c>
      <c r="AB7" s="38" t="s">
        <v>102</v>
      </c>
      <c r="AC7" s="38">
        <v>103.74</v>
      </c>
      <c r="AD7" s="38" t="s">
        <v>102</v>
      </c>
      <c r="AE7" s="38" t="s">
        <v>102</v>
      </c>
      <c r="AF7" s="38" t="s">
        <v>102</v>
      </c>
      <c r="AG7" s="38" t="s">
        <v>102</v>
      </c>
      <c r="AH7" s="38">
        <v>106.37</v>
      </c>
      <c r="AI7" s="38">
        <v>104.99</v>
      </c>
      <c r="AJ7" s="38" t="s">
        <v>102</v>
      </c>
      <c r="AK7" s="38" t="s">
        <v>102</v>
      </c>
      <c r="AL7" s="38" t="s">
        <v>102</v>
      </c>
      <c r="AM7" s="38" t="s">
        <v>102</v>
      </c>
      <c r="AN7" s="38">
        <v>0</v>
      </c>
      <c r="AO7" s="38" t="s">
        <v>102</v>
      </c>
      <c r="AP7" s="38" t="s">
        <v>102</v>
      </c>
      <c r="AQ7" s="38" t="s">
        <v>102</v>
      </c>
      <c r="AR7" s="38" t="s">
        <v>102</v>
      </c>
      <c r="AS7" s="38">
        <v>139.02000000000001</v>
      </c>
      <c r="AT7" s="38">
        <v>121.19</v>
      </c>
      <c r="AU7" s="38" t="s">
        <v>102</v>
      </c>
      <c r="AV7" s="38" t="s">
        <v>102</v>
      </c>
      <c r="AW7" s="38" t="s">
        <v>102</v>
      </c>
      <c r="AX7" s="38" t="s">
        <v>102</v>
      </c>
      <c r="AY7" s="38">
        <v>21.72</v>
      </c>
      <c r="AZ7" s="38" t="s">
        <v>102</v>
      </c>
      <c r="BA7" s="38" t="s">
        <v>102</v>
      </c>
      <c r="BB7" s="38" t="s">
        <v>102</v>
      </c>
      <c r="BC7" s="38" t="s">
        <v>102</v>
      </c>
      <c r="BD7" s="38">
        <v>29.13</v>
      </c>
      <c r="BE7" s="38">
        <v>32.799999999999997</v>
      </c>
      <c r="BF7" s="38" t="s">
        <v>102</v>
      </c>
      <c r="BG7" s="38" t="s">
        <v>102</v>
      </c>
      <c r="BH7" s="38" t="s">
        <v>102</v>
      </c>
      <c r="BI7" s="38" t="s">
        <v>102</v>
      </c>
      <c r="BJ7" s="38">
        <v>0</v>
      </c>
      <c r="BK7" s="38" t="s">
        <v>102</v>
      </c>
      <c r="BL7" s="38" t="s">
        <v>102</v>
      </c>
      <c r="BM7" s="38" t="s">
        <v>102</v>
      </c>
      <c r="BN7" s="38" t="s">
        <v>102</v>
      </c>
      <c r="BO7" s="38">
        <v>867.83</v>
      </c>
      <c r="BP7" s="38">
        <v>832.52</v>
      </c>
      <c r="BQ7" s="38" t="s">
        <v>102</v>
      </c>
      <c r="BR7" s="38" t="s">
        <v>102</v>
      </c>
      <c r="BS7" s="38" t="s">
        <v>102</v>
      </c>
      <c r="BT7" s="38" t="s">
        <v>102</v>
      </c>
      <c r="BU7" s="38">
        <v>60.86</v>
      </c>
      <c r="BV7" s="38" t="s">
        <v>102</v>
      </c>
      <c r="BW7" s="38" t="s">
        <v>102</v>
      </c>
      <c r="BX7" s="38" t="s">
        <v>102</v>
      </c>
      <c r="BY7" s="38" t="s">
        <v>102</v>
      </c>
      <c r="BZ7" s="38">
        <v>57.08</v>
      </c>
      <c r="CA7" s="38">
        <v>60.94</v>
      </c>
      <c r="CB7" s="38" t="s">
        <v>102</v>
      </c>
      <c r="CC7" s="38" t="s">
        <v>102</v>
      </c>
      <c r="CD7" s="38" t="s">
        <v>102</v>
      </c>
      <c r="CE7" s="38" t="s">
        <v>102</v>
      </c>
      <c r="CF7" s="38">
        <v>334.48</v>
      </c>
      <c r="CG7" s="38" t="s">
        <v>102</v>
      </c>
      <c r="CH7" s="38" t="s">
        <v>102</v>
      </c>
      <c r="CI7" s="38" t="s">
        <v>102</v>
      </c>
      <c r="CJ7" s="38" t="s">
        <v>102</v>
      </c>
      <c r="CK7" s="38">
        <v>274.99</v>
      </c>
      <c r="CL7" s="38">
        <v>253.04</v>
      </c>
      <c r="CM7" s="38" t="s">
        <v>102</v>
      </c>
      <c r="CN7" s="38" t="s">
        <v>102</v>
      </c>
      <c r="CO7" s="38" t="s">
        <v>102</v>
      </c>
      <c r="CP7" s="38" t="s">
        <v>102</v>
      </c>
      <c r="CQ7" s="38">
        <v>44.36</v>
      </c>
      <c r="CR7" s="38" t="s">
        <v>102</v>
      </c>
      <c r="CS7" s="38" t="s">
        <v>102</v>
      </c>
      <c r="CT7" s="38" t="s">
        <v>102</v>
      </c>
      <c r="CU7" s="38" t="s">
        <v>102</v>
      </c>
      <c r="CV7" s="38">
        <v>54.83</v>
      </c>
      <c r="CW7" s="38">
        <v>54.84</v>
      </c>
      <c r="CX7" s="38" t="s">
        <v>102</v>
      </c>
      <c r="CY7" s="38" t="s">
        <v>102</v>
      </c>
      <c r="CZ7" s="38" t="s">
        <v>102</v>
      </c>
      <c r="DA7" s="38" t="s">
        <v>102</v>
      </c>
      <c r="DB7" s="38">
        <v>81.05</v>
      </c>
      <c r="DC7" s="38" t="s">
        <v>102</v>
      </c>
      <c r="DD7" s="38" t="s">
        <v>102</v>
      </c>
      <c r="DE7" s="38" t="s">
        <v>102</v>
      </c>
      <c r="DF7" s="38" t="s">
        <v>102</v>
      </c>
      <c r="DG7" s="38">
        <v>84.7</v>
      </c>
      <c r="DH7" s="38">
        <v>86.6</v>
      </c>
      <c r="DI7" s="38" t="s">
        <v>102</v>
      </c>
      <c r="DJ7" s="38" t="s">
        <v>102</v>
      </c>
      <c r="DK7" s="38" t="s">
        <v>102</v>
      </c>
      <c r="DL7" s="38" t="s">
        <v>102</v>
      </c>
      <c r="DM7" s="38">
        <v>3.48</v>
      </c>
      <c r="DN7" s="38" t="s">
        <v>102</v>
      </c>
      <c r="DO7" s="38" t="s">
        <v>102</v>
      </c>
      <c r="DP7" s="38" t="s">
        <v>102</v>
      </c>
      <c r="DQ7" s="38" t="s">
        <v>102</v>
      </c>
      <c r="DR7" s="38">
        <v>20.34</v>
      </c>
      <c r="DS7" s="38">
        <v>22.21</v>
      </c>
      <c r="DT7" s="38" t="s">
        <v>102</v>
      </c>
      <c r="DU7" s="38" t="s">
        <v>102</v>
      </c>
      <c r="DV7" s="38" t="s">
        <v>102</v>
      </c>
      <c r="DW7" s="38" t="s">
        <v>102</v>
      </c>
      <c r="DX7" s="38">
        <v>0</v>
      </c>
      <c r="DY7" s="38" t="s">
        <v>102</v>
      </c>
      <c r="DZ7" s="38" t="s">
        <v>102</v>
      </c>
      <c r="EA7" s="38" t="s">
        <v>102</v>
      </c>
      <c r="EB7" s="38" t="s">
        <v>102</v>
      </c>
      <c r="EC7" s="38">
        <v>0</v>
      </c>
      <c r="ED7" s="38">
        <v>0</v>
      </c>
      <c r="EE7" s="38" t="s">
        <v>102</v>
      </c>
      <c r="EF7" s="38" t="s">
        <v>102</v>
      </c>
      <c r="EG7" s="38" t="s">
        <v>102</v>
      </c>
      <c r="EH7" s="38" t="s">
        <v>102</v>
      </c>
      <c r="EI7" s="38">
        <v>0</v>
      </c>
      <c r="EJ7" s="38" t="s">
        <v>102</v>
      </c>
      <c r="EK7" s="38" t="s">
        <v>102</v>
      </c>
      <c r="EL7" s="38" t="s">
        <v>102</v>
      </c>
      <c r="EM7" s="38" t="s">
        <v>102</v>
      </c>
      <c r="EN7" s="38">
        <v>0.25</v>
      </c>
      <c r="EO7" s="38">
        <v>0.16</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111</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2022-01-31T05:37:54Z</cp:lastPrinted>
  <dcterms:created xsi:type="dcterms:W3CDTF">2021-12-03T07:30:17Z</dcterms:created>
  <dcterms:modified xsi:type="dcterms:W3CDTF">2022-02-10T05:29:01Z</dcterms:modified>
  <cp:category/>
</cp:coreProperties>
</file>