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AxKcmqwSGS6kHvBEX8etrF5Fz546/a0l4cxrjqd2KNAUDynPo/RB+s+BbdxFPwq9msZoPxrIUg+NuS+75t6MYA==" workbookSaltValue="Gy9z+qOpjMe8H6slRtm5kQ==" workbookSpinCount="100000" lockStructure="1"/>
  <bookViews>
    <workbookView xWindow="0" yWindow="0" windowWidth="11088" windowHeight="721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<sst xmlns="http://schemas.openxmlformats.org/spreadsheetml/2006/main" count="228" uniqueCount="113">
  <si>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</si>
  <si>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</si>
  <si>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</si>
  <si>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</si>
  <si>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</si>
  <si>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</si>
  <si>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</si>
  <si>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</si>
  <si>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</si>
  <si>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</si>
  <si>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</si>
  <si>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</si>
  <si>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</si>
  <si>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</si>
  <si>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</si>
  <si>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</si>
  <si>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</si>
  <si>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</si>
  <si>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</si>
  <si>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</si>
  <si>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</si>
  <si>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</si>
  <si>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</si>
  <si>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</si>
  <si>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</si>
  <si>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</si>
  <si>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</si>
  <si>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</si>
  <si>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</si>
  <si>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</si>
  <si>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</si>
  <si>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</si>
  <si>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</si>
  <si>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</si>
  <si>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</si>
  <si>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</si>
  <si>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</si>
  <si>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</si>
  <si>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</si>
  <si>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</si>
  <si>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</si>
  <si>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</si>
  <si>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</si>
  <si>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</si>
  <si>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</si>
  <si>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</si>
  <si>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</si>
  <si>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</si>
  <si>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</si>
  <si>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</si>
  <si>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</si>
  <si>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</si>
  <si>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</si>
  <si>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</si>
  <si>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</si>
  <si>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</si>
  <si>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</si>
  <si>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</si>
  <si>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</si>
  <si>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</si>
  <si>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</si>
  <si>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</si>
  <si>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</si>
  <si>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</si>
  <si>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</si>
  <si>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</si>
  <si>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</si>
  <si>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</si>
  <si>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</si>
  <si>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</si>
  <si>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</si>
  <si>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</si>
  <si>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</si>
  <si>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</si>
  <si>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</si>
  <si>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</si>
  <si>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</si>
  <si>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</si>
  <si>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</si>
  <si>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</si>
  <si>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</si>
  <si>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</si>
  <si>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</si>
  <si>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</si>
  <si>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</si>
  <si>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</si>
  <si>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</si>
  <si>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</si>
  <si>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</si>
  <si>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</si>
  <si>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</si>
  <si>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</si>
  <si>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</si>
  <si>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大子町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</si>
  <si>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</si>
  <si>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</si>
  <si>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</si>
  <si>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</si>
  <si>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</si>
  <si>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</si>
  <si>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</si>
  <si>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</si>
  <si>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</si>
  <si>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</si>
  <si>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</si>
  <si>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</si>
  <si>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</si>
  <si>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</si>
  <si>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</si>
  <si>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</si>
  <si>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①有形固定資産減価償却率、②管路経年化率は、類似団体平均値よりも高い状況が続いており、施設や水道管が老朽化していることを示している。
③管路更新率は、主要な管路更新を繰越したことにより、前年度から大きく低下した。今後は令和元年度までのように、類似団体平均値を目安とした延長での管路更新を進める。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2" eb="24">
      <t>ルイジ</t>
    </rPh>
    <rPh sb="24" eb="26">
      <t>ダンタイ</t>
    </rPh>
    <rPh sb="26" eb="28">
      <t>ヘイキン</t>
    </rPh>
    <rPh sb="28" eb="29">
      <t>チ</t>
    </rPh>
    <rPh sb="32" eb="33">
      <t>タカ</t>
    </rPh>
    <rPh sb="34" eb="36">
      <t>ジョウキョウ</t>
    </rPh>
    <rPh sb="37" eb="38">
      <t>ツヅ</t>
    </rPh>
    <rPh sb="43" eb="45">
      <t>シセツ</t>
    </rPh>
    <rPh sb="46" eb="49">
      <t>スイドウカン</t>
    </rPh>
    <rPh sb="50" eb="52">
      <t>ロウキュウ</t>
    </rPh>
    <rPh sb="52" eb="53">
      <t>カ</t>
    </rPh>
    <rPh sb="60" eb="61">
      <t>シメ</t>
    </rPh>
    <rPh sb="69" eb="71">
      <t>カンロ</t>
    </rPh>
    <rPh sb="71" eb="73">
      <t>コウシン</t>
    </rPh>
    <rPh sb="73" eb="74">
      <t>リツ</t>
    </rPh>
    <rPh sb="76" eb="78">
      <t>シュヨウ</t>
    </rPh>
    <rPh sb="79" eb="81">
      <t>カンロ</t>
    </rPh>
    <rPh sb="81" eb="83">
      <t>コウシン</t>
    </rPh>
    <rPh sb="84" eb="86">
      <t>クリコ</t>
    </rPh>
    <rPh sb="94" eb="97">
      <t>ゼンネンド</t>
    </rPh>
    <rPh sb="99" eb="100">
      <t>オオ</t>
    </rPh>
    <rPh sb="102" eb="104">
      <t>テイカ</t>
    </rPh>
    <rPh sb="107" eb="109">
      <t>コンゴ</t>
    </rPh>
    <rPh sb="110" eb="112">
      <t>レイワ</t>
    </rPh>
    <rPh sb="112" eb="114">
      <t>ガンネン</t>
    </rPh>
    <rPh sb="114" eb="115">
      <t>ド</t>
    </rPh>
    <rPh sb="122" eb="124">
      <t>ルイジ</t>
    </rPh>
    <rPh sb="124" eb="126">
      <t>ダンタイ</t>
    </rPh>
    <rPh sb="126" eb="129">
      <t>ヘイキンチ</t>
    </rPh>
    <rPh sb="130" eb="132">
      <t>メヤス</t>
    </rPh>
    <rPh sb="135" eb="137">
      <t>エンチョウ</t>
    </rPh>
    <rPh sb="139" eb="141">
      <t>カンロ</t>
    </rPh>
    <rPh sb="141" eb="143">
      <t>コウシン</t>
    </rPh>
    <rPh sb="144" eb="145">
      <t>スス</t>
    </rPh>
    <phoneticPr fontId="4"/>
  </si>
  <si>
    <t xml:space="preserve">①経常収支比率は、R2実施の新型コロナ支援のための減免（以下、コロナ減免）の有無により黒字に改善したが、類似団体平均値よりも低く、経年比較でもコロナ禍以前まで回復していないことから、更なる収益の確保や経常経費の節減を図る必要がある。
④企業債残高対給水収益比率は、コロナ減免の有無により前年度より改善したが、老朽化更新の財源として企業債を活用するため、近年は増加傾向にある。
⑤料金回収率は、コロナ減免の有無により前年度より改善したが、基準である100％を下回っていることから、収益の確保による供給単価の増や経常経費の節減等による給水原価の減を図る必要がある。
⑥給水原価は、動力費や減価償却費等の増により上昇傾向となっている。類似団体平均値よりも高くなっており、更なる経常経費の節減や有収水量の確保を図る必要がある。
⑧有収率は、前年度比で微増となったが、類似団体平均値よりも20％低い状況である。地形的な問題を加味しても、今後も漏水多発区間を優先しての管更新や漏水箇所の早期発見・修繕に取り組んでいく。
</t>
    <rPh sb="1" eb="3">
      <t>ケイジョウ</t>
    </rPh>
    <rPh sb="3" eb="5">
      <t>シュウシ</t>
    </rPh>
    <rPh sb="5" eb="7">
      <t>ヒリツ</t>
    </rPh>
    <rPh sb="11" eb="13">
      <t>ジッシ</t>
    </rPh>
    <rPh sb="14" eb="16">
      <t>シンガタ</t>
    </rPh>
    <rPh sb="19" eb="21">
      <t>シエン</t>
    </rPh>
    <rPh sb="25" eb="27">
      <t>ゲンメン</t>
    </rPh>
    <rPh sb="28" eb="30">
      <t>イカ</t>
    </rPh>
    <rPh sb="34" eb="36">
      <t>ゲンメン</t>
    </rPh>
    <rPh sb="38" eb="40">
      <t>ウム</t>
    </rPh>
    <rPh sb="43" eb="45">
      <t>クロジ</t>
    </rPh>
    <rPh sb="46" eb="48">
      <t>カイゼン</t>
    </rPh>
    <rPh sb="52" eb="54">
      <t>ルイジ</t>
    </rPh>
    <rPh sb="54" eb="56">
      <t>ダンタイ</t>
    </rPh>
    <rPh sb="56" eb="59">
      <t>ヘイキンチ</t>
    </rPh>
    <rPh sb="62" eb="63">
      <t>ヒク</t>
    </rPh>
    <rPh sb="65" eb="67">
      <t>ケイネン</t>
    </rPh>
    <rPh sb="67" eb="69">
      <t>ヒカク</t>
    </rPh>
    <rPh sb="74" eb="75">
      <t>カ</t>
    </rPh>
    <rPh sb="75" eb="77">
      <t>イゼン</t>
    </rPh>
    <rPh sb="79" eb="81">
      <t>カイフク</t>
    </rPh>
    <rPh sb="91" eb="92">
      <t>サラ</t>
    </rPh>
    <rPh sb="94" eb="96">
      <t>シュウエキ</t>
    </rPh>
    <rPh sb="97" eb="99">
      <t>カクホ</t>
    </rPh>
    <rPh sb="100" eb="102">
      <t>ケイジョウ</t>
    </rPh>
    <rPh sb="102" eb="104">
      <t>ケイヒ</t>
    </rPh>
    <rPh sb="105" eb="107">
      <t>セツゲン</t>
    </rPh>
    <rPh sb="108" eb="109">
      <t>ハカ</t>
    </rPh>
    <rPh sb="110" eb="112">
      <t>ヒツヨウ</t>
    </rPh>
    <rPh sb="119" eb="121">
      <t>キギョウ</t>
    </rPh>
    <rPh sb="121" eb="122">
      <t>サイ</t>
    </rPh>
    <rPh sb="122" eb="124">
      <t>ザンダカ</t>
    </rPh>
    <rPh sb="124" eb="125">
      <t>タイ</t>
    </rPh>
    <rPh sb="125" eb="127">
      <t>キュウスイ</t>
    </rPh>
    <rPh sb="127" eb="129">
      <t>シュウエキ</t>
    </rPh>
    <rPh sb="129" eb="131">
      <t>ヒリツ</t>
    </rPh>
    <rPh sb="144" eb="147">
      <t>ゼンネンド</t>
    </rPh>
    <rPh sb="155" eb="158">
      <t>ロウキュウカ</t>
    </rPh>
    <rPh sb="158" eb="160">
      <t>コウシン</t>
    </rPh>
    <rPh sb="161" eb="163">
      <t>ザイゲン</t>
    </rPh>
    <rPh sb="166" eb="168">
      <t>キギョウ</t>
    </rPh>
    <rPh sb="168" eb="169">
      <t>サイ</t>
    </rPh>
    <rPh sb="170" eb="172">
      <t>カツヨウ</t>
    </rPh>
    <rPh sb="177" eb="179">
      <t>キンネン</t>
    </rPh>
    <rPh sb="180" eb="182">
      <t>ゾウカ</t>
    </rPh>
    <rPh sb="182" eb="184">
      <t>ケイコウ</t>
    </rPh>
    <rPh sb="191" eb="193">
      <t>リョウキン</t>
    </rPh>
    <rPh sb="193" eb="195">
      <t>カイシュウ</t>
    </rPh>
    <rPh sb="195" eb="196">
      <t>リツ</t>
    </rPh>
    <rPh sb="220" eb="222">
      <t>キジュン</t>
    </rPh>
    <rPh sb="230" eb="232">
      <t>シタマワ</t>
    </rPh>
    <rPh sb="249" eb="251">
      <t>キョウキュウ</t>
    </rPh>
    <rPh sb="251" eb="253">
      <t>タンカ</t>
    </rPh>
    <rPh sb="254" eb="255">
      <t>ゾウ</t>
    </rPh>
    <rPh sb="263" eb="264">
      <t>ナド</t>
    </rPh>
    <rPh sb="267" eb="269">
      <t>キュウスイ</t>
    </rPh>
    <rPh sb="269" eb="271">
      <t>ゲンカ</t>
    </rPh>
    <rPh sb="272" eb="273">
      <t>ゲン</t>
    </rPh>
    <rPh sb="285" eb="287">
      <t>キュウスイ</t>
    </rPh>
    <rPh sb="287" eb="289">
      <t>ゲンカ</t>
    </rPh>
    <rPh sb="291" eb="293">
      <t>ドウリョク</t>
    </rPh>
    <rPh sb="293" eb="294">
      <t>ヒ</t>
    </rPh>
    <rPh sb="295" eb="297">
      <t>ゲンカ</t>
    </rPh>
    <rPh sb="297" eb="299">
      <t>ショウキャク</t>
    </rPh>
    <rPh sb="299" eb="300">
      <t>ヒ</t>
    </rPh>
    <rPh sb="300" eb="301">
      <t>ナド</t>
    </rPh>
    <rPh sb="302" eb="303">
      <t>ゾウ</t>
    </rPh>
    <rPh sb="306" eb="308">
      <t>ジョウショウ</t>
    </rPh>
    <rPh sb="308" eb="310">
      <t>ケイコウ</t>
    </rPh>
    <rPh sb="317" eb="319">
      <t>ルイジ</t>
    </rPh>
    <rPh sb="319" eb="321">
      <t>ダンタイ</t>
    </rPh>
    <rPh sb="321" eb="324">
      <t>ヘイキンチ</t>
    </rPh>
    <rPh sb="327" eb="328">
      <t>タカ</t>
    </rPh>
    <rPh sb="335" eb="336">
      <t>サラ</t>
    </rPh>
    <rPh sb="338" eb="340">
      <t>ケイジョウ</t>
    </rPh>
    <rPh sb="340" eb="342">
      <t>ケイヒ</t>
    </rPh>
    <rPh sb="343" eb="345">
      <t>セツゲン</t>
    </rPh>
    <rPh sb="346" eb="348">
      <t>ユウシュウ</t>
    </rPh>
    <rPh sb="348" eb="350">
      <t>スイリョウ</t>
    </rPh>
    <rPh sb="351" eb="353">
      <t>カクホ</t>
    </rPh>
    <rPh sb="354" eb="355">
      <t>ハカ</t>
    </rPh>
    <rPh sb="356" eb="358">
      <t>ヒツヨウ</t>
    </rPh>
    <rPh sb="365" eb="368">
      <t>ユウシュウリツ</t>
    </rPh>
    <rPh sb="370" eb="373">
      <t>ゼンネンド</t>
    </rPh>
    <rPh sb="373" eb="374">
      <t>ヒ</t>
    </rPh>
    <rPh sb="375" eb="377">
      <t>ビゾウ</t>
    </rPh>
    <rPh sb="383" eb="385">
      <t>ルイジ</t>
    </rPh>
    <rPh sb="385" eb="387">
      <t>ダンタイ</t>
    </rPh>
    <rPh sb="387" eb="390">
      <t>ヘイキンチ</t>
    </rPh>
    <rPh sb="396" eb="397">
      <t>ヒク</t>
    </rPh>
    <rPh sb="398" eb="400">
      <t>ジョウキョウ</t>
    </rPh>
    <rPh sb="404" eb="407">
      <t>チケイテキ</t>
    </rPh>
    <rPh sb="408" eb="410">
      <t>モンダイ</t>
    </rPh>
    <rPh sb="411" eb="413">
      <t>カミ</t>
    </rPh>
    <rPh sb="417" eb="419">
      <t>コンゴ</t>
    </rPh>
    <rPh sb="420" eb="422">
      <t>ロウスイ</t>
    </rPh>
    <rPh sb="422" eb="424">
      <t>タハツ</t>
    </rPh>
    <rPh sb="424" eb="426">
      <t>クカン</t>
    </rPh>
    <rPh sb="427" eb="429">
      <t>ユウセン</t>
    </rPh>
    <rPh sb="432" eb="433">
      <t>カン</t>
    </rPh>
    <rPh sb="433" eb="435">
      <t>コウシン</t>
    </rPh>
    <rPh sb="436" eb="438">
      <t>ロウスイ</t>
    </rPh>
    <rPh sb="438" eb="440">
      <t>カショ</t>
    </rPh>
    <rPh sb="441" eb="443">
      <t>ソウキ</t>
    </rPh>
    <rPh sb="443" eb="445">
      <t>ハッケン</t>
    </rPh>
    <rPh sb="446" eb="448">
      <t>シュウゼン</t>
    </rPh>
    <rPh sb="449" eb="450">
      <t>ト</t>
    </rPh>
    <rPh sb="451" eb="452">
      <t>ク</t>
    </rPh>
    <phoneticPr fontId="4"/>
  </si>
  <si>
    <t xml:space="preserve">令和3年度は、コロナ減免の有無の影響により、経営の健全性を表す①④⑤で若干の改善は見られたが、各指標共にコロナ禍前の状態に戻ったとは言えない。更なる収益の確保と経常経費の節減が必要であるが、過疎地であることやコロナ禍等の社会情勢を考慮すると料金改定等の増収策は難しく、業務委託による経費削減策を講じる一方で燃料費高騰による動力費の増加など経費面での懸念材料も散在する状況である。
また、効率性を示す有収率や老朽化を示す各指標は、類似団体平均値よりも悪い状況が続いているが、今後も、限られた財源の中での漏水多発区域を優先した計画的な管路更新や漏水箇所の早期発見・修繕を継続し、各指標の改善を図っていく。
</t>
    <rPh sb="0" eb="2">
      <t>レイワ</t>
    </rPh>
    <rPh sb="3" eb="5">
      <t>ネンド</t>
    </rPh>
    <rPh sb="10" eb="12">
      <t>ゲンメン</t>
    </rPh>
    <rPh sb="13" eb="15">
      <t>ウム</t>
    </rPh>
    <rPh sb="16" eb="18">
      <t>エイキョウ</t>
    </rPh>
    <rPh sb="22" eb="24">
      <t>ケイエイ</t>
    </rPh>
    <rPh sb="25" eb="28">
      <t>ケンゼンセイ</t>
    </rPh>
    <rPh sb="29" eb="30">
      <t>アラワ</t>
    </rPh>
    <rPh sb="35" eb="37">
      <t>ジャッカン</t>
    </rPh>
    <rPh sb="38" eb="40">
      <t>カイゼン</t>
    </rPh>
    <rPh sb="41" eb="42">
      <t>ミ</t>
    </rPh>
    <rPh sb="47" eb="50">
      <t>カクシヒョウ</t>
    </rPh>
    <rPh sb="50" eb="51">
      <t>トモ</t>
    </rPh>
    <rPh sb="55" eb="56">
      <t>カ</t>
    </rPh>
    <rPh sb="56" eb="57">
      <t>マエ</t>
    </rPh>
    <rPh sb="58" eb="60">
      <t>ジョウタイ</t>
    </rPh>
    <rPh sb="61" eb="62">
      <t>モド</t>
    </rPh>
    <rPh sb="66" eb="67">
      <t>イ</t>
    </rPh>
    <rPh sb="71" eb="72">
      <t>サラ</t>
    </rPh>
    <rPh sb="74" eb="76">
      <t>シュウエキ</t>
    </rPh>
    <rPh sb="77" eb="79">
      <t>カクホ</t>
    </rPh>
    <rPh sb="80" eb="82">
      <t>ケイジョウ</t>
    </rPh>
    <rPh sb="82" eb="84">
      <t>ケイヒ</t>
    </rPh>
    <rPh sb="85" eb="87">
      <t>セツゲン</t>
    </rPh>
    <rPh sb="169" eb="171">
      <t>ケイヒ</t>
    </rPh>
    <rPh sb="171" eb="172">
      <t>メン</t>
    </rPh>
    <rPh sb="194" eb="197">
      <t>コウリツセイ</t>
    </rPh>
    <rPh sb="198" eb="199">
      <t>シメ</t>
    </rPh>
    <rPh sb="200" eb="203">
      <t>ユウシュウリツ</t>
    </rPh>
    <rPh sb="204" eb="207">
      <t>ロウキュウカ</t>
    </rPh>
    <rPh sb="208" eb="209">
      <t>シメ</t>
    </rPh>
    <rPh sb="210" eb="213">
      <t>カクシヒョウ</t>
    </rPh>
    <rPh sb="215" eb="217">
      <t>ルイジ</t>
    </rPh>
    <rPh sb="217" eb="219">
      <t>ダンタイ</t>
    </rPh>
    <rPh sb="219" eb="222">
      <t>ヘイキンチ</t>
    </rPh>
    <rPh sb="225" eb="226">
      <t>ワル</t>
    </rPh>
    <rPh sb="227" eb="229">
      <t>ジョウキョウ</t>
    </rPh>
    <rPh sb="230" eb="231">
      <t>ツヅ</t>
    </rPh>
    <rPh sb="237" eb="239">
      <t>コンゴ</t>
    </rPh>
    <rPh sb="241" eb="242">
      <t>カギ</t>
    </rPh>
    <rPh sb="245" eb="247">
      <t>ザイゲン</t>
    </rPh>
    <rPh sb="248" eb="249">
      <t>ナカ</t>
    </rPh>
    <rPh sb="251" eb="253">
      <t>ロウスイ</t>
    </rPh>
    <rPh sb="253" eb="255">
      <t>タハツ</t>
    </rPh>
    <rPh sb="255" eb="257">
      <t>クイキ</t>
    </rPh>
    <rPh sb="258" eb="260">
      <t>ユウセン</t>
    </rPh>
    <rPh sb="262" eb="265">
      <t>ケイカクテキ</t>
    </rPh>
    <rPh sb="266" eb="268">
      <t>カンロ</t>
    </rPh>
    <rPh sb="268" eb="270">
      <t>コウシン</t>
    </rPh>
    <rPh sb="271" eb="273">
      <t>ロウスイ</t>
    </rPh>
    <rPh sb="273" eb="275">
      <t>カショ</t>
    </rPh>
    <rPh sb="276" eb="278">
      <t>ソウキ</t>
    </rPh>
    <rPh sb="278" eb="280">
      <t>ハッケン</t>
    </rPh>
    <rPh sb="281" eb="283">
      <t>シュウゼン</t>
    </rPh>
    <rPh sb="284" eb="286">
      <t>ケイゾク</t>
    </rPh>
    <rPh sb="288" eb="291">
      <t>カクシヒョウ</t>
    </rPh>
    <rPh sb="292" eb="294">
      <t>カイゼン</t>
    </rPh>
    <rPh sb="295" eb="29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</si>
</sst>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c:v>
                </c:pt>
                <c:pt idx="1">
                  <c:v>0.53</c:v>
                </c:pt>
                <c:pt idx="2">
                  <c:v>0.75</c:v>
                </c:pt>
                <c:pt idx="3">
                  <c:v>0.37</c:v>
                </c:pt>
                <c:pt idx="4">
                  <c:v>0.12</c:v>
                </c:pt>
              </c:numCache>
            </c:numRef>
          </c:val>
          <c:extLst>
            <c:ext xmlns:c16="http://schemas.microsoft.com/office/drawing/2014/chart" uri="{C3380CC4-5D6E-409C-BE32-E72D297353CC}">
              <c16:uniqueId val="{00000000-8BB6-4009-8E42-4E8F73CF98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8BB6-4009-8E42-4E8F73CF98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80.290000000000006</c:v>
                </c:pt>
                <c:pt idx="1">
                  <c:v>75.13</c:v>
                </c:pt>
                <c:pt idx="2">
                  <c:v>73.95</c:v>
                </c:pt>
                <c:pt idx="3">
                  <c:v>74.47</c:v>
                </c:pt>
                <c:pt idx="4">
                  <c:v>73.67</c:v>
                </c:pt>
              </c:numCache>
            </c:numRef>
          </c:val>
          <c:extLst>
            <c:ext xmlns:c16="http://schemas.microsoft.com/office/drawing/2014/chart" uri="{C3380CC4-5D6E-409C-BE32-E72D297353CC}">
              <c16:uniqueId val="{00000000-A400-4884-9C54-7F6E1464A2D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A400-4884-9C54-7F6E1464A2D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59.85</c:v>
                </c:pt>
                <c:pt idx="1">
                  <c:v>62.52</c:v>
                </c:pt>
                <c:pt idx="2">
                  <c:v>60.99</c:v>
                </c:pt>
                <c:pt idx="3">
                  <c:v>58.58</c:v>
                </c:pt>
                <c:pt idx="4">
                  <c:v>59.94</c:v>
                </c:pt>
              </c:numCache>
            </c:numRef>
          </c:val>
          <c:extLst>
            <c:ext xmlns:c16="http://schemas.microsoft.com/office/drawing/2014/chart" uri="{C3380CC4-5D6E-409C-BE32-E72D297353CC}">
              <c16:uniqueId val="{00000000-6E51-4F2F-BB7A-8FFBC56F44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6E51-4F2F-BB7A-8FFBC56F44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114.76</c:v>
                </c:pt>
                <c:pt idx="1">
                  <c:v>106.66</c:v>
                </c:pt>
                <c:pt idx="2">
                  <c:v>108.34</c:v>
                </c:pt>
                <c:pt idx="3">
                  <c:v>95.17</c:v>
                </c:pt>
                <c:pt idx="4">
                  <c:v>101.85</c:v>
                </c:pt>
              </c:numCache>
            </c:numRef>
          </c:val>
          <c:extLst>
            <c:ext xmlns:c16="http://schemas.microsoft.com/office/drawing/2014/chart" uri="{C3380CC4-5D6E-409C-BE32-E72D297353CC}">
              <c16:uniqueId val="{00000000-6202-40D6-9506-07089F0CE00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6202-40D6-9506-07089F0CE00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61.08</c:v>
                </c:pt>
                <c:pt idx="1">
                  <c:v>61.44</c:v>
                </c:pt>
                <c:pt idx="2">
                  <c:v>62.2</c:v>
                </c:pt>
                <c:pt idx="3">
                  <c:v>61.9</c:v>
                </c:pt>
                <c:pt idx="4">
                  <c:v>62.05</c:v>
                </c:pt>
              </c:numCache>
            </c:numRef>
          </c:val>
          <c:extLst>
            <c:ext xmlns:c16="http://schemas.microsoft.com/office/drawing/2014/chart" uri="{C3380CC4-5D6E-409C-BE32-E72D297353CC}">
              <c16:uniqueId val="{00000000-5F85-4C1A-B97C-D09ED6F3626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5F85-4C1A-B97C-D09ED6F3626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55.3</c:v>
                </c:pt>
                <c:pt idx="1">
                  <c:v>53.34</c:v>
                </c:pt>
                <c:pt idx="2">
                  <c:v>58.23</c:v>
                </c:pt>
                <c:pt idx="3">
                  <c:v>58.7</c:v>
                </c:pt>
                <c:pt idx="4">
                  <c:v>58.34</c:v>
                </c:pt>
              </c:numCache>
            </c:numRef>
          </c:val>
          <c:extLst>
            <c:ext xmlns:c16="http://schemas.microsoft.com/office/drawing/2014/chart" uri="{C3380CC4-5D6E-409C-BE32-E72D297353CC}">
              <c16:uniqueId val="{00000000-C397-482B-B1D1-0089DDB575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C397-482B-B1D1-0089DDB575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E0-4C20-9337-4B4734A94D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FBE0-4C20-9337-4B4734A94D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325.95999999999998</c:v>
                </c:pt>
                <c:pt idx="1">
                  <c:v>355.46</c:v>
                </c:pt>
                <c:pt idx="2">
                  <c:v>544.12</c:v>
                </c:pt>
                <c:pt idx="3">
                  <c:v>376.47</c:v>
                </c:pt>
                <c:pt idx="4">
                  <c:v>442.8</c:v>
                </c:pt>
              </c:numCache>
            </c:numRef>
          </c:val>
          <c:extLst>
            <c:ext xmlns:c16="http://schemas.microsoft.com/office/drawing/2014/chart" uri="{C3380CC4-5D6E-409C-BE32-E72D297353CC}">
              <c16:uniqueId val="{00000000-0A2A-4B6F-ADE4-C54CD0C945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0A2A-4B6F-ADE4-C54CD0C945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220.71</c:v>
                </c:pt>
                <c:pt idx="1">
                  <c:v>227.46</c:v>
                </c:pt>
                <c:pt idx="2">
                  <c:v>240.69</c:v>
                </c:pt>
                <c:pt idx="3">
                  <c:v>278.85000000000002</c:v>
                </c:pt>
                <c:pt idx="4">
                  <c:v>251.64</c:v>
                </c:pt>
              </c:numCache>
            </c:numRef>
          </c:val>
          <c:extLst>
            <c:ext xmlns:c16="http://schemas.microsoft.com/office/drawing/2014/chart" uri="{C3380CC4-5D6E-409C-BE32-E72D297353CC}">
              <c16:uniqueId val="{00000000-C340-4AB7-B2FD-A6B8F0B8959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C340-4AB7-B2FD-A6B8F0B8959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114.91</c:v>
                </c:pt>
                <c:pt idx="1">
                  <c:v>102.92</c:v>
                </c:pt>
                <c:pt idx="2">
                  <c:v>106.2</c:v>
                </c:pt>
                <c:pt idx="3">
                  <c:v>93.62</c:v>
                </c:pt>
                <c:pt idx="4">
                  <c:v>99.94</c:v>
                </c:pt>
              </c:numCache>
            </c:numRef>
          </c:val>
          <c:extLst>
            <c:ext xmlns:c16="http://schemas.microsoft.com/office/drawing/2014/chart" uri="{C3380CC4-5D6E-409C-BE32-E72D297353CC}">
              <c16:uniqueId val="{00000000-58DB-48E0-8E74-C5A7EFECFC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58DB-48E0-8E74-C5A7EFECFC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187</c:v>
                </c:pt>
                <c:pt idx="1">
                  <c:v>209</c:v>
                </c:pt>
                <c:pt idx="2">
                  <c:v>203.4</c:v>
                </c:pt>
                <c:pt idx="3">
                  <c:v>214.93</c:v>
                </c:pt>
                <c:pt idx="4">
                  <c:v>216.91</c:v>
                </c:pt>
              </c:numCache>
            </c:numRef>
          </c:val>
          <c:extLst>
            <c:ext xmlns:c16="http://schemas.microsoft.com/office/drawing/2014/chart" uri="{C3380CC4-5D6E-409C-BE32-E72D297353CC}">
              <c16:uniqueId val="{00000000-55BE-413C-8F31-0AAA9A8ECD5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55BE-413C-8F31-0AAA9A8ECD5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P9" sqref="P9:V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茨城県　大子町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15833</v>
      </c>
      <c r="AM8" s="45"/>
      <c r="AN8" s="45"/>
      <c r="AO8" s="45"/>
      <c r="AP8" s="45"/>
      <c r="AQ8" s="45"/>
      <c r="AR8" s="45"/>
      <c r="AS8" s="45"/>
      <c r="AT8" s="46">
        <f>データ!$S$6</f>
        <v>325.76</v>
      </c>
      <c r="AU8" s="47"/>
      <c r="AV8" s="47"/>
      <c r="AW8" s="47"/>
      <c r="AX8" s="47"/>
      <c r="AY8" s="47"/>
      <c r="AZ8" s="47"/>
      <c r="BA8" s="47"/>
      <c r="BB8" s="48">
        <f>データ!$T$6</f>
        <v>48.6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70.75</v>
      </c>
      <c r="J10" s="47"/>
      <c r="K10" s="47"/>
      <c r="L10" s="47"/>
      <c r="M10" s="47"/>
      <c r="N10" s="47"/>
      <c r="O10" s="81"/>
      <c r="P10" s="48">
        <f>データ!$P$6</f>
        <v>99.3</v>
      </c>
      <c r="Q10" s="48"/>
      <c r="R10" s="48"/>
      <c r="S10" s="48"/>
      <c r="T10" s="48"/>
      <c r="U10" s="48"/>
      <c r="V10" s="48"/>
      <c r="W10" s="45">
        <f>データ!$Q$6</f>
        <v>4230</v>
      </c>
      <c r="X10" s="45"/>
      <c r="Y10" s="45"/>
      <c r="Z10" s="45"/>
      <c r="AA10" s="45"/>
      <c r="AB10" s="45"/>
      <c r="AC10" s="45"/>
      <c r="AD10" s="2"/>
      <c r="AE10" s="2"/>
      <c r="AF10" s="2"/>
      <c r="AG10" s="2"/>
      <c r="AH10" s="2"/>
      <c r="AI10" s="2"/>
      <c r="AJ10" s="2"/>
      <c r="AK10" s="2"/>
      <c r="AL10" s="45">
        <f>データ!$U$6</f>
        <v>15612</v>
      </c>
      <c r="AM10" s="45"/>
      <c r="AN10" s="45"/>
      <c r="AO10" s="45"/>
      <c r="AP10" s="45"/>
      <c r="AQ10" s="45"/>
      <c r="AR10" s="45"/>
      <c r="AS10" s="45"/>
      <c r="AT10" s="46">
        <f>データ!$V$6</f>
        <v>200.45</v>
      </c>
      <c r="AU10" s="47"/>
      <c r="AV10" s="47"/>
      <c r="AW10" s="47"/>
      <c r="AX10" s="47"/>
      <c r="AY10" s="47"/>
      <c r="AZ10" s="47"/>
      <c r="BA10" s="47"/>
      <c r="BB10" s="48">
        <f>データ!$W$6</f>
        <v>77.88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caNgIPJteEKt6Lt+Y33DURiqGc+KhCO1AUBNDRNXicNlj3Ng3w3PySdyK3MRzWnQ0KMsRZO4zKnHEPXeQqx/Q==" saltValue="rS7lOD3uAWTSslsKXfsof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83640</v>
      </c>
      <c r="D6" s="20">
        <f t="shared" si="3"/>
        <v>46</v>
      </c>
      <c r="E6" s="20">
        <f t="shared" si="3"/>
        <v>1</v>
      </c>
      <c r="F6" s="20">
        <f t="shared" si="3"/>
        <v>0</v>
      </c>
      <c r="G6" s="20">
        <f t="shared" si="3"/>
        <v>1</v>
      </c>
      <c r="H6" s="20" t="str">
        <f t="shared" si="3"/>
        <v>茨城県　大子町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70.75</v>
      </c>
      <c r="P6" s="21">
        <f t="shared" si="3"/>
        <v>99.3</v>
      </c>
      <c r="Q6" s="21">
        <f t="shared" si="3"/>
        <v>4230</v>
      </c>
      <c r="R6" s="21">
        <f t="shared" si="3"/>
        <v>15833</v>
      </c>
      <c r="S6" s="21">
        <f t="shared" si="3"/>
        <v>325.76</v>
      </c>
      <c r="T6" s="21">
        <f t="shared" si="3"/>
        <v>48.6</v>
      </c>
      <c r="U6" s="21">
        <f t="shared" si="3"/>
        <v>15612</v>
      </c>
      <c r="V6" s="21">
        <f t="shared" si="3"/>
        <v>200.45</v>
      </c>
      <c r="W6" s="21">
        <f t="shared" si="3"/>
        <v>77.88</v>
      </c>
      <c r="X6" s="22">
        <f>IF(X7="",NA(),X7)</f>
        <v>114.76</v>
      </c>
      <c r="Y6" s="22">
        <f t="shared" ref="Y6:AG6" si="4">IF(Y7="",NA(),Y7)</f>
        <v>106.66</v>
      </c>
      <c r="Z6" s="22">
        <f t="shared" si="4"/>
        <v>108.34</v>
      </c>
      <c r="AA6" s="22">
        <f t="shared" si="4"/>
        <v>95.17</v>
      </c>
      <c r="AB6" s="22">
        <f t="shared" si="4"/>
        <v>101.85</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325.95999999999998</v>
      </c>
      <c r="AU6" s="22">
        <f t="shared" ref="AU6:BC6" si="6">IF(AU7="",NA(),AU7)</f>
        <v>355.46</v>
      </c>
      <c r="AV6" s="22">
        <f t="shared" si="6"/>
        <v>544.12</v>
      </c>
      <c r="AW6" s="22">
        <f t="shared" si="6"/>
        <v>376.47</v>
      </c>
      <c r="AX6" s="22">
        <f t="shared" si="6"/>
        <v>442.8</v>
      </c>
      <c r="AY6" s="22">
        <f t="shared" si="6"/>
        <v>359.47</v>
      </c>
      <c r="AZ6" s="22">
        <f t="shared" si="6"/>
        <v>369.69</v>
      </c>
      <c r="BA6" s="22">
        <f t="shared" si="6"/>
        <v>379.08</v>
      </c>
      <c r="BB6" s="22">
        <f t="shared" si="6"/>
        <v>367.55</v>
      </c>
      <c r="BC6" s="22">
        <f t="shared" si="6"/>
        <v>378.56</v>
      </c>
      <c r="BD6" s="21" t="str">
        <f>IF(BD7="","",IF(BD7="-","【-】","【"&amp;SUBSTITUTE(TEXT(BD7,"#,##0.00"),"-","△")&amp;"】"))</f>
        <v>【261.51】</v>
      </c>
      <c r="BE6" s="22">
        <f>IF(BE7="",NA(),BE7)</f>
        <v>220.71</v>
      </c>
      <c r="BF6" s="22">
        <f t="shared" ref="BF6:BN6" si="7">IF(BF7="",NA(),BF7)</f>
        <v>227.46</v>
      </c>
      <c r="BG6" s="22">
        <f t="shared" si="7"/>
        <v>240.69</v>
      </c>
      <c r="BH6" s="22">
        <f t="shared" si="7"/>
        <v>278.85000000000002</v>
      </c>
      <c r="BI6" s="22">
        <f t="shared" si="7"/>
        <v>251.64</v>
      </c>
      <c r="BJ6" s="22">
        <f t="shared" si="7"/>
        <v>401.79</v>
      </c>
      <c r="BK6" s="22">
        <f t="shared" si="7"/>
        <v>402.99</v>
      </c>
      <c r="BL6" s="22">
        <f t="shared" si="7"/>
        <v>398.98</v>
      </c>
      <c r="BM6" s="22">
        <f t="shared" si="7"/>
        <v>418.68</v>
      </c>
      <c r="BN6" s="22">
        <f t="shared" si="7"/>
        <v>395.68</v>
      </c>
      <c r="BO6" s="21" t="str">
        <f>IF(BO7="","",IF(BO7="-","【-】","【"&amp;SUBSTITUTE(TEXT(BO7,"#,##0.00"),"-","△")&amp;"】"))</f>
        <v>【265.16】</v>
      </c>
      <c r="BP6" s="22">
        <f>IF(BP7="",NA(),BP7)</f>
        <v>114.91</v>
      </c>
      <c r="BQ6" s="22">
        <f t="shared" ref="BQ6:BY6" si="8">IF(BQ7="",NA(),BQ7)</f>
        <v>102.92</v>
      </c>
      <c r="BR6" s="22">
        <f t="shared" si="8"/>
        <v>106.2</v>
      </c>
      <c r="BS6" s="22">
        <f t="shared" si="8"/>
        <v>93.62</v>
      </c>
      <c r="BT6" s="22">
        <f t="shared" si="8"/>
        <v>99.94</v>
      </c>
      <c r="BU6" s="22">
        <f t="shared" si="8"/>
        <v>100.12</v>
      </c>
      <c r="BV6" s="22">
        <f t="shared" si="8"/>
        <v>98.66</v>
      </c>
      <c r="BW6" s="22">
        <f t="shared" si="8"/>
        <v>98.64</v>
      </c>
      <c r="BX6" s="22">
        <f t="shared" si="8"/>
        <v>94.78</v>
      </c>
      <c r="BY6" s="22">
        <f t="shared" si="8"/>
        <v>97.59</v>
      </c>
      <c r="BZ6" s="21" t="str">
        <f>IF(BZ7="","",IF(BZ7="-","【-】","【"&amp;SUBSTITUTE(TEXT(BZ7,"#,##0.00"),"-","△")&amp;"】"))</f>
        <v>【102.35】</v>
      </c>
      <c r="CA6" s="22">
        <f>IF(CA7="",NA(),CA7)</f>
        <v>187</v>
      </c>
      <c r="CB6" s="22">
        <f t="shared" ref="CB6:CJ6" si="9">IF(CB7="",NA(),CB7)</f>
        <v>209</v>
      </c>
      <c r="CC6" s="22">
        <f t="shared" si="9"/>
        <v>203.4</v>
      </c>
      <c r="CD6" s="22">
        <f t="shared" si="9"/>
        <v>214.93</v>
      </c>
      <c r="CE6" s="22">
        <f t="shared" si="9"/>
        <v>216.91</v>
      </c>
      <c r="CF6" s="22">
        <f t="shared" si="9"/>
        <v>174.97</v>
      </c>
      <c r="CG6" s="22">
        <f t="shared" si="9"/>
        <v>178.59</v>
      </c>
      <c r="CH6" s="22">
        <f t="shared" si="9"/>
        <v>178.92</v>
      </c>
      <c r="CI6" s="22">
        <f t="shared" si="9"/>
        <v>181.3</v>
      </c>
      <c r="CJ6" s="22">
        <f t="shared" si="9"/>
        <v>181.71</v>
      </c>
      <c r="CK6" s="21" t="str">
        <f>IF(CK7="","",IF(CK7="-","【-】","【"&amp;SUBSTITUTE(TEXT(CK7,"#,##0.00"),"-","△")&amp;"】"))</f>
        <v>【167.74】</v>
      </c>
      <c r="CL6" s="22">
        <f>IF(CL7="",NA(),CL7)</f>
        <v>80.290000000000006</v>
      </c>
      <c r="CM6" s="22">
        <f t="shared" ref="CM6:CU6" si="10">IF(CM7="",NA(),CM7)</f>
        <v>75.13</v>
      </c>
      <c r="CN6" s="22">
        <f t="shared" si="10"/>
        <v>73.95</v>
      </c>
      <c r="CO6" s="22">
        <f t="shared" si="10"/>
        <v>74.47</v>
      </c>
      <c r="CP6" s="22">
        <f t="shared" si="10"/>
        <v>73.67</v>
      </c>
      <c r="CQ6" s="22">
        <f t="shared" si="10"/>
        <v>55.63</v>
      </c>
      <c r="CR6" s="22">
        <f t="shared" si="10"/>
        <v>55.03</v>
      </c>
      <c r="CS6" s="22">
        <f t="shared" si="10"/>
        <v>55.14</v>
      </c>
      <c r="CT6" s="22">
        <f t="shared" si="10"/>
        <v>55.89</v>
      </c>
      <c r="CU6" s="22">
        <f t="shared" si="10"/>
        <v>55.72</v>
      </c>
      <c r="CV6" s="21" t="str">
        <f>IF(CV7="","",IF(CV7="-","【-】","【"&amp;SUBSTITUTE(TEXT(CV7,"#,##0.00"),"-","△")&amp;"】"))</f>
        <v>【60.29】</v>
      </c>
      <c r="CW6" s="22">
        <f>IF(CW7="",NA(),CW7)</f>
        <v>59.85</v>
      </c>
      <c r="CX6" s="22">
        <f t="shared" ref="CX6:DF6" si="11">IF(CX7="",NA(),CX7)</f>
        <v>62.52</v>
      </c>
      <c r="CY6" s="22">
        <f t="shared" si="11"/>
        <v>60.99</v>
      </c>
      <c r="CZ6" s="22">
        <f t="shared" si="11"/>
        <v>58.58</v>
      </c>
      <c r="DA6" s="22">
        <f t="shared" si="11"/>
        <v>59.94</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61.08</v>
      </c>
      <c r="DI6" s="22">
        <f t="shared" ref="DI6:DQ6" si="12">IF(DI7="",NA(),DI7)</f>
        <v>61.44</v>
      </c>
      <c r="DJ6" s="22">
        <f t="shared" si="12"/>
        <v>62.2</v>
      </c>
      <c r="DK6" s="22">
        <f t="shared" si="12"/>
        <v>61.9</v>
      </c>
      <c r="DL6" s="22">
        <f t="shared" si="12"/>
        <v>62.05</v>
      </c>
      <c r="DM6" s="22">
        <f t="shared" si="12"/>
        <v>48.05</v>
      </c>
      <c r="DN6" s="22">
        <f t="shared" si="12"/>
        <v>48.87</v>
      </c>
      <c r="DO6" s="22">
        <f t="shared" si="12"/>
        <v>49.92</v>
      </c>
      <c r="DP6" s="22">
        <f t="shared" si="12"/>
        <v>50.63</v>
      </c>
      <c r="DQ6" s="22">
        <f t="shared" si="12"/>
        <v>51.29</v>
      </c>
      <c r="DR6" s="21" t="str">
        <f>IF(DR7="","",IF(DR7="-","【-】","【"&amp;SUBSTITUTE(TEXT(DR7,"#,##0.00"),"-","△")&amp;"】"))</f>
        <v>【50.88】</v>
      </c>
      <c r="DS6" s="22">
        <f>IF(DS7="",NA(),DS7)</f>
        <v>55.3</v>
      </c>
      <c r="DT6" s="22">
        <f t="shared" ref="DT6:EB6" si="13">IF(DT7="",NA(),DT7)</f>
        <v>53.34</v>
      </c>
      <c r="DU6" s="22">
        <f t="shared" si="13"/>
        <v>58.23</v>
      </c>
      <c r="DV6" s="22">
        <f t="shared" si="13"/>
        <v>58.7</v>
      </c>
      <c r="DW6" s="22">
        <f t="shared" si="13"/>
        <v>58.34</v>
      </c>
      <c r="DX6" s="22">
        <f t="shared" si="13"/>
        <v>13.39</v>
      </c>
      <c r="DY6" s="22">
        <f t="shared" si="13"/>
        <v>14.85</v>
      </c>
      <c r="DZ6" s="22">
        <f t="shared" si="13"/>
        <v>16.88</v>
      </c>
      <c r="EA6" s="22">
        <f t="shared" si="13"/>
        <v>18.28</v>
      </c>
      <c r="EB6" s="22">
        <f t="shared" si="13"/>
        <v>19.61</v>
      </c>
      <c r="EC6" s="21" t="str">
        <f>IF(EC7="","",IF(EC7="-","【-】","【"&amp;SUBSTITUTE(TEXT(EC7,"#,##0.00"),"-","△")&amp;"】"))</f>
        <v>【22.30】</v>
      </c>
      <c r="ED6" s="22">
        <f>IF(ED7="",NA(),ED7)</f>
        <v>1.2</v>
      </c>
      <c r="EE6" s="22">
        <f t="shared" ref="EE6:EM6" si="14">IF(EE7="",NA(),EE7)</f>
        <v>0.53</v>
      </c>
      <c r="EF6" s="22">
        <f t="shared" si="14"/>
        <v>0.75</v>
      </c>
      <c r="EG6" s="22">
        <f t="shared" si="14"/>
        <v>0.37</v>
      </c>
      <c r="EH6" s="22">
        <f t="shared" si="14"/>
        <v>0.12</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83640</v>
      </c>
      <c r="D7" s="24">
        <v>46</v>
      </c>
      <c r="E7" s="24">
        <v>1</v>
      </c>
      <c r="F7" s="24">
        <v>0</v>
      </c>
      <c r="G7" s="24">
        <v>1</v>
      </c>
      <c r="H7" s="24" t="s">
        <v>93</v>
      </c>
      <c r="I7" s="24" t="s">
        <v>94</v>
      </c>
      <c r="J7" s="24" t="s">
        <v>95</v>
      </c>
      <c r="K7" s="24" t="s">
        <v>96</v>
      </c>
      <c r="L7" s="24" t="s">
        <v>97</v>
      </c>
      <c r="M7" s="24" t="s">
        <v>98</v>
      </c>
      <c r="N7" s="25" t="s">
        <v>99</v>
      </c>
      <c r="O7" s="25">
        <v>70.75</v>
      </c>
      <c r="P7" s="25">
        <v>99.3</v>
      </c>
      <c r="Q7" s="25">
        <v>4230</v>
      </c>
      <c r="R7" s="25">
        <v>15833</v>
      </c>
      <c r="S7" s="25">
        <v>325.76</v>
      </c>
      <c r="T7" s="25">
        <v>48.6</v>
      </c>
      <c r="U7" s="25">
        <v>15612</v>
      </c>
      <c r="V7" s="25">
        <v>200.45</v>
      </c>
      <c r="W7" s="25">
        <v>77.88</v>
      </c>
      <c r="X7" s="25">
        <v>114.76</v>
      </c>
      <c r="Y7" s="25">
        <v>106.66</v>
      </c>
      <c r="Z7" s="25">
        <v>108.34</v>
      </c>
      <c r="AA7" s="25">
        <v>95.17</v>
      </c>
      <c r="AB7" s="25">
        <v>101.85</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325.95999999999998</v>
      </c>
      <c r="AU7" s="25">
        <v>355.46</v>
      </c>
      <c r="AV7" s="25">
        <v>544.12</v>
      </c>
      <c r="AW7" s="25">
        <v>376.47</v>
      </c>
      <c r="AX7" s="25">
        <v>442.8</v>
      </c>
      <c r="AY7" s="25">
        <v>359.47</v>
      </c>
      <c r="AZ7" s="25">
        <v>369.69</v>
      </c>
      <c r="BA7" s="25">
        <v>379.08</v>
      </c>
      <c r="BB7" s="25">
        <v>367.55</v>
      </c>
      <c r="BC7" s="25">
        <v>378.56</v>
      </c>
      <c r="BD7" s="25">
        <v>261.51</v>
      </c>
      <c r="BE7" s="25">
        <v>220.71</v>
      </c>
      <c r="BF7" s="25">
        <v>227.46</v>
      </c>
      <c r="BG7" s="25">
        <v>240.69</v>
      </c>
      <c r="BH7" s="25">
        <v>278.85000000000002</v>
      </c>
      <c r="BI7" s="25">
        <v>251.64</v>
      </c>
      <c r="BJ7" s="25">
        <v>401.79</v>
      </c>
      <c r="BK7" s="25">
        <v>402.99</v>
      </c>
      <c r="BL7" s="25">
        <v>398.98</v>
      </c>
      <c r="BM7" s="25">
        <v>418.68</v>
      </c>
      <c r="BN7" s="25">
        <v>395.68</v>
      </c>
      <c r="BO7" s="25">
        <v>265.16000000000003</v>
      </c>
      <c r="BP7" s="25">
        <v>114.91</v>
      </c>
      <c r="BQ7" s="25">
        <v>102.92</v>
      </c>
      <c r="BR7" s="25">
        <v>106.2</v>
      </c>
      <c r="BS7" s="25">
        <v>93.62</v>
      </c>
      <c r="BT7" s="25">
        <v>99.94</v>
      </c>
      <c r="BU7" s="25">
        <v>100.12</v>
      </c>
      <c r="BV7" s="25">
        <v>98.66</v>
      </c>
      <c r="BW7" s="25">
        <v>98.64</v>
      </c>
      <c r="BX7" s="25">
        <v>94.78</v>
      </c>
      <c r="BY7" s="25">
        <v>97.59</v>
      </c>
      <c r="BZ7" s="25">
        <v>102.35</v>
      </c>
      <c r="CA7" s="25">
        <v>187</v>
      </c>
      <c r="CB7" s="25">
        <v>209</v>
      </c>
      <c r="CC7" s="25">
        <v>203.4</v>
      </c>
      <c r="CD7" s="25">
        <v>214.93</v>
      </c>
      <c r="CE7" s="25">
        <v>216.91</v>
      </c>
      <c r="CF7" s="25">
        <v>174.97</v>
      </c>
      <c r="CG7" s="25">
        <v>178.59</v>
      </c>
      <c r="CH7" s="25">
        <v>178.92</v>
      </c>
      <c r="CI7" s="25">
        <v>181.3</v>
      </c>
      <c r="CJ7" s="25">
        <v>181.71</v>
      </c>
      <c r="CK7" s="25">
        <v>167.74</v>
      </c>
      <c r="CL7" s="25">
        <v>80.290000000000006</v>
      </c>
      <c r="CM7" s="25">
        <v>75.13</v>
      </c>
      <c r="CN7" s="25">
        <v>73.95</v>
      </c>
      <c r="CO7" s="25">
        <v>74.47</v>
      </c>
      <c r="CP7" s="25">
        <v>73.67</v>
      </c>
      <c r="CQ7" s="25">
        <v>55.63</v>
      </c>
      <c r="CR7" s="25">
        <v>55.03</v>
      </c>
      <c r="CS7" s="25">
        <v>55.14</v>
      </c>
      <c r="CT7" s="25">
        <v>55.89</v>
      </c>
      <c r="CU7" s="25">
        <v>55.72</v>
      </c>
      <c r="CV7" s="25">
        <v>60.29</v>
      </c>
      <c r="CW7" s="25">
        <v>59.85</v>
      </c>
      <c r="CX7" s="25">
        <v>62.52</v>
      </c>
      <c r="CY7" s="25">
        <v>60.99</v>
      </c>
      <c r="CZ7" s="25">
        <v>58.58</v>
      </c>
      <c r="DA7" s="25">
        <v>59.94</v>
      </c>
      <c r="DB7" s="25">
        <v>82.04</v>
      </c>
      <c r="DC7" s="25">
        <v>81.900000000000006</v>
      </c>
      <c r="DD7" s="25">
        <v>81.39</v>
      </c>
      <c r="DE7" s="25">
        <v>81.27</v>
      </c>
      <c r="DF7" s="25">
        <v>81.260000000000005</v>
      </c>
      <c r="DG7" s="25">
        <v>90.12</v>
      </c>
      <c r="DH7" s="25">
        <v>61.08</v>
      </c>
      <c r="DI7" s="25">
        <v>61.44</v>
      </c>
      <c r="DJ7" s="25">
        <v>62.2</v>
      </c>
      <c r="DK7" s="25">
        <v>61.9</v>
      </c>
      <c r="DL7" s="25">
        <v>62.05</v>
      </c>
      <c r="DM7" s="25">
        <v>48.05</v>
      </c>
      <c r="DN7" s="25">
        <v>48.87</v>
      </c>
      <c r="DO7" s="25">
        <v>49.92</v>
      </c>
      <c r="DP7" s="25">
        <v>50.63</v>
      </c>
      <c r="DQ7" s="25">
        <v>51.29</v>
      </c>
      <c r="DR7" s="25">
        <v>50.88</v>
      </c>
      <c r="DS7" s="25">
        <v>55.3</v>
      </c>
      <c r="DT7" s="25">
        <v>53.34</v>
      </c>
      <c r="DU7" s="25">
        <v>58.23</v>
      </c>
      <c r="DV7" s="25">
        <v>58.7</v>
      </c>
      <c r="DW7" s="25">
        <v>58.34</v>
      </c>
      <c r="DX7" s="25">
        <v>13.39</v>
      </c>
      <c r="DY7" s="25">
        <v>14.85</v>
      </c>
      <c r="DZ7" s="25">
        <v>16.88</v>
      </c>
      <c r="EA7" s="25">
        <v>18.28</v>
      </c>
      <c r="EB7" s="25">
        <v>19.61</v>
      </c>
      <c r="EC7" s="25">
        <v>22.3</v>
      </c>
      <c r="ED7" s="25">
        <v>1.2</v>
      </c>
      <c r="EE7" s="25">
        <v>0.53</v>
      </c>
      <c r="EF7" s="25">
        <v>0.75</v>
      </c>
      <c r="EG7" s="25">
        <v>0.37</v>
      </c>
      <c r="EH7" s="25">
        <v>0.12</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2023-01-23T05:15:36Z</cp:lastPrinted>
  <dcterms:created xsi:type="dcterms:W3CDTF">2022-12-01T00:54:49Z</dcterms:created>
  <dcterms:modified xsi:type="dcterms:W3CDTF">2023-01-25T07:40:21Z</dcterms:modified>
  <cp:category/>
</cp:coreProperties>
</file>