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06_特定環境保全公共下水道（法適）16\"/>
    </mc:Choice>
  </mc:AlternateContent>
  <workbookProtection workbookAlgorithmName="SHA-512" workbookHashValue="cIHh/SRhd3jfB1gayLgYwqglgFQhEk7IYajbW/t00xbDwsAyAHr64XtyFCva9QH4YYziUJiQ0VKxWgR8VJRSsQ==" workbookSaltValue="949hQJFT3n/6/GR+di7GnA=="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<sst xmlns="http://schemas.openxmlformats.org/spreadsheetml/2006/main" count="278" uniqueCount="115">
  <si>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</si>
  <si>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</si>
  <si>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</si>
  <si>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</si>
  <si>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</si>
  <si>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</si>
  <si>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</si>
  <si>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</si>
  <si>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</si>
  <si>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</si>
  <si>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</si>
  <si>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</si>
  <si>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</si>
  <si>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</si>
  <si>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</si>
  <si>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</si>
  <si>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</si>
  <si>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</si>
  <si>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</si>
  <si>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</si>
  <si>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</si>
  <si>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</si>
  <si>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</si>
  <si>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</si>
  <si>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</si>
  <si>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</si>
  <si>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</si>
  <si>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</si>
  <si>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</si>
  <si>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</si>
  <si>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</si>
  <si>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</si>
  <si>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</si>
  <si>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</si>
  <si>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</si>
  <si>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</si>
  <si>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</si>
  <si>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</si>
  <si>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</si>
  <si>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</si>
  <si>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</si>
  <si>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</si>
  <si>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</si>
  <si>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</si>
  <si>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</si>
  <si>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</si>
  <si>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</si>
  <si>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</si>
  <si>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</si>
  <si>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</si>
  <si>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</si>
  <si>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</si>
  <si>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</si>
  <si>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</si>
  <si>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</si>
  <si>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</si>
  <si>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</si>
  <si>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</si>
  <si>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</si>
  <si>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</si>
  <si>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</si>
  <si>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</si>
  <si>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</si>
  <si>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</si>
  <si>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</si>
  <si>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</si>
  <si>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</si>
  <si>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</si>
  <si>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</si>
  <si>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</si>
  <si>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</si>
  <si>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</si>
  <si>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</si>
  <si>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</si>
  <si>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</si>
  <si>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</si>
  <si>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</si>
  <si>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</si>
  <si>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</si>
  <si>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</si>
  <si>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</si>
  <si>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</si>
  <si>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</si>
  <si>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</si>
  <si>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</si>
  <si>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</si>
  <si>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</si>
  <si>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</si>
  <si>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</si>
  <si>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</si>
  <si>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</si>
  <si>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</si>
  <si>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</si>
  <si>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</si>
  <si>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</si>
  <si>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東海村</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</si>
  <si>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</si>
  <si>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</si>
  <si>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</si>
  <si>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</si>
  <si>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</si>
  <si>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</si>
  <si>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</si>
  <si>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</si>
  <si>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</si>
  <si>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</si>
  <si>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</si>
  <si>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</si>
  <si>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</si>
  <si>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</si>
  <si>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</si>
  <si>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</si>
  <si>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法定耐用年数を超えた管渠はないが，今後はストックマネジメント計画に基づき，老朽化した管渠の長寿命化を図っていく予定である。</t>
    <rPh sb="0" eb="2">
      <t>ホウテイ</t>
    </rPh>
    <rPh sb="2" eb="6">
      <t>タイヨウネンスウ</t>
    </rPh>
    <rPh sb="7" eb="8">
      <t>コ</t>
    </rPh>
    <rPh sb="10" eb="12">
      <t>カンキョ</t>
    </rPh>
    <rPh sb="17" eb="19">
      <t>コンゴ</t>
    </rPh>
    <rPh sb="30" eb="32">
      <t>ケイカク</t>
    </rPh>
    <rPh sb="33" eb="34">
      <t>モト</t>
    </rPh>
    <rPh sb="37" eb="40">
      <t>ロウキュウカ</t>
    </rPh>
    <rPh sb="42" eb="44">
      <t>カンキョ</t>
    </rPh>
    <rPh sb="45" eb="49">
      <t>チョウジュミョウカ</t>
    </rPh>
    <rPh sb="50" eb="51">
      <t>ハカ</t>
    </rPh>
    <rPh sb="55" eb="57">
      <t>ヨテイ</t>
    </rPh>
    <phoneticPr fontId="4"/>
  </si>
  <si>
    <t>現在の経営状況は概ね健全な状態であるといえるが、今後は維持管理・更新コストの増大や人口減少による有収水量の減少など、厳しい条件が増えると予想されるため、令和２年度に策定した経営戦略やストックマネジメント計画に基づき，持続可能で健全な企業運営体制を構築していく。</t>
    <rPh sb="13" eb="15">
      <t>ジョウタイ</t>
    </rPh>
    <phoneticPr fontId="4"/>
  </si>
  <si>
    <t xml:space="preserve">①経常収支比率は、収支が黒字であることを示す100％以上となっているため、経営は健全であるといえる。
②累積欠損金は発生しておらず、経営は健全であるといえる。
③流動比率は100％を下回っているため，引き続き経営改善を図っていく。
④企業債残高対事業規模比率は類似団体平均値より低く、概ね効率的で料金水準にあった適正な投資を実施しているといえる。
⑤経費回収率は、類似団体を上回っているが，100％に達していないため，接続促進による収益向上や経費削減に努めていく。
⑥汚水処理原価は類似団体平均値より低い数値となっているため、引き続き維持管理費の削減や有収水量の向上に努めていく。
⑧水洗化率は類似団体平均値を若干下回ることから，水洗化の普及に努め，更なる接続率向上に取り組んでいく。
</t>
    <rPh sb="1" eb="3">
      <t>ケイジョウ</t>
    </rPh>
    <rPh sb="9" eb="11">
      <t>シュウシ</t>
    </rPh>
    <rPh sb="12" eb="14">
      <t>クロジ</t>
    </rPh>
    <rPh sb="20" eb="21">
      <t>シメ</t>
    </rPh>
    <rPh sb="26" eb="28">
      <t>イジョウ</t>
    </rPh>
    <rPh sb="37" eb="39">
      <t>ケイエイ</t>
    </rPh>
    <rPh sb="40" eb="42">
      <t>ケンゼン</t>
    </rPh>
    <rPh sb="52" eb="57">
      <t>ルイセキケッソンキン</t>
    </rPh>
    <rPh sb="58" eb="60">
      <t>ハッセイ</t>
    </rPh>
    <rPh sb="66" eb="68">
      <t>ケイエイ</t>
    </rPh>
    <rPh sb="69" eb="71">
      <t>ケンゼン</t>
    </rPh>
    <rPh sb="81" eb="85">
      <t>リュウドウヒリツ</t>
    </rPh>
    <rPh sb="91" eb="93">
      <t>シタマワ</t>
    </rPh>
    <rPh sb="100" eb="101">
      <t>ヒ</t>
    </rPh>
    <rPh sb="102" eb="103">
      <t>ツヅ</t>
    </rPh>
    <rPh sb="104" eb="106">
      <t>ケイエイ</t>
    </rPh>
    <rPh sb="106" eb="108">
      <t>カイゼン</t>
    </rPh>
    <rPh sb="109" eb="110">
      <t>ハカ</t>
    </rPh>
    <rPh sb="182" eb="184">
      <t>ルイジ</t>
    </rPh>
    <rPh sb="184" eb="186">
      <t>ダンタイ</t>
    </rPh>
    <rPh sb="187" eb="189">
      <t>ウワマワ</t>
    </rPh>
    <rPh sb="200" eb="201">
      <t>タッ</t>
    </rPh>
    <rPh sb="209" eb="211">
      <t>セツゾク</t>
    </rPh>
    <rPh sb="211" eb="213">
      <t>ソクシン</t>
    </rPh>
    <rPh sb="216" eb="218">
      <t>シュウエキ</t>
    </rPh>
    <rPh sb="218" eb="220">
      <t>コウジョウ</t>
    </rPh>
    <rPh sb="221" eb="223">
      <t>ケイヒ</t>
    </rPh>
    <rPh sb="223" eb="225">
      <t>サクゲン</t>
    </rPh>
    <rPh sb="226" eb="227">
      <t>ツト</t>
    </rPh>
    <rPh sb="250" eb="251">
      <t>ヒク</t>
    </rPh>
    <rPh sb="252" eb="254">
      <t>スウチ</t>
    </rPh>
    <rPh sb="263" eb="264">
      <t>ヒ</t>
    </rPh>
    <rPh sb="265" eb="266">
      <t>ツヅ</t>
    </rPh>
    <rPh sb="305" eb="307">
      <t>ジャッカン</t>
    </rPh>
    <rPh sb="307" eb="309">
      <t>シタマワ</t>
    </rPh>
    <rPh sb="315" eb="318">
      <t>スイセンカ</t>
    </rPh>
    <rPh sb="319" eb="321">
      <t>フキュウ</t>
    </rPh>
    <rPh sb="322" eb="323">
      <t>ツト</t>
    </rPh>
    <rPh sb="325" eb="326">
      <t>サラ</t>
    </rPh>
    <rPh sb="328" eb="330">
      <t>セツゾク</t>
    </rPh>
    <rPh sb="330" eb="331">
      <t>リツ</t>
    </rPh>
    <rPh sb="331" eb="333">
      <t>コウジョウ</t>
    </rPh>
    <rPh sb="334" eb="335">
      <t>ト</t>
    </rPh>
    <rPh sb="336" eb="337">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</si>
</sst>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8BE-4C62-A8F8-8DCF6356EA0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0.36</c:v>
                </c:pt>
                <c:pt idx="3">
                  <c:v>0.39</c:v>
                </c:pt>
                <c:pt idx="4">
                  <c:v>0.1</c:v>
                </c:pt>
              </c:numCache>
            </c:numRef>
          </c:val>
          <c:smooth val="0"/>
          <c:extLst>
            <c:ext xmlns:c16="http://schemas.microsoft.com/office/drawing/2014/chart" uri="{C3380CC4-5D6E-409C-BE32-E72D297353CC}">
              <c16:uniqueId val="{00000001-18BE-4C62-A8F8-8DCF6356EA0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104.63</c:v>
                </c:pt>
                <c:pt idx="3">
                  <c:v>100.16</c:v>
                </c:pt>
                <c:pt idx="4">
                  <c:v>115.03</c:v>
                </c:pt>
              </c:numCache>
            </c:numRef>
          </c:val>
          <c:extLst>
            <c:ext xmlns:c16="http://schemas.microsoft.com/office/drawing/2014/chart" uri="{C3380CC4-5D6E-409C-BE32-E72D297353CC}">
              <c16:uniqueId val="{00000000-63EB-47BE-A595-CCC85991A87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102.73</c:v>
                </c:pt>
                <c:pt idx="3">
                  <c:v>105.78</c:v>
                </c:pt>
                <c:pt idx="4">
                  <c:v>106.09</c:v>
                </c:pt>
              </c:numCache>
            </c:numRef>
          </c:val>
          <c:smooth val="0"/>
          <c:extLst>
            <c:ext xmlns:c16="http://schemas.microsoft.com/office/drawing/2014/chart" uri="{C3380CC4-5D6E-409C-BE32-E72D297353CC}">
              <c16:uniqueId val="{00000001-63EB-47BE-A595-CCC85991A87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2.68</c:v>
                </c:pt>
                <c:pt idx="3">
                  <c:v>5.15</c:v>
                </c:pt>
                <c:pt idx="4">
                  <c:v>7.64</c:v>
                </c:pt>
              </c:numCache>
            </c:numRef>
          </c:val>
          <c:extLst>
            <c:ext xmlns:c16="http://schemas.microsoft.com/office/drawing/2014/chart" uri="{C3380CC4-5D6E-409C-BE32-E72D297353CC}">
              <c16:uniqueId val="{00000000-D4F5-4EDB-885E-6A707A1573B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24.68</c:v>
                </c:pt>
                <c:pt idx="3">
                  <c:v>21.36</c:v>
                </c:pt>
                <c:pt idx="4">
                  <c:v>22.79</c:v>
                </c:pt>
              </c:numCache>
            </c:numRef>
          </c:val>
          <c:smooth val="0"/>
          <c:extLst>
            <c:ext xmlns:c16="http://schemas.microsoft.com/office/drawing/2014/chart" uri="{C3380CC4-5D6E-409C-BE32-E72D297353CC}">
              <c16:uniqueId val="{00000001-D4F5-4EDB-885E-6A707A1573B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2F4-41D2-A0CA-5F611C9BC91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8.6199999999999992</c:v>
                </c:pt>
                <c:pt idx="3">
                  <c:v>0.01</c:v>
                </c:pt>
                <c:pt idx="4">
                  <c:v>0.01</c:v>
                </c:pt>
              </c:numCache>
            </c:numRef>
          </c:val>
          <c:smooth val="0"/>
          <c:extLst>
            <c:ext xmlns:c16="http://schemas.microsoft.com/office/drawing/2014/chart" uri="{C3380CC4-5D6E-409C-BE32-E72D297353CC}">
              <c16:uniqueId val="{00000001-C2F4-41D2-A0CA-5F611C9BC91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789-477C-A5A0-44AC5A5A3FB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94.97</c:v>
                </c:pt>
                <c:pt idx="3">
                  <c:v>63.96</c:v>
                </c:pt>
                <c:pt idx="4">
                  <c:v>69.42</c:v>
                </c:pt>
              </c:numCache>
            </c:numRef>
          </c:val>
          <c:smooth val="0"/>
          <c:extLst>
            <c:ext xmlns:c16="http://schemas.microsoft.com/office/drawing/2014/chart" uri="{C3380CC4-5D6E-409C-BE32-E72D297353CC}">
              <c16:uniqueId val="{00000001-A789-477C-A5A0-44AC5A5A3FB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70.83</c:v>
                </c:pt>
                <c:pt idx="3">
                  <c:v>48.15</c:v>
                </c:pt>
                <c:pt idx="4">
                  <c:v>34.56</c:v>
                </c:pt>
              </c:numCache>
            </c:numRef>
          </c:val>
          <c:extLst>
            <c:ext xmlns:c16="http://schemas.microsoft.com/office/drawing/2014/chart" uri="{C3380CC4-5D6E-409C-BE32-E72D297353CC}">
              <c16:uniqueId val="{00000000-1D6A-4E8E-8416-309569BE058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47.72</c:v>
                </c:pt>
                <c:pt idx="3">
                  <c:v>44.24</c:v>
                </c:pt>
                <c:pt idx="4">
                  <c:v>43.07</c:v>
                </c:pt>
              </c:numCache>
            </c:numRef>
          </c:val>
          <c:smooth val="0"/>
          <c:extLst>
            <c:ext xmlns:c16="http://schemas.microsoft.com/office/drawing/2014/chart" uri="{C3380CC4-5D6E-409C-BE32-E72D297353CC}">
              <c16:uniqueId val="{00000001-1D6A-4E8E-8416-309569BE058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362.1</c:v>
                </c:pt>
                <c:pt idx="3">
                  <c:v>221.02</c:v>
                </c:pt>
                <c:pt idx="4">
                  <c:v>287.85000000000002</c:v>
                </c:pt>
              </c:numCache>
            </c:numRef>
          </c:val>
          <c:extLst>
            <c:ext xmlns:c16="http://schemas.microsoft.com/office/drawing/2014/chart" uri="{C3380CC4-5D6E-409C-BE32-E72D297353CC}">
              <c16:uniqueId val="{00000000-0AF9-4CC5-9883-BA5042AC475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1206.79</c:v>
                </c:pt>
                <c:pt idx="3">
                  <c:v>1258.43</c:v>
                </c:pt>
                <c:pt idx="4">
                  <c:v>1163.75</c:v>
                </c:pt>
              </c:numCache>
            </c:numRef>
          </c:val>
          <c:smooth val="0"/>
          <c:extLst>
            <c:ext xmlns:c16="http://schemas.microsoft.com/office/drawing/2014/chart" uri="{C3380CC4-5D6E-409C-BE32-E72D297353CC}">
              <c16:uniqueId val="{00000001-0AF9-4CC5-9883-BA5042AC475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88.55</c:v>
                </c:pt>
                <c:pt idx="3">
                  <c:v>91.78</c:v>
                </c:pt>
                <c:pt idx="4">
                  <c:v>93.21</c:v>
                </c:pt>
              </c:numCache>
            </c:numRef>
          </c:val>
          <c:extLst>
            <c:ext xmlns:c16="http://schemas.microsoft.com/office/drawing/2014/chart" uri="{C3380CC4-5D6E-409C-BE32-E72D297353CC}">
              <c16:uniqueId val="{00000000-18D9-4B9B-B11D-00D7CEA8EFE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71.84</c:v>
                </c:pt>
                <c:pt idx="3">
                  <c:v>73.36</c:v>
                </c:pt>
                <c:pt idx="4">
                  <c:v>72.599999999999994</c:v>
                </c:pt>
              </c:numCache>
            </c:numRef>
          </c:val>
          <c:smooth val="0"/>
          <c:extLst>
            <c:ext xmlns:c16="http://schemas.microsoft.com/office/drawing/2014/chart" uri="{C3380CC4-5D6E-409C-BE32-E72D297353CC}">
              <c16:uniqueId val="{00000001-18D9-4B9B-B11D-00D7CEA8EFE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150</c:v>
                </c:pt>
                <c:pt idx="3">
                  <c:v>150</c:v>
                </c:pt>
                <c:pt idx="4">
                  <c:v>150.03</c:v>
                </c:pt>
              </c:numCache>
            </c:numRef>
          </c:val>
          <c:extLst>
            <c:ext xmlns:c16="http://schemas.microsoft.com/office/drawing/2014/chart" uri="{C3380CC4-5D6E-409C-BE32-E72D297353CC}">
              <c16:uniqueId val="{00000000-9A16-4DD1-8B85-BCB65D3BFAE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228.47</c:v>
                </c:pt>
                <c:pt idx="3">
                  <c:v>224.88</c:v>
                </c:pt>
                <c:pt idx="4">
                  <c:v>228.64</c:v>
                </c:pt>
              </c:numCache>
            </c:numRef>
          </c:val>
          <c:smooth val="0"/>
          <c:extLst>
            <c:ext xmlns:c16="http://schemas.microsoft.com/office/drawing/2014/chart" uri="{C3380CC4-5D6E-409C-BE32-E72D297353CC}">
              <c16:uniqueId val="{00000001-9A16-4DD1-8B85-BCB65D3BFAE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43-496F-B1A8-8B5DCC81AEA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42.47</c:v>
                </c:pt>
                <c:pt idx="3">
                  <c:v>42.4</c:v>
                </c:pt>
                <c:pt idx="4">
                  <c:v>42.28</c:v>
                </c:pt>
              </c:numCache>
            </c:numRef>
          </c:val>
          <c:smooth val="0"/>
          <c:extLst>
            <c:ext xmlns:c16="http://schemas.microsoft.com/office/drawing/2014/chart" uri="{C3380CC4-5D6E-409C-BE32-E72D297353CC}">
              <c16:uniqueId val="{00000001-B743-496F-B1A8-8B5DCC81AEA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80.94</c:v>
                </c:pt>
                <c:pt idx="3">
                  <c:v>81.23</c:v>
                </c:pt>
                <c:pt idx="4">
                  <c:v>81.239999999999995</c:v>
                </c:pt>
              </c:numCache>
            </c:numRef>
          </c:val>
          <c:extLst>
            <c:ext xmlns:c16="http://schemas.microsoft.com/office/drawing/2014/chart" uri="{C3380CC4-5D6E-409C-BE32-E72D297353CC}">
              <c16:uniqueId val="{00000000-ACD6-4B16-A54D-C70C04FF6B1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83.75</c:v>
                </c:pt>
                <c:pt idx="3">
                  <c:v>84.19</c:v>
                </c:pt>
                <c:pt idx="4">
                  <c:v>84.34</c:v>
                </c:pt>
              </c:numCache>
            </c:numRef>
          </c:val>
          <c:smooth val="0"/>
          <c:extLst>
            <c:ext xmlns:c16="http://schemas.microsoft.com/office/drawing/2014/chart" uri="{C3380CC4-5D6E-409C-BE32-E72D297353CC}">
              <c16:uniqueId val="{00000001-ACD6-4B16-A54D-C70C04FF6B1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東海村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38328</v>
      </c>
      <c r="AM8" s="42"/>
      <c r="AN8" s="42"/>
      <c r="AO8" s="42"/>
      <c r="AP8" s="42"/>
      <c r="AQ8" s="42"/>
      <c r="AR8" s="42"/>
      <c r="AS8" s="42"/>
      <c r="AT8" s="35">
        <f>データ!T6</f>
        <v>38</v>
      </c>
      <c r="AU8" s="35"/>
      <c r="AV8" s="35"/>
      <c r="AW8" s="35"/>
      <c r="AX8" s="35"/>
      <c r="AY8" s="35"/>
      <c r="AZ8" s="35"/>
      <c r="BA8" s="35"/>
      <c r="BB8" s="35">
        <f>データ!U6</f>
        <v>1008.63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66.16</v>
      </c>
      <c r="J10" s="35"/>
      <c r="K10" s="35"/>
      <c r="L10" s="35"/>
      <c r="M10" s="35"/>
      <c r="N10" s="35"/>
      <c r="O10" s="35"/>
      <c r="P10" s="35">
        <f>データ!P6</f>
        <v>29.15</v>
      </c>
      <c r="Q10" s="35"/>
      <c r="R10" s="35"/>
      <c r="S10" s="35"/>
      <c r="T10" s="35"/>
      <c r="U10" s="35"/>
      <c r="V10" s="35"/>
      <c r="W10" s="35">
        <f>データ!Q6</f>
        <v>80.48</v>
      </c>
      <c r="X10" s="35"/>
      <c r="Y10" s="35"/>
      <c r="Z10" s="35"/>
      <c r="AA10" s="35"/>
      <c r="AB10" s="35"/>
      <c r="AC10" s="35"/>
      <c r="AD10" s="42">
        <f>データ!R6</f>
        <v>2640</v>
      </c>
      <c r="AE10" s="42"/>
      <c r="AF10" s="42"/>
      <c r="AG10" s="42"/>
      <c r="AH10" s="42"/>
      <c r="AI10" s="42"/>
      <c r="AJ10" s="42"/>
      <c r="AK10" s="2"/>
      <c r="AL10" s="42">
        <f>データ!V6</f>
        <v>11153</v>
      </c>
      <c r="AM10" s="42"/>
      <c r="AN10" s="42"/>
      <c r="AO10" s="42"/>
      <c r="AP10" s="42"/>
      <c r="AQ10" s="42"/>
      <c r="AR10" s="42"/>
      <c r="AS10" s="42"/>
      <c r="AT10" s="35">
        <f>データ!W6</f>
        <v>4.34</v>
      </c>
      <c r="AU10" s="35"/>
      <c r="AV10" s="35"/>
      <c r="AW10" s="35"/>
      <c r="AX10" s="35"/>
      <c r="AY10" s="35"/>
      <c r="AZ10" s="35"/>
      <c r="BA10" s="35"/>
      <c r="BB10" s="35">
        <f>データ!X6</f>
        <v>2569.8200000000002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112</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113</v>
      </c>
      <c r="BM66" s="71"/>
      <c r="BN66" s="71"/>
      <c r="BO66" s="71"/>
      <c r="BP66" s="71"/>
      <c r="BQ66" s="71"/>
      <c r="BR66" s="71"/>
      <c r="BS66" s="71"/>
      <c r="BT66" s="71"/>
      <c r="BU66" s="71"/>
      <c r="BV66" s="71"/>
      <c r="BW66" s="71"/>
      <c r="BX66" s="71"/>
      <c r="BY66" s="71"/>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71"/>
      <c r="BN67" s="71"/>
      <c r="BO67" s="71"/>
      <c r="BP67" s="71"/>
      <c r="BQ67" s="71"/>
      <c r="BR67" s="71"/>
      <c r="BS67" s="71"/>
      <c r="BT67" s="71"/>
      <c r="BU67" s="71"/>
      <c r="BV67" s="71"/>
      <c r="BW67" s="71"/>
      <c r="BX67" s="71"/>
      <c r="BY67" s="71"/>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71"/>
      <c r="BN68" s="71"/>
      <c r="BO68" s="71"/>
      <c r="BP68" s="71"/>
      <c r="BQ68" s="71"/>
      <c r="BR68" s="71"/>
      <c r="BS68" s="71"/>
      <c r="BT68" s="71"/>
      <c r="BU68" s="71"/>
      <c r="BV68" s="71"/>
      <c r="BW68" s="71"/>
      <c r="BX68" s="71"/>
      <c r="BY68" s="71"/>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71"/>
      <c r="BN69" s="71"/>
      <c r="BO69" s="71"/>
      <c r="BP69" s="71"/>
      <c r="BQ69" s="71"/>
      <c r="BR69" s="71"/>
      <c r="BS69" s="71"/>
      <c r="BT69" s="71"/>
      <c r="BU69" s="71"/>
      <c r="BV69" s="71"/>
      <c r="BW69" s="71"/>
      <c r="BX69" s="71"/>
      <c r="BY69" s="71"/>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71"/>
      <c r="BN70" s="71"/>
      <c r="BO70" s="71"/>
      <c r="BP70" s="71"/>
      <c r="BQ70" s="71"/>
      <c r="BR70" s="71"/>
      <c r="BS70" s="71"/>
      <c r="BT70" s="71"/>
      <c r="BU70" s="71"/>
      <c r="BV70" s="71"/>
      <c r="BW70" s="71"/>
      <c r="BX70" s="71"/>
      <c r="BY70" s="71"/>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71"/>
      <c r="BN71" s="71"/>
      <c r="BO71" s="71"/>
      <c r="BP71" s="71"/>
      <c r="BQ71" s="71"/>
      <c r="BR71" s="71"/>
      <c r="BS71" s="71"/>
      <c r="BT71" s="71"/>
      <c r="BU71" s="71"/>
      <c r="BV71" s="71"/>
      <c r="BW71" s="71"/>
      <c r="BX71" s="71"/>
      <c r="BY71" s="71"/>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71"/>
      <c r="BN72" s="71"/>
      <c r="BO72" s="71"/>
      <c r="BP72" s="71"/>
      <c r="BQ72" s="71"/>
      <c r="BR72" s="71"/>
      <c r="BS72" s="71"/>
      <c r="BT72" s="71"/>
      <c r="BU72" s="71"/>
      <c r="BV72" s="71"/>
      <c r="BW72" s="71"/>
      <c r="BX72" s="71"/>
      <c r="BY72" s="71"/>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71"/>
      <c r="BN73" s="71"/>
      <c r="BO73" s="71"/>
      <c r="BP73" s="71"/>
      <c r="BQ73" s="71"/>
      <c r="BR73" s="71"/>
      <c r="BS73" s="71"/>
      <c r="BT73" s="71"/>
      <c r="BU73" s="71"/>
      <c r="BV73" s="71"/>
      <c r="BW73" s="71"/>
      <c r="BX73" s="71"/>
      <c r="BY73" s="71"/>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71"/>
      <c r="BN74" s="71"/>
      <c r="BO74" s="71"/>
      <c r="BP74" s="71"/>
      <c r="BQ74" s="71"/>
      <c r="BR74" s="71"/>
      <c r="BS74" s="71"/>
      <c r="BT74" s="71"/>
      <c r="BU74" s="71"/>
      <c r="BV74" s="71"/>
      <c r="BW74" s="71"/>
      <c r="BX74" s="71"/>
      <c r="BY74" s="71"/>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71"/>
      <c r="BN75" s="71"/>
      <c r="BO75" s="71"/>
      <c r="BP75" s="71"/>
      <c r="BQ75" s="71"/>
      <c r="BR75" s="71"/>
      <c r="BS75" s="71"/>
      <c r="BT75" s="71"/>
      <c r="BU75" s="71"/>
      <c r="BV75" s="71"/>
      <c r="BW75" s="71"/>
      <c r="BX75" s="71"/>
      <c r="BY75" s="71"/>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71"/>
      <c r="BN76" s="71"/>
      <c r="BO76" s="71"/>
      <c r="BP76" s="71"/>
      <c r="BQ76" s="71"/>
      <c r="BR76" s="71"/>
      <c r="BS76" s="71"/>
      <c r="BT76" s="71"/>
      <c r="BU76" s="71"/>
      <c r="BV76" s="71"/>
      <c r="BW76" s="71"/>
      <c r="BX76" s="71"/>
      <c r="BY76" s="71"/>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71"/>
      <c r="BN77" s="71"/>
      <c r="BO77" s="71"/>
      <c r="BP77" s="71"/>
      <c r="BQ77" s="71"/>
      <c r="BR77" s="71"/>
      <c r="BS77" s="71"/>
      <c r="BT77" s="71"/>
      <c r="BU77" s="71"/>
      <c r="BV77" s="71"/>
      <c r="BW77" s="71"/>
      <c r="BX77" s="71"/>
      <c r="BY77" s="71"/>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71"/>
      <c r="BN78" s="71"/>
      <c r="BO78" s="71"/>
      <c r="BP78" s="71"/>
      <c r="BQ78" s="71"/>
      <c r="BR78" s="71"/>
      <c r="BS78" s="71"/>
      <c r="BT78" s="71"/>
      <c r="BU78" s="71"/>
      <c r="BV78" s="71"/>
      <c r="BW78" s="71"/>
      <c r="BX78" s="71"/>
      <c r="BY78" s="71"/>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71"/>
      <c r="BN79" s="71"/>
      <c r="BO79" s="71"/>
      <c r="BP79" s="71"/>
      <c r="BQ79" s="71"/>
      <c r="BR79" s="71"/>
      <c r="BS79" s="71"/>
      <c r="BT79" s="71"/>
      <c r="BU79" s="71"/>
      <c r="BV79" s="71"/>
      <c r="BW79" s="71"/>
      <c r="BX79" s="71"/>
      <c r="BY79" s="71"/>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71"/>
      <c r="BN80" s="71"/>
      <c r="BO80" s="71"/>
      <c r="BP80" s="71"/>
      <c r="BQ80" s="71"/>
      <c r="BR80" s="71"/>
      <c r="BS80" s="71"/>
      <c r="BT80" s="71"/>
      <c r="BU80" s="71"/>
      <c r="BV80" s="71"/>
      <c r="BW80" s="71"/>
      <c r="BX80" s="71"/>
      <c r="BY80" s="71"/>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71"/>
      <c r="BN81" s="71"/>
      <c r="BO81" s="71"/>
      <c r="BP81" s="71"/>
      <c r="BQ81" s="71"/>
      <c r="BR81" s="71"/>
      <c r="BS81" s="71"/>
      <c r="BT81" s="71"/>
      <c r="BU81" s="71"/>
      <c r="BV81" s="71"/>
      <c r="BW81" s="71"/>
      <c r="BX81" s="71"/>
      <c r="BY81" s="71"/>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fBzmCYl+JwZJuhzxPawjruQx2+YIoNw5+gTbtKc1Wz+LM7BE+AA64j2wf3MwWnQXeqL9u+N2BmmUJTNzQnP/uQ==" saltValue="RQvbv3HfiYcrPRRRJfDfL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28</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54</v>
      </c>
      <c r="B4" s="16"/>
      <c r="C4" s="16"/>
      <c r="D4" s="16"/>
      <c r="E4" s="16"/>
      <c r="F4" s="16"/>
      <c r="G4" s="16"/>
      <c r="H4" s="77"/>
      <c r="I4" s="78"/>
      <c r="J4" s="78"/>
      <c r="K4" s="78"/>
      <c r="L4" s="78"/>
      <c r="M4" s="78"/>
      <c r="N4" s="78"/>
      <c r="O4" s="78"/>
      <c r="P4" s="78"/>
      <c r="Q4" s="78"/>
      <c r="R4" s="78"/>
      <c r="S4" s="78"/>
      <c r="T4" s="78"/>
      <c r="U4" s="78"/>
      <c r="V4" s="78"/>
      <c r="W4" s="78"/>
      <c r="X4" s="79"/>
      <c r="Y4" s="73" t="s">
        <v>55</v>
      </c>
      <c r="Z4" s="73"/>
      <c r="AA4" s="73"/>
      <c r="AB4" s="73"/>
      <c r="AC4" s="73"/>
      <c r="AD4" s="73"/>
      <c r="AE4" s="73"/>
      <c r="AF4" s="73"/>
      <c r="AG4" s="73"/>
      <c r="AH4" s="73"/>
      <c r="AI4" s="73"/>
      <c r="AJ4" s="73" t="s">
        <v>56</v>
      </c>
      <c r="AK4" s="73"/>
      <c r="AL4" s="73"/>
      <c r="AM4" s="73"/>
      <c r="AN4" s="73"/>
      <c r="AO4" s="73"/>
      <c r="AP4" s="73"/>
      <c r="AQ4" s="73"/>
      <c r="AR4" s="73"/>
      <c r="AS4" s="73"/>
      <c r="AT4" s="73"/>
      <c r="AU4" s="73" t="s">
        <v>57</v>
      </c>
      <c r="AV4" s="73"/>
      <c r="AW4" s="73"/>
      <c r="AX4" s="73"/>
      <c r="AY4" s="73"/>
      <c r="AZ4" s="73"/>
      <c r="BA4" s="73"/>
      <c r="BB4" s="73"/>
      <c r="BC4" s="73"/>
      <c r="BD4" s="73"/>
      <c r="BE4" s="73"/>
      <c r="BF4" s="73" t="s">
        <v>58</v>
      </c>
      <c r="BG4" s="73"/>
      <c r="BH4" s="73"/>
      <c r="BI4" s="73"/>
      <c r="BJ4" s="73"/>
      <c r="BK4" s="73"/>
      <c r="BL4" s="73"/>
      <c r="BM4" s="73"/>
      <c r="BN4" s="73"/>
      <c r="BO4" s="73"/>
      <c r="BP4" s="73"/>
      <c r="BQ4" s="73" t="s">
        <v>59</v>
      </c>
      <c r="BR4" s="73"/>
      <c r="BS4" s="73"/>
      <c r="BT4" s="73"/>
      <c r="BU4" s="73"/>
      <c r="BV4" s="73"/>
      <c r="BW4" s="73"/>
      <c r="BX4" s="73"/>
      <c r="BY4" s="73"/>
      <c r="BZ4" s="73"/>
      <c r="CA4" s="73"/>
      <c r="CB4" s="73" t="s">
        <v>60</v>
      </c>
      <c r="CC4" s="73"/>
      <c r="CD4" s="73"/>
      <c r="CE4" s="73"/>
      <c r="CF4" s="73"/>
      <c r="CG4" s="73"/>
      <c r="CH4" s="73"/>
      <c r="CI4" s="73"/>
      <c r="CJ4" s="73"/>
      <c r="CK4" s="73"/>
      <c r="CL4" s="73"/>
      <c r="CM4" s="73" t="s">
        <v>61</v>
      </c>
      <c r="CN4" s="73"/>
      <c r="CO4" s="73"/>
      <c r="CP4" s="73"/>
      <c r="CQ4" s="73"/>
      <c r="CR4" s="73"/>
      <c r="CS4" s="73"/>
      <c r="CT4" s="73"/>
      <c r="CU4" s="73"/>
      <c r="CV4" s="73"/>
      <c r="CW4" s="73"/>
      <c r="CX4" s="73" t="s">
        <v>62</v>
      </c>
      <c r="CY4" s="73"/>
      <c r="CZ4" s="73"/>
      <c r="DA4" s="73"/>
      <c r="DB4" s="73"/>
      <c r="DC4" s="73"/>
      <c r="DD4" s="73"/>
      <c r="DE4" s="73"/>
      <c r="DF4" s="73"/>
      <c r="DG4" s="73"/>
      <c r="DH4" s="73"/>
      <c r="DI4" s="73" t="s">
        <v>63</v>
      </c>
      <c r="DJ4" s="73"/>
      <c r="DK4" s="73"/>
      <c r="DL4" s="73"/>
      <c r="DM4" s="73"/>
      <c r="DN4" s="73"/>
      <c r="DO4" s="73"/>
      <c r="DP4" s="73"/>
      <c r="DQ4" s="73"/>
      <c r="DR4" s="73"/>
      <c r="DS4" s="73"/>
      <c r="DT4" s="73" t="s">
        <v>64</v>
      </c>
      <c r="DU4" s="73"/>
      <c r="DV4" s="73"/>
      <c r="DW4" s="73"/>
      <c r="DX4" s="73"/>
      <c r="DY4" s="73"/>
      <c r="DZ4" s="73"/>
      <c r="EA4" s="73"/>
      <c r="EB4" s="73"/>
      <c r="EC4" s="73"/>
      <c r="ED4" s="73"/>
      <c r="EE4" s="73" t="s">
        <v>65</v>
      </c>
      <c r="EF4" s="73"/>
      <c r="EG4" s="73"/>
      <c r="EH4" s="73"/>
      <c r="EI4" s="73"/>
      <c r="EJ4" s="73"/>
      <c r="EK4" s="73"/>
      <c r="EL4" s="73"/>
      <c r="EM4" s="73"/>
      <c r="EN4" s="73"/>
      <c r="EO4" s="73"/>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83411</v>
      </c>
      <c r="D6" s="19">
        <f t="shared" si="3"/>
        <v>46</v>
      </c>
      <c r="E6" s="19">
        <f t="shared" si="3"/>
        <v>17</v>
      </c>
      <c r="F6" s="19">
        <f t="shared" si="3"/>
        <v>4</v>
      </c>
      <c r="G6" s="19">
        <f t="shared" si="3"/>
        <v>0</v>
      </c>
      <c r="H6" s="19" t="str">
        <f t="shared" si="3"/>
        <v>茨城県　東海村</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66.16</v>
      </c>
      <c r="P6" s="20">
        <f t="shared" si="3"/>
        <v>29.15</v>
      </c>
      <c r="Q6" s="20">
        <f t="shared" si="3"/>
        <v>80.48</v>
      </c>
      <c r="R6" s="20">
        <f t="shared" si="3"/>
        <v>2640</v>
      </c>
      <c r="S6" s="20">
        <f t="shared" si="3"/>
        <v>38328</v>
      </c>
      <c r="T6" s="20">
        <f t="shared" si="3"/>
        <v>38</v>
      </c>
      <c r="U6" s="20">
        <f t="shared" si="3"/>
        <v>1008.63</v>
      </c>
      <c r="V6" s="20">
        <f t="shared" si="3"/>
        <v>11153</v>
      </c>
      <c r="W6" s="20">
        <f t="shared" si="3"/>
        <v>4.34</v>
      </c>
      <c r="X6" s="20">
        <f t="shared" si="3"/>
        <v>2569.8200000000002</v>
      </c>
      <c r="Y6" s="21" t="str">
        <f>IF(Y7="",NA(),Y7)</f>
        <v>-</v>
      </c>
      <c r="Z6" s="21" t="str">
        <f t="shared" ref="Z6:AH6" si="4">IF(Z7="",NA(),Z7)</f>
        <v>-</v>
      </c>
      <c r="AA6" s="21">
        <f t="shared" si="4"/>
        <v>104.63</v>
      </c>
      <c r="AB6" s="21">
        <f t="shared" si="4"/>
        <v>100.16</v>
      </c>
      <c r="AC6" s="21">
        <f t="shared" si="4"/>
        <v>115.03</v>
      </c>
      <c r="AD6" s="21" t="str">
        <f t="shared" si="4"/>
        <v>-</v>
      </c>
      <c r="AE6" s="21" t="str">
        <f t="shared" si="4"/>
        <v>-</v>
      </c>
      <c r="AF6" s="21">
        <f t="shared" si="4"/>
        <v>102.73</v>
      </c>
      <c r="AG6" s="21">
        <f t="shared" si="4"/>
        <v>105.78</v>
      </c>
      <c r="AH6" s="21">
        <f t="shared" si="4"/>
        <v>106.09</v>
      </c>
      <c r="AI6" s="20" t="str">
        <f>IF(AI7="","",IF(AI7="-","【-】","【"&amp;SUBSTITUTE(TEXT(AI7,"#,##0.00"),"-","△")&amp;"】"))</f>
        <v>【105.35】</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94.97</v>
      </c>
      <c r="AR6" s="21">
        <f t="shared" si="5"/>
        <v>63.96</v>
      </c>
      <c r="AS6" s="21">
        <f t="shared" si="5"/>
        <v>69.42</v>
      </c>
      <c r="AT6" s="20" t="str">
        <f>IF(AT7="","",IF(AT7="-","【-】","【"&amp;SUBSTITUTE(TEXT(AT7,"#,##0.00"),"-","△")&amp;"】"))</f>
        <v>【63.89】</v>
      </c>
      <c r="AU6" s="21" t="str">
        <f>IF(AU7="",NA(),AU7)</f>
        <v>-</v>
      </c>
      <c r="AV6" s="21" t="str">
        <f t="shared" ref="AV6:BD6" si="6">IF(AV7="",NA(),AV7)</f>
        <v>-</v>
      </c>
      <c r="AW6" s="21">
        <f t="shared" si="6"/>
        <v>70.83</v>
      </c>
      <c r="AX6" s="21">
        <f t="shared" si="6"/>
        <v>48.15</v>
      </c>
      <c r="AY6" s="21">
        <f t="shared" si="6"/>
        <v>34.56</v>
      </c>
      <c r="AZ6" s="21" t="str">
        <f t="shared" si="6"/>
        <v>-</v>
      </c>
      <c r="BA6" s="21" t="str">
        <f t="shared" si="6"/>
        <v>-</v>
      </c>
      <c r="BB6" s="21">
        <f t="shared" si="6"/>
        <v>47.72</v>
      </c>
      <c r="BC6" s="21">
        <f t="shared" si="6"/>
        <v>44.24</v>
      </c>
      <c r="BD6" s="21">
        <f t="shared" si="6"/>
        <v>43.07</v>
      </c>
      <c r="BE6" s="20" t="str">
        <f>IF(BE7="","",IF(BE7="-","【-】","【"&amp;SUBSTITUTE(TEXT(BE7,"#,##0.00"),"-","△")&amp;"】"))</f>
        <v>【44.07】</v>
      </c>
      <c r="BF6" s="21" t="str">
        <f>IF(BF7="",NA(),BF7)</f>
        <v>-</v>
      </c>
      <c r="BG6" s="21" t="str">
        <f t="shared" ref="BG6:BO6" si="7">IF(BG7="",NA(),BG7)</f>
        <v>-</v>
      </c>
      <c r="BH6" s="21">
        <f t="shared" si="7"/>
        <v>362.1</v>
      </c>
      <c r="BI6" s="21">
        <f t="shared" si="7"/>
        <v>221.02</v>
      </c>
      <c r="BJ6" s="21">
        <f t="shared" si="7"/>
        <v>287.85000000000002</v>
      </c>
      <c r="BK6" s="21" t="str">
        <f t="shared" si="7"/>
        <v>-</v>
      </c>
      <c r="BL6" s="21" t="str">
        <f t="shared" si="7"/>
        <v>-</v>
      </c>
      <c r="BM6" s="21">
        <f t="shared" si="7"/>
        <v>1206.79</v>
      </c>
      <c r="BN6" s="21">
        <f t="shared" si="7"/>
        <v>1258.43</v>
      </c>
      <c r="BO6" s="21">
        <f t="shared" si="7"/>
        <v>1163.75</v>
      </c>
      <c r="BP6" s="20" t="str">
        <f>IF(BP7="","",IF(BP7="-","【-】","【"&amp;SUBSTITUTE(TEXT(BP7,"#,##0.00"),"-","△")&amp;"】"))</f>
        <v>【1,201.79】</v>
      </c>
      <c r="BQ6" s="21" t="str">
        <f>IF(BQ7="",NA(),BQ7)</f>
        <v>-</v>
      </c>
      <c r="BR6" s="21" t="str">
        <f t="shared" ref="BR6:BZ6" si="8">IF(BR7="",NA(),BR7)</f>
        <v>-</v>
      </c>
      <c r="BS6" s="21">
        <f t="shared" si="8"/>
        <v>88.55</v>
      </c>
      <c r="BT6" s="21">
        <f t="shared" si="8"/>
        <v>91.78</v>
      </c>
      <c r="BU6" s="21">
        <f t="shared" si="8"/>
        <v>93.21</v>
      </c>
      <c r="BV6" s="21" t="str">
        <f t="shared" si="8"/>
        <v>-</v>
      </c>
      <c r="BW6" s="21" t="str">
        <f t="shared" si="8"/>
        <v>-</v>
      </c>
      <c r="BX6" s="21">
        <f t="shared" si="8"/>
        <v>71.84</v>
      </c>
      <c r="BY6" s="21">
        <f t="shared" si="8"/>
        <v>73.36</v>
      </c>
      <c r="BZ6" s="21">
        <f t="shared" si="8"/>
        <v>72.599999999999994</v>
      </c>
      <c r="CA6" s="20" t="str">
        <f>IF(CA7="","",IF(CA7="-","【-】","【"&amp;SUBSTITUTE(TEXT(CA7,"#,##0.00"),"-","△")&amp;"】"))</f>
        <v>【75.31】</v>
      </c>
      <c r="CB6" s="21" t="str">
        <f>IF(CB7="",NA(),CB7)</f>
        <v>-</v>
      </c>
      <c r="CC6" s="21" t="str">
        <f t="shared" ref="CC6:CK6" si="9">IF(CC7="",NA(),CC7)</f>
        <v>-</v>
      </c>
      <c r="CD6" s="21">
        <f t="shared" si="9"/>
        <v>150</v>
      </c>
      <c r="CE6" s="21">
        <f t="shared" si="9"/>
        <v>150</v>
      </c>
      <c r="CF6" s="21">
        <f t="shared" si="9"/>
        <v>150.03</v>
      </c>
      <c r="CG6" s="21" t="str">
        <f t="shared" si="9"/>
        <v>-</v>
      </c>
      <c r="CH6" s="21" t="str">
        <f t="shared" si="9"/>
        <v>-</v>
      </c>
      <c r="CI6" s="21">
        <f t="shared" si="9"/>
        <v>228.47</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42.47</v>
      </c>
      <c r="CU6" s="21">
        <f t="shared" si="10"/>
        <v>42.4</v>
      </c>
      <c r="CV6" s="21">
        <f t="shared" si="10"/>
        <v>42.28</v>
      </c>
      <c r="CW6" s="20" t="str">
        <f>IF(CW7="","",IF(CW7="-","【-】","【"&amp;SUBSTITUTE(TEXT(CW7,"#,##0.00"),"-","△")&amp;"】"))</f>
        <v>【42.57】</v>
      </c>
      <c r="CX6" s="21" t="str">
        <f>IF(CX7="",NA(),CX7)</f>
        <v>-</v>
      </c>
      <c r="CY6" s="21" t="str">
        <f t="shared" ref="CY6:DG6" si="11">IF(CY7="",NA(),CY7)</f>
        <v>-</v>
      </c>
      <c r="CZ6" s="21">
        <f t="shared" si="11"/>
        <v>80.94</v>
      </c>
      <c r="DA6" s="21">
        <f t="shared" si="11"/>
        <v>81.23</v>
      </c>
      <c r="DB6" s="21">
        <f t="shared" si="11"/>
        <v>81.239999999999995</v>
      </c>
      <c r="DC6" s="21" t="str">
        <f t="shared" si="11"/>
        <v>-</v>
      </c>
      <c r="DD6" s="21" t="str">
        <f t="shared" si="11"/>
        <v>-</v>
      </c>
      <c r="DE6" s="21">
        <f t="shared" si="11"/>
        <v>83.75</v>
      </c>
      <c r="DF6" s="21">
        <f t="shared" si="11"/>
        <v>84.19</v>
      </c>
      <c r="DG6" s="21">
        <f t="shared" si="11"/>
        <v>84.34</v>
      </c>
      <c r="DH6" s="20" t="str">
        <f>IF(DH7="","",IF(DH7="-","【-】","【"&amp;SUBSTITUTE(TEXT(DH7,"#,##0.00"),"-","△")&amp;"】"))</f>
        <v>【85.24】</v>
      </c>
      <c r="DI6" s="21" t="str">
        <f>IF(DI7="",NA(),DI7)</f>
        <v>-</v>
      </c>
      <c r="DJ6" s="21" t="str">
        <f t="shared" ref="DJ6:DR6" si="12">IF(DJ7="",NA(),DJ7)</f>
        <v>-</v>
      </c>
      <c r="DK6" s="21">
        <f t="shared" si="12"/>
        <v>2.68</v>
      </c>
      <c r="DL6" s="21">
        <f t="shared" si="12"/>
        <v>5.15</v>
      </c>
      <c r="DM6" s="21">
        <f t="shared" si="12"/>
        <v>7.64</v>
      </c>
      <c r="DN6" s="21" t="str">
        <f t="shared" si="12"/>
        <v>-</v>
      </c>
      <c r="DO6" s="21" t="str">
        <f t="shared" si="12"/>
        <v>-</v>
      </c>
      <c r="DP6" s="21">
        <f t="shared" si="12"/>
        <v>24.68</v>
      </c>
      <c r="DQ6" s="21">
        <f t="shared" si="12"/>
        <v>21.36</v>
      </c>
      <c r="DR6" s="21">
        <f t="shared" si="12"/>
        <v>22.79</v>
      </c>
      <c r="DS6" s="20" t="str">
        <f>IF(DS7="","",IF(DS7="-","【-】","【"&amp;SUBSTITUTE(TEXT(DS7,"#,##0.00"),"-","△")&amp;"】"))</f>
        <v>【25.87】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8.6199999999999992</v>
      </c>
      <c r="EB6" s="21">
        <f t="shared" si="13"/>
        <v>0.01</v>
      </c>
      <c r="EC6" s="21">
        <f t="shared" si="13"/>
        <v>0.01</v>
      </c>
      <c r="ED6" s="20" t="str">
        <f>IF(ED7="","",IF(ED7="-","【-】","【"&amp;SUBSTITUTE(TEXT(ED7,"#,##0.00"),"-","△")&amp;"】"))</f>
        <v>【0.01】</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0.36</v>
      </c>
      <c r="EM6" s="21">
        <f t="shared" si="14"/>
        <v>0.39</v>
      </c>
      <c r="EN6" s="21">
        <f t="shared" si="14"/>
        <v>0.1</v>
      </c>
      <c r="EO6" s="20" t="str">
        <f>IF(EO7="","",IF(EO7="-","【-】","【"&amp;SUBSTITUTE(TEXT(EO7,"#,##0.00"),"-","△")&amp;"】"))</f>
        <v>【0.15】</v>
      </c>
    </row>
    <row r="7" spans="1:148" s="22" customFormat="1" x14ac:dyDescent="0.15">
      <c r="A7" s="14"/>
      <c r="B7" s="23">
        <v>2021</v>
      </c>
      <c r="C7" s="23">
        <v>83411</v>
      </c>
      <c r="D7" s="23">
        <v>46</v>
      </c>
      <c r="E7" s="23">
        <v>17</v>
      </c>
      <c r="F7" s="23">
        <v>4</v>
      </c>
      <c r="G7" s="23">
        <v>0</v>
      </c>
      <c r="H7" s="23" t="s">
        <v>95</v>
      </c>
      <c r="I7" s="23" t="s">
        <v>96</v>
      </c>
      <c r="J7" s="23" t="s">
        <v>97</v>
      </c>
      <c r="K7" s="23" t="s">
        <v>98</v>
      </c>
      <c r="L7" s="23" t="s">
        <v>99</v>
      </c>
      <c r="M7" s="23" t="s">
        <v>100</v>
      </c>
      <c r="N7" s="24" t="s">
        <v>101</v>
      </c>
      <c r="O7" s="24">
        <v>66.16</v>
      </c>
      <c r="P7" s="24">
        <v>29.15</v>
      </c>
      <c r="Q7" s="24">
        <v>80.48</v>
      </c>
      <c r="R7" s="24">
        <v>2640</v>
      </c>
      <c r="S7" s="24">
        <v>38328</v>
      </c>
      <c r="T7" s="24">
        <v>38</v>
      </c>
      <c r="U7" s="24">
        <v>1008.63</v>
      </c>
      <c r="V7" s="24">
        <v>11153</v>
      </c>
      <c r="W7" s="24">
        <v>4.34</v>
      </c>
      <c r="X7" s="24">
        <v>2569.8200000000002</v>
      </c>
      <c r="Y7" s="24" t="s">
        <v>101</v>
      </c>
      <c r="Z7" s="24" t="s">
        <v>101</v>
      </c>
      <c r="AA7" s="24">
        <v>104.63</v>
      </c>
      <c r="AB7" s="24">
        <v>100.16</v>
      </c>
      <c r="AC7" s="24">
        <v>115.03</v>
      </c>
      <c r="AD7" s="24" t="s">
        <v>101</v>
      </c>
      <c r="AE7" s="24" t="s">
        <v>101</v>
      </c>
      <c r="AF7" s="24">
        <v>102.73</v>
      </c>
      <c r="AG7" s="24">
        <v>105.78</v>
      </c>
      <c r="AH7" s="24">
        <v>106.09</v>
      </c>
      <c r="AI7" s="24">
        <v>105.35</v>
      </c>
      <c r="AJ7" s="24" t="s">
        <v>101</v>
      </c>
      <c r="AK7" s="24" t="s">
        <v>101</v>
      </c>
      <c r="AL7" s="24">
        <v>0</v>
      </c>
      <c r="AM7" s="24">
        <v>0</v>
      </c>
      <c r="AN7" s="24">
        <v>0</v>
      </c>
      <c r="AO7" s="24" t="s">
        <v>101</v>
      </c>
      <c r="AP7" s="24" t="s">
        <v>101</v>
      </c>
      <c r="AQ7" s="24">
        <v>94.97</v>
      </c>
      <c r="AR7" s="24">
        <v>63.96</v>
      </c>
      <c r="AS7" s="24">
        <v>69.42</v>
      </c>
      <c r="AT7" s="24">
        <v>63.89</v>
      </c>
      <c r="AU7" s="24" t="s">
        <v>101</v>
      </c>
      <c r="AV7" s="24" t="s">
        <v>101</v>
      </c>
      <c r="AW7" s="24">
        <v>70.83</v>
      </c>
      <c r="AX7" s="24">
        <v>48.15</v>
      </c>
      <c r="AY7" s="24">
        <v>34.56</v>
      </c>
      <c r="AZ7" s="24" t="s">
        <v>101</v>
      </c>
      <c r="BA7" s="24" t="s">
        <v>101</v>
      </c>
      <c r="BB7" s="24">
        <v>47.72</v>
      </c>
      <c r="BC7" s="24">
        <v>44.24</v>
      </c>
      <c r="BD7" s="24">
        <v>43.07</v>
      </c>
      <c r="BE7" s="24">
        <v>44.07</v>
      </c>
      <c r="BF7" s="24" t="s">
        <v>101</v>
      </c>
      <c r="BG7" s="24" t="s">
        <v>101</v>
      </c>
      <c r="BH7" s="24">
        <v>362.1</v>
      </c>
      <c r="BI7" s="24">
        <v>221.02</v>
      </c>
      <c r="BJ7" s="24">
        <v>287.85000000000002</v>
      </c>
      <c r="BK7" s="24" t="s">
        <v>101</v>
      </c>
      <c r="BL7" s="24" t="s">
        <v>101</v>
      </c>
      <c r="BM7" s="24">
        <v>1206.79</v>
      </c>
      <c r="BN7" s="24">
        <v>1258.43</v>
      </c>
      <c r="BO7" s="24">
        <v>1163.75</v>
      </c>
      <c r="BP7" s="24">
        <v>1201.79</v>
      </c>
      <c r="BQ7" s="24" t="s">
        <v>101</v>
      </c>
      <c r="BR7" s="24" t="s">
        <v>101</v>
      </c>
      <c r="BS7" s="24">
        <v>88.55</v>
      </c>
      <c r="BT7" s="24">
        <v>91.78</v>
      </c>
      <c r="BU7" s="24">
        <v>93.21</v>
      </c>
      <c r="BV7" s="24" t="s">
        <v>101</v>
      </c>
      <c r="BW7" s="24" t="s">
        <v>101</v>
      </c>
      <c r="BX7" s="24">
        <v>71.84</v>
      </c>
      <c r="BY7" s="24">
        <v>73.36</v>
      </c>
      <c r="BZ7" s="24">
        <v>72.599999999999994</v>
      </c>
      <c r="CA7" s="24">
        <v>75.31</v>
      </c>
      <c r="CB7" s="24" t="s">
        <v>101</v>
      </c>
      <c r="CC7" s="24" t="s">
        <v>101</v>
      </c>
      <c r="CD7" s="24">
        <v>150</v>
      </c>
      <c r="CE7" s="24">
        <v>150</v>
      </c>
      <c r="CF7" s="24">
        <v>150.03</v>
      </c>
      <c r="CG7" s="24" t="s">
        <v>101</v>
      </c>
      <c r="CH7" s="24" t="s">
        <v>101</v>
      </c>
      <c r="CI7" s="24">
        <v>228.47</v>
      </c>
      <c r="CJ7" s="24">
        <v>224.88</v>
      </c>
      <c r="CK7" s="24">
        <v>228.64</v>
      </c>
      <c r="CL7" s="24">
        <v>216.39</v>
      </c>
      <c r="CM7" s="24" t="s">
        <v>101</v>
      </c>
      <c r="CN7" s="24" t="s">
        <v>101</v>
      </c>
      <c r="CO7" s="24" t="s">
        <v>101</v>
      </c>
      <c r="CP7" s="24" t="s">
        <v>101</v>
      </c>
      <c r="CQ7" s="24" t="s">
        <v>101</v>
      </c>
      <c r="CR7" s="24" t="s">
        <v>101</v>
      </c>
      <c r="CS7" s="24" t="s">
        <v>101</v>
      </c>
      <c r="CT7" s="24">
        <v>42.47</v>
      </c>
      <c r="CU7" s="24">
        <v>42.4</v>
      </c>
      <c r="CV7" s="24">
        <v>42.28</v>
      </c>
      <c r="CW7" s="24">
        <v>42.57</v>
      </c>
      <c r="CX7" s="24" t="s">
        <v>101</v>
      </c>
      <c r="CY7" s="24" t="s">
        <v>101</v>
      </c>
      <c r="CZ7" s="24">
        <v>80.94</v>
      </c>
      <c r="DA7" s="24">
        <v>81.23</v>
      </c>
      <c r="DB7" s="24">
        <v>81.239999999999995</v>
      </c>
      <c r="DC7" s="24" t="s">
        <v>101</v>
      </c>
      <c r="DD7" s="24" t="s">
        <v>101</v>
      </c>
      <c r="DE7" s="24">
        <v>83.75</v>
      </c>
      <c r="DF7" s="24">
        <v>84.19</v>
      </c>
      <c r="DG7" s="24">
        <v>84.34</v>
      </c>
      <c r="DH7" s="24">
        <v>85.24</v>
      </c>
      <c r="DI7" s="24" t="s">
        <v>101</v>
      </c>
      <c r="DJ7" s="24" t="s">
        <v>101</v>
      </c>
      <c r="DK7" s="24">
        <v>2.68</v>
      </c>
      <c r="DL7" s="24">
        <v>5.15</v>
      </c>
      <c r="DM7" s="24">
        <v>7.64</v>
      </c>
      <c r="DN7" s="24" t="s">
        <v>101</v>
      </c>
      <c r="DO7" s="24" t="s">
        <v>101</v>
      </c>
      <c r="DP7" s="24">
        <v>24.68</v>
      </c>
      <c r="DQ7" s="24">
        <v>21.36</v>
      </c>
      <c r="DR7" s="24">
        <v>22.79</v>
      </c>
      <c r="DS7" s="24">
        <v>25.87</v>
      </c>
      <c r="DT7" s="24" t="s">
        <v>101</v>
      </c>
      <c r="DU7" s="24" t="s">
        <v>101</v>
      </c>
      <c r="DV7" s="24">
        <v>0</v>
      </c>
      <c r="DW7" s="24">
        <v>0</v>
      </c>
      <c r="DX7" s="24">
        <v>0</v>
      </c>
      <c r="DY7" s="24" t="s">
        <v>101</v>
      </c>
      <c r="DZ7" s="24" t="s">
        <v>101</v>
      </c>
      <c r="EA7" s="24">
        <v>8.6199999999999992</v>
      </c>
      <c r="EB7" s="24">
        <v>0.01</v>
      </c>
      <c r="EC7" s="24">
        <v>0.01</v>
      </c>
      <c r="ED7" s="24">
        <v>0.01</v>
      </c>
      <c r="EE7" s="24" t="s">
        <v>101</v>
      </c>
      <c r="EF7" s="24" t="s">
        <v>101</v>
      </c>
      <c r="EG7" s="24">
        <v>0</v>
      </c>
      <c r="EH7" s="24">
        <v>0</v>
      </c>
      <c r="EI7" s="24">
        <v>0</v>
      </c>
      <c r="EJ7" s="24" t="s">
        <v>101</v>
      </c>
      <c r="EK7" s="24" t="s">
        <v>101</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2023-01-18T09:14:12Z</cp:lastPrinted>
  <dcterms:created xsi:type="dcterms:W3CDTF">2022-12-01T01:26:40Z</dcterms:created>
  <dcterms:modified xsi:type="dcterms:W3CDTF">2023-02-13T09:48:18Z</dcterms:modified>
  <cp:category/>
</cp:coreProperties>
</file>