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05_公共下水道（法適）37\"/>
    </mc:Choice>
  </mc:AlternateContent>
  <workbookProtection workbookAlgorithmName="SHA-512" workbookHashValue="sFCk2He3Vi9mKKXLT/uVQy9R9nS5C44HuVKOmovxKqjEdJ00ZLE8EIlQP/3xttBS7YatQThulLLvsKOk+zawhA==" workbookSaltValue="7EUk+0qscsaZgYZBf1mIX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<sst xmlns="http://schemas.openxmlformats.org/spreadsheetml/2006/main" count="278" uniqueCount="116">
  <si>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</si>
  <si>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</si>
  <si>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</si>
  <si>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</si>
  <si>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</si>
  <si>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</si>
  <si>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</si>
  <si>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</si>
  <si>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</si>
  <si>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</si>
  <si>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</si>
  <si>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</si>
  <si>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</si>
  <si>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</si>
  <si>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</si>
  <si>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</si>
  <si>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</si>
  <si>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</si>
  <si>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</si>
  <si>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</si>
  <si>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</si>
  <si>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</si>
  <si>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</si>
  <si>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</si>
  <si>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</si>
  <si>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</si>
  <si>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</si>
  <si>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</si>
  <si>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</si>
  <si>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</si>
  <si>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</si>
  <si>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</si>
  <si>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</si>
  <si>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</si>
  <si>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</si>
  <si>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</si>
  <si>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</si>
  <si>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</si>
  <si>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</si>
  <si>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</si>
  <si>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</si>
  <si>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</si>
  <si>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</si>
  <si>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</si>
  <si>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</si>
  <si>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</si>
  <si>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</si>
  <si>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</si>
  <si>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</si>
  <si>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</si>
  <si>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</si>
  <si>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</si>
  <si>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</si>
  <si>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</si>
  <si>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</si>
  <si>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</si>
  <si>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</si>
  <si>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</si>
  <si>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</si>
  <si>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</si>
  <si>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</si>
  <si>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</si>
  <si>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</si>
  <si>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</si>
  <si>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</si>
  <si>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</si>
  <si>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</si>
  <si>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</si>
  <si>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</si>
  <si>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</si>
  <si>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</si>
  <si>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</si>
  <si>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</si>
  <si>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</si>
  <si>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</si>
  <si>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</si>
  <si>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</si>
  <si>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</si>
  <si>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</si>
  <si>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</si>
  <si>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</si>
  <si>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</si>
  <si>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</si>
  <si>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</si>
  <si>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</si>
  <si>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</si>
  <si>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</si>
  <si>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</si>
  <si>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</si>
  <si>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</si>
  <si>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</si>
  <si>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</si>
  <si>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</si>
  <si>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</si>
  <si>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</si>
  <si>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</si>
  <si>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東海村</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</si>
  <si>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</si>
  <si>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</si>
  <si>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</si>
  <si>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</si>
  <si>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</si>
  <si>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</si>
  <si>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</si>
  <si>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</si>
  <si>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</si>
  <si>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</si>
  <si>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</si>
  <si>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</si>
  <si>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</si>
  <si>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</si>
  <si>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</si>
  <si>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</si>
  <si>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法定耐用年数を超えた管渠はないが，今後はストックマネジメント計画に基づき，老朽化した管渠の長寿命化を図っていく予定である。</t>
    <rPh sb="0" eb="2">
      <t>ホウテイ</t>
    </rPh>
    <rPh sb="2" eb="6">
      <t>タイヨウネンスウ</t>
    </rPh>
    <rPh sb="7" eb="8">
      <t>コ</t>
    </rPh>
    <rPh sb="10" eb="12">
      <t>カンキョ</t>
    </rPh>
    <rPh sb="17" eb="19">
      <t>コンゴ</t>
    </rPh>
    <rPh sb="30" eb="32">
      <t>ケイカク</t>
    </rPh>
    <rPh sb="33" eb="34">
      <t>モト</t>
    </rPh>
    <rPh sb="37" eb="40">
      <t>ロウキュウカ</t>
    </rPh>
    <rPh sb="42" eb="44">
      <t>カンキョ</t>
    </rPh>
    <rPh sb="45" eb="49">
      <t>チョウジュミョウカ</t>
    </rPh>
    <rPh sb="50" eb="51">
      <t>ハカ</t>
    </rPh>
    <rPh sb="55" eb="57">
      <t>ヨテイ</t>
    </rPh>
    <phoneticPr fontId="4"/>
  </si>
  <si>
    <t>現在の経営状況は概ね健全な状態であるといえるが、今後は維持管理・更新コストの増大や人口減少による有収水量の減少など、厳しい条件が増えると予想されるため、令和２年度に策定した経営戦略やストックマネジメント計画に基づき，持続可能で健全な企業運営体制を構築していく。</t>
    <rPh sb="13" eb="15">
      <t>ジョウタイ</t>
    </rPh>
    <phoneticPr fontId="4"/>
  </si>
  <si>
    <t xml:space="preserve">①経常収支比率は、収支が黒字であることを示す100％以上となっているため、経営は健全であるといえる。しかし、類似団体平均値を下回っているため、引き続き接続促進による収益向上と経費削減に努めていく。
②累積欠損金は発生しておらず、経営は健全であるといえる。
③流動比率は100％以上を維持しており、1年以内の支払能力は十分であるといえる。
④企業債残高対事業規模比率は類似団体平均値より低く、概ね効率的で料金水準にあった適正な投資を実施しているといえる。
⑤経費回収率は、類似団体と同等程度であるが，接続促進による収益向上や経費削減に努めていく。
⑥汚水処理原価は類似団体平均値より低い数値となっているため、引き続き維持管理費の削減や有収水量の向上に努めていく。
⑧水洗化率は類似団体平均値を上回っており、良好であるが、使用料収入の確保の観点から，更なる接続率向上に取り組んでいく。
</t>
    <rPh sb="1" eb="3">
      <t>ケイジョウ</t>
    </rPh>
    <rPh sb="9" eb="11">
      <t>シュウシ</t>
    </rPh>
    <rPh sb="12" eb="14">
      <t>クロジ</t>
    </rPh>
    <rPh sb="20" eb="21">
      <t>シメ</t>
    </rPh>
    <rPh sb="26" eb="28">
      <t>イジョウ</t>
    </rPh>
    <rPh sb="37" eb="39">
      <t>ケイエイ</t>
    </rPh>
    <rPh sb="40" eb="42">
      <t>ケンゼン</t>
    </rPh>
    <rPh sb="54" eb="58">
      <t>ルイジダンタイ</t>
    </rPh>
    <rPh sb="58" eb="61">
      <t>ヘイキンチ</t>
    </rPh>
    <rPh sb="62" eb="64">
      <t>シタマワ</t>
    </rPh>
    <rPh sb="82" eb="84">
      <t>シュウエキ</t>
    </rPh>
    <rPh sb="84" eb="86">
      <t>コウジョウ</t>
    </rPh>
    <rPh sb="87" eb="89">
      <t>ケイヒ</t>
    </rPh>
    <rPh sb="100" eb="105">
      <t>ルイセキケッソンキン</t>
    </rPh>
    <rPh sb="106" eb="108">
      <t>ハッセイ</t>
    </rPh>
    <rPh sb="114" eb="116">
      <t>ケイエイ</t>
    </rPh>
    <rPh sb="117" eb="119">
      <t>ケンゼン</t>
    </rPh>
    <rPh sb="129" eb="133">
      <t>リュウドウヒリツ</t>
    </rPh>
    <rPh sb="138" eb="140">
      <t>イジョウ</t>
    </rPh>
    <rPh sb="141" eb="143">
      <t>イジ</t>
    </rPh>
    <rPh sb="149" eb="152">
      <t>ネンイナイ</t>
    </rPh>
    <rPh sb="153" eb="155">
      <t>シハラ</t>
    </rPh>
    <rPh sb="155" eb="157">
      <t>ノウリョク</t>
    </rPh>
    <rPh sb="158" eb="160">
      <t>ジュウブン</t>
    </rPh>
    <rPh sb="235" eb="237">
      <t>ルイジ</t>
    </rPh>
    <rPh sb="237" eb="239">
      <t>ダンタイ</t>
    </rPh>
    <rPh sb="240" eb="242">
      <t>ドウトウ</t>
    </rPh>
    <rPh sb="242" eb="244">
      <t>テイド</t>
    </rPh>
    <rPh sb="249" eb="251">
      <t>セツゾク</t>
    </rPh>
    <rPh sb="251" eb="253">
      <t>ソクシン</t>
    </rPh>
    <rPh sb="256" eb="258">
      <t>シュウエキ</t>
    </rPh>
    <rPh sb="258" eb="260">
      <t>コウジョウ</t>
    </rPh>
    <rPh sb="261" eb="263">
      <t>ケイヒ</t>
    </rPh>
    <rPh sb="263" eb="265">
      <t>サクゲン</t>
    </rPh>
    <rPh sb="266" eb="267">
      <t>ツト</t>
    </rPh>
    <rPh sb="290" eb="291">
      <t>ヒク</t>
    </rPh>
    <rPh sb="292" eb="294">
      <t>スウチ</t>
    </rPh>
    <rPh sb="303" eb="304">
      <t>ヒ</t>
    </rPh>
    <rPh sb="305" eb="306">
      <t>ツヅ</t>
    </rPh>
    <rPh sb="359" eb="362">
      <t>シヨウリョウ</t>
    </rPh>
    <rPh sb="362" eb="364">
      <t>シュウニュウ</t>
    </rPh>
    <rPh sb="365" eb="367">
      <t>カクホ</t>
    </rPh>
    <rPh sb="368" eb="370">
      <t>カンテン</t>
    </rPh>
    <rPh sb="373" eb="374">
      <t>サラ</t>
    </rPh>
    <rPh sb="376" eb="378">
      <t>セツゾク</t>
    </rPh>
    <rPh sb="378" eb="379">
      <t>リツ</t>
    </rPh>
    <rPh sb="379" eb="381">
      <t>コウジョウ</t>
    </rPh>
    <rPh sb="382" eb="383">
      <t>ト</t>
    </rPh>
    <rPh sb="384" eb="385">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</si>
</sst>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A35-4E3B-A7B8-E27566FC9CD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0.17</c:v>
                </c:pt>
                <c:pt idx="3">
                  <c:v>0.15</c:v>
                </c:pt>
                <c:pt idx="4">
                  <c:v>0.15</c:v>
                </c:pt>
              </c:numCache>
            </c:numRef>
          </c:val>
          <c:smooth val="0"/>
          <c:extLst>
            <c:ext xmlns:c16="http://schemas.microsoft.com/office/drawing/2014/chart" uri="{C3380CC4-5D6E-409C-BE32-E72D297353CC}">
              <c16:uniqueId val="{00000001-EA35-4E3B-A7B8-E27566FC9CD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26-485A-A077-F1F21987405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57.42</c:v>
                </c:pt>
                <c:pt idx="3">
                  <c:v>56.72</c:v>
                </c:pt>
                <c:pt idx="4">
                  <c:v>56.43</c:v>
                </c:pt>
              </c:numCache>
            </c:numRef>
          </c:val>
          <c:smooth val="0"/>
          <c:extLst>
            <c:ext xmlns:c16="http://schemas.microsoft.com/office/drawing/2014/chart" uri="{C3380CC4-5D6E-409C-BE32-E72D297353CC}">
              <c16:uniqueId val="{00000001-3E26-485A-A077-F1F21987405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98.64</c:v>
                </c:pt>
                <c:pt idx="3">
                  <c:v>98.66</c:v>
                </c:pt>
                <c:pt idx="4">
                  <c:v>98.74</c:v>
                </c:pt>
              </c:numCache>
            </c:numRef>
          </c:val>
          <c:extLst>
            <c:ext xmlns:c16="http://schemas.microsoft.com/office/drawing/2014/chart" uri="{C3380CC4-5D6E-409C-BE32-E72D297353CC}">
              <c16:uniqueId val="{00000000-8E99-4695-A062-989B960C099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90.42</c:v>
                </c:pt>
                <c:pt idx="3">
                  <c:v>90.72</c:v>
                </c:pt>
                <c:pt idx="4">
                  <c:v>91.07</c:v>
                </c:pt>
              </c:numCache>
            </c:numRef>
          </c:val>
          <c:smooth val="0"/>
          <c:extLst>
            <c:ext xmlns:c16="http://schemas.microsoft.com/office/drawing/2014/chart" uri="{C3380CC4-5D6E-409C-BE32-E72D297353CC}">
              <c16:uniqueId val="{00000001-8E99-4695-A062-989B960C099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101.57</c:v>
                </c:pt>
                <c:pt idx="3">
                  <c:v>100.14</c:v>
                </c:pt>
                <c:pt idx="4">
                  <c:v>100.98</c:v>
                </c:pt>
              </c:numCache>
            </c:numRef>
          </c:val>
          <c:extLst>
            <c:ext xmlns:c16="http://schemas.microsoft.com/office/drawing/2014/chart" uri="{C3380CC4-5D6E-409C-BE32-E72D297353CC}">
              <c16:uniqueId val="{00000000-1A08-4381-97C1-76CA0548180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106.81</c:v>
                </c:pt>
                <c:pt idx="3">
                  <c:v>106.5</c:v>
                </c:pt>
                <c:pt idx="4">
                  <c:v>106.22</c:v>
                </c:pt>
              </c:numCache>
            </c:numRef>
          </c:val>
          <c:smooth val="0"/>
          <c:extLst>
            <c:ext xmlns:c16="http://schemas.microsoft.com/office/drawing/2014/chart" uri="{C3380CC4-5D6E-409C-BE32-E72D297353CC}">
              <c16:uniqueId val="{00000001-1A08-4381-97C1-76CA0548180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3.49</c:v>
                </c:pt>
                <c:pt idx="3">
                  <c:v>6.91</c:v>
                </c:pt>
                <c:pt idx="4">
                  <c:v>10.130000000000001</c:v>
                </c:pt>
              </c:numCache>
            </c:numRef>
          </c:val>
          <c:extLst>
            <c:ext xmlns:c16="http://schemas.microsoft.com/office/drawing/2014/chart" uri="{C3380CC4-5D6E-409C-BE32-E72D297353CC}">
              <c16:uniqueId val="{00000000-C570-4176-AF2A-E68B804B8D2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29.23</c:v>
                </c:pt>
                <c:pt idx="3">
                  <c:v>20.78</c:v>
                </c:pt>
                <c:pt idx="4">
                  <c:v>23.54</c:v>
                </c:pt>
              </c:numCache>
            </c:numRef>
          </c:val>
          <c:smooth val="0"/>
          <c:extLst>
            <c:ext xmlns:c16="http://schemas.microsoft.com/office/drawing/2014/chart" uri="{C3380CC4-5D6E-409C-BE32-E72D297353CC}">
              <c16:uniqueId val="{00000001-C570-4176-AF2A-E68B804B8D2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06A-4FEC-86FB-260AE7B76BD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1.37</c:v>
                </c:pt>
                <c:pt idx="3">
                  <c:v>1.34</c:v>
                </c:pt>
                <c:pt idx="4">
                  <c:v>1.5</c:v>
                </c:pt>
              </c:numCache>
            </c:numRef>
          </c:val>
          <c:smooth val="0"/>
          <c:extLst>
            <c:ext xmlns:c16="http://schemas.microsoft.com/office/drawing/2014/chart" uri="{C3380CC4-5D6E-409C-BE32-E72D297353CC}">
              <c16:uniqueId val="{00000001-206A-4FEC-86FB-260AE7B76BD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BAD-4308-BB8E-78BE2B03C3E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34.4</c:v>
                </c:pt>
                <c:pt idx="3">
                  <c:v>18.36</c:v>
                </c:pt>
                <c:pt idx="4">
                  <c:v>18.010000000000002</c:v>
                </c:pt>
              </c:numCache>
            </c:numRef>
          </c:val>
          <c:smooth val="0"/>
          <c:extLst>
            <c:ext xmlns:c16="http://schemas.microsoft.com/office/drawing/2014/chart" uri="{C3380CC4-5D6E-409C-BE32-E72D297353CC}">
              <c16:uniqueId val="{00000001-FBAD-4308-BB8E-78BE2B03C3E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113.45</c:v>
                </c:pt>
                <c:pt idx="3">
                  <c:v>149.49</c:v>
                </c:pt>
                <c:pt idx="4">
                  <c:v>167.07</c:v>
                </c:pt>
              </c:numCache>
            </c:numRef>
          </c:val>
          <c:extLst>
            <c:ext xmlns:c16="http://schemas.microsoft.com/office/drawing/2014/chart" uri="{C3380CC4-5D6E-409C-BE32-E72D297353CC}">
              <c16:uniqueId val="{00000000-7901-4569-89F4-20CD2DC7A23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68.17</c:v>
                </c:pt>
                <c:pt idx="3">
                  <c:v>55.6</c:v>
                </c:pt>
                <c:pt idx="4">
                  <c:v>59.4</c:v>
                </c:pt>
              </c:numCache>
            </c:numRef>
          </c:val>
          <c:smooth val="0"/>
          <c:extLst>
            <c:ext xmlns:c16="http://schemas.microsoft.com/office/drawing/2014/chart" uri="{C3380CC4-5D6E-409C-BE32-E72D297353CC}">
              <c16:uniqueId val="{00000001-7901-4569-89F4-20CD2DC7A23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405.18</c:v>
                </c:pt>
                <c:pt idx="3">
                  <c:v>357.7</c:v>
                </c:pt>
                <c:pt idx="4">
                  <c:v>261.73</c:v>
                </c:pt>
              </c:numCache>
            </c:numRef>
          </c:val>
          <c:extLst>
            <c:ext xmlns:c16="http://schemas.microsoft.com/office/drawing/2014/chart" uri="{C3380CC4-5D6E-409C-BE32-E72D297353CC}">
              <c16:uniqueId val="{00000000-3F1C-4D32-8489-7F4B479F140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789.44</c:v>
                </c:pt>
                <c:pt idx="3">
                  <c:v>789.08</c:v>
                </c:pt>
                <c:pt idx="4">
                  <c:v>747.84</c:v>
                </c:pt>
              </c:numCache>
            </c:numRef>
          </c:val>
          <c:smooth val="0"/>
          <c:extLst>
            <c:ext xmlns:c16="http://schemas.microsoft.com/office/drawing/2014/chart" uri="{C3380CC4-5D6E-409C-BE32-E72D297353CC}">
              <c16:uniqueId val="{00000001-3F1C-4D32-8489-7F4B479F140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90.7</c:v>
                </c:pt>
                <c:pt idx="3">
                  <c:v>91.78</c:v>
                </c:pt>
                <c:pt idx="4">
                  <c:v>93.22</c:v>
                </c:pt>
              </c:numCache>
            </c:numRef>
          </c:val>
          <c:extLst>
            <c:ext xmlns:c16="http://schemas.microsoft.com/office/drawing/2014/chart" uri="{C3380CC4-5D6E-409C-BE32-E72D297353CC}">
              <c16:uniqueId val="{00000000-09CB-4E0B-A176-977F0FF523A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87.29</c:v>
                </c:pt>
                <c:pt idx="3">
                  <c:v>88.25</c:v>
                </c:pt>
                <c:pt idx="4">
                  <c:v>90.17</c:v>
                </c:pt>
              </c:numCache>
            </c:numRef>
          </c:val>
          <c:smooth val="0"/>
          <c:extLst>
            <c:ext xmlns:c16="http://schemas.microsoft.com/office/drawing/2014/chart" uri="{C3380CC4-5D6E-409C-BE32-E72D297353CC}">
              <c16:uniqueId val="{00000001-09CB-4E0B-A176-977F0FF523A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150</c:v>
                </c:pt>
                <c:pt idx="3">
                  <c:v>150</c:v>
                </c:pt>
                <c:pt idx="4">
                  <c:v>150.01</c:v>
                </c:pt>
              </c:numCache>
            </c:numRef>
          </c:val>
          <c:extLst>
            <c:ext xmlns:c16="http://schemas.microsoft.com/office/drawing/2014/chart" uri="{C3380CC4-5D6E-409C-BE32-E72D297353CC}">
              <c16:uniqueId val="{00000000-8A11-4A27-9689-F1592B9CFEF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176.67</c:v>
                </c:pt>
                <c:pt idx="3">
                  <c:v>176.37</c:v>
                </c:pt>
                <c:pt idx="4">
                  <c:v>173.17</c:v>
                </c:pt>
              </c:numCache>
            </c:numRef>
          </c:val>
          <c:smooth val="0"/>
          <c:extLst>
            <c:ext xmlns:c16="http://schemas.microsoft.com/office/drawing/2014/chart" uri="{C3380CC4-5D6E-409C-BE32-E72D297353CC}">
              <c16:uniqueId val="{00000001-8A11-4A27-9689-F1592B9CFEF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茨城県　東海村</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3"/>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0" t="s">
        <v>9</v>
      </c>
      <c r="BM7" s="71"/>
      <c r="BN7" s="71"/>
      <c r="BO7" s="71"/>
      <c r="BP7" s="71"/>
      <c r="BQ7" s="71"/>
      <c r="BR7" s="71"/>
      <c r="BS7" s="71"/>
      <c r="BT7" s="71"/>
      <c r="BU7" s="71"/>
      <c r="BV7" s="71"/>
      <c r="BW7" s="71"/>
      <c r="BX7" s="71"/>
      <c r="BY7" s="72"/>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Cc1</v>
      </c>
      <c r="X8" s="66"/>
      <c r="Y8" s="66"/>
      <c r="Z8" s="66"/>
      <c r="AA8" s="66"/>
      <c r="AB8" s="66"/>
      <c r="AC8" s="66"/>
      <c r="AD8" s="67" t="str">
        <f>データ!$M$6</f>
        <v>非設置</v>
      </c>
      <c r="AE8" s="67"/>
      <c r="AF8" s="67"/>
      <c r="AG8" s="67"/>
      <c r="AH8" s="67"/>
      <c r="AI8" s="67"/>
      <c r="AJ8" s="67"/>
      <c r="AK8" s="3"/>
      <c r="AL8" s="46">
        <f>データ!S6</f>
        <v>38328</v>
      </c>
      <c r="AM8" s="46"/>
      <c r="AN8" s="46"/>
      <c r="AO8" s="46"/>
      <c r="AP8" s="46"/>
      <c r="AQ8" s="46"/>
      <c r="AR8" s="46"/>
      <c r="AS8" s="46"/>
      <c r="AT8" s="47">
        <f>データ!T6</f>
        <v>38</v>
      </c>
      <c r="AU8" s="47"/>
      <c r="AV8" s="47"/>
      <c r="AW8" s="47"/>
      <c r="AX8" s="47"/>
      <c r="AY8" s="47"/>
      <c r="AZ8" s="47"/>
      <c r="BA8" s="47"/>
      <c r="BB8" s="47">
        <f>データ!U6</f>
        <v>1008.63</v>
      </c>
      <c r="BC8" s="47"/>
      <c r="BD8" s="47"/>
      <c r="BE8" s="47"/>
      <c r="BF8" s="47"/>
      <c r="BG8" s="47"/>
      <c r="BH8" s="47"/>
      <c r="BI8" s="47"/>
      <c r="BJ8" s="3"/>
      <c r="BK8" s="3"/>
      <c r="BL8" s="62" t="s">
        <v>10</v>
      </c>
      <c r="BM8" s="63"/>
      <c r="BN8" s="64" t="s">
        <v>11</v>
      </c>
      <c r="BO8" s="64"/>
      <c r="BP8" s="64"/>
      <c r="BQ8" s="64"/>
      <c r="BR8" s="64"/>
      <c r="BS8" s="64"/>
      <c r="BT8" s="64"/>
      <c r="BU8" s="64"/>
      <c r="BV8" s="64"/>
      <c r="BW8" s="64"/>
      <c r="BX8" s="64"/>
      <c r="BY8" s="65"/>
    </row>
    <row r="9" spans="1:78" ht="18.75" customHeight="1" x14ac:dyDescent="0.15">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52" t="s">
        <v>16</v>
      </c>
      <c r="AE9" s="52"/>
      <c r="AF9" s="52"/>
      <c r="AG9" s="52"/>
      <c r="AH9" s="52"/>
      <c r="AI9" s="52"/>
      <c r="AJ9" s="52"/>
      <c r="AK9" s="3"/>
      <c r="AL9" s="52" t="s">
        <v>17</v>
      </c>
      <c r="AM9" s="52"/>
      <c r="AN9" s="52"/>
      <c r="AO9" s="52"/>
      <c r="AP9" s="52"/>
      <c r="AQ9" s="52"/>
      <c r="AR9" s="52"/>
      <c r="AS9" s="52"/>
      <c r="AT9" s="52" t="s">
        <v>18</v>
      </c>
      <c r="AU9" s="52"/>
      <c r="AV9" s="52"/>
      <c r="AW9" s="52"/>
      <c r="AX9" s="52"/>
      <c r="AY9" s="52"/>
      <c r="AZ9" s="52"/>
      <c r="BA9" s="52"/>
      <c r="BB9" s="52" t="s">
        <v>19</v>
      </c>
      <c r="BC9" s="52"/>
      <c r="BD9" s="52"/>
      <c r="BE9" s="52"/>
      <c r="BF9" s="52"/>
      <c r="BG9" s="52"/>
      <c r="BH9" s="52"/>
      <c r="BI9" s="52"/>
      <c r="BJ9" s="3"/>
      <c r="BK9" s="3"/>
      <c r="BL9" s="53" t="s">
        <v>20</v>
      </c>
      <c r="BM9" s="54"/>
      <c r="BN9" s="55" t="s">
        <v>21</v>
      </c>
      <c r="BO9" s="55"/>
      <c r="BP9" s="55"/>
      <c r="BQ9" s="55"/>
      <c r="BR9" s="55"/>
      <c r="BS9" s="55"/>
      <c r="BT9" s="55"/>
      <c r="BU9" s="55"/>
      <c r="BV9" s="55"/>
      <c r="BW9" s="55"/>
      <c r="BX9" s="55"/>
      <c r="BY9" s="56"/>
    </row>
    <row r="10" spans="1:78" ht="18.75" customHeight="1" x14ac:dyDescent="0.15">
      <c r="A10" s="2"/>
      <c r="B10" s="47" t="str">
        <f>データ!N6</f>
        <v>-</v>
      </c>
      <c r="C10" s="47"/>
      <c r="D10" s="47"/>
      <c r="E10" s="47"/>
      <c r="F10" s="47"/>
      <c r="G10" s="47"/>
      <c r="H10" s="47"/>
      <c r="I10" s="47">
        <f>データ!O6</f>
        <v>78.48</v>
      </c>
      <c r="J10" s="47"/>
      <c r="K10" s="47"/>
      <c r="L10" s="47"/>
      <c r="M10" s="47"/>
      <c r="N10" s="47"/>
      <c r="O10" s="47"/>
      <c r="P10" s="47">
        <f>データ!P6</f>
        <v>62.24</v>
      </c>
      <c r="Q10" s="47"/>
      <c r="R10" s="47"/>
      <c r="S10" s="47"/>
      <c r="T10" s="47"/>
      <c r="U10" s="47"/>
      <c r="V10" s="47"/>
      <c r="W10" s="47">
        <f>データ!Q6</f>
        <v>78.95</v>
      </c>
      <c r="X10" s="47"/>
      <c r="Y10" s="47"/>
      <c r="Z10" s="47"/>
      <c r="AA10" s="47"/>
      <c r="AB10" s="47"/>
      <c r="AC10" s="47"/>
      <c r="AD10" s="46">
        <f>データ!R6</f>
        <v>2640</v>
      </c>
      <c r="AE10" s="46"/>
      <c r="AF10" s="46"/>
      <c r="AG10" s="46"/>
      <c r="AH10" s="46"/>
      <c r="AI10" s="46"/>
      <c r="AJ10" s="46"/>
      <c r="AK10" s="2"/>
      <c r="AL10" s="46">
        <f>データ!V6</f>
        <v>23815</v>
      </c>
      <c r="AM10" s="46"/>
      <c r="AN10" s="46"/>
      <c r="AO10" s="46"/>
      <c r="AP10" s="46"/>
      <c r="AQ10" s="46"/>
      <c r="AR10" s="46"/>
      <c r="AS10" s="46"/>
      <c r="AT10" s="47">
        <f>データ!W6</f>
        <v>7.75</v>
      </c>
      <c r="AU10" s="47"/>
      <c r="AV10" s="47"/>
      <c r="AW10" s="47"/>
      <c r="AX10" s="47"/>
      <c r="AY10" s="47"/>
      <c r="AZ10" s="47"/>
      <c r="BA10" s="47"/>
      <c r="BB10" s="47">
        <f>データ!X6</f>
        <v>3072.9</v>
      </c>
      <c r="BC10" s="47"/>
      <c r="BD10" s="47"/>
      <c r="BE10" s="47"/>
      <c r="BF10" s="47"/>
      <c r="BG10" s="47"/>
      <c r="BH10" s="47"/>
      <c r="BI10" s="47"/>
      <c r="BJ10" s="2"/>
      <c r="BK10" s="2"/>
      <c r="BL10" s="48" t="s">
        <v>22</v>
      </c>
      <c r="BM10" s="49"/>
      <c r="BN10" s="50" t="s">
        <v>23</v>
      </c>
      <c r="BO10" s="50"/>
      <c r="BP10" s="50"/>
      <c r="BQ10" s="50"/>
      <c r="BR10" s="50"/>
      <c r="BS10" s="50"/>
      <c r="BT10" s="50"/>
      <c r="BU10" s="50"/>
      <c r="BV10" s="50"/>
      <c r="BW10" s="50"/>
      <c r="BX10" s="50"/>
      <c r="BY10" s="5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44"/>
      <c r="BN66" s="44"/>
      <c r="BO66" s="44"/>
      <c r="BP66" s="44"/>
      <c r="BQ66" s="44"/>
      <c r="BR66" s="44"/>
      <c r="BS66" s="44"/>
      <c r="BT66" s="44"/>
      <c r="BU66" s="44"/>
      <c r="BV66" s="44"/>
      <c r="BW66" s="44"/>
      <c r="BX66" s="44"/>
      <c r="BY66" s="44"/>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44"/>
      <c r="BN67" s="44"/>
      <c r="BO67" s="44"/>
      <c r="BP67" s="44"/>
      <c r="BQ67" s="44"/>
      <c r="BR67" s="44"/>
      <c r="BS67" s="44"/>
      <c r="BT67" s="44"/>
      <c r="BU67" s="44"/>
      <c r="BV67" s="44"/>
      <c r="BW67" s="44"/>
      <c r="BX67" s="44"/>
      <c r="BY67" s="44"/>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44"/>
      <c r="BN68" s="44"/>
      <c r="BO68" s="44"/>
      <c r="BP68" s="44"/>
      <c r="BQ68" s="44"/>
      <c r="BR68" s="44"/>
      <c r="BS68" s="44"/>
      <c r="BT68" s="44"/>
      <c r="BU68" s="44"/>
      <c r="BV68" s="44"/>
      <c r="BW68" s="44"/>
      <c r="BX68" s="44"/>
      <c r="BY68" s="44"/>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44"/>
      <c r="BN69" s="44"/>
      <c r="BO69" s="44"/>
      <c r="BP69" s="44"/>
      <c r="BQ69" s="44"/>
      <c r="BR69" s="44"/>
      <c r="BS69" s="44"/>
      <c r="BT69" s="44"/>
      <c r="BU69" s="44"/>
      <c r="BV69" s="44"/>
      <c r="BW69" s="44"/>
      <c r="BX69" s="44"/>
      <c r="BY69" s="44"/>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44"/>
      <c r="BN70" s="44"/>
      <c r="BO70" s="44"/>
      <c r="BP70" s="44"/>
      <c r="BQ70" s="44"/>
      <c r="BR70" s="44"/>
      <c r="BS70" s="44"/>
      <c r="BT70" s="44"/>
      <c r="BU70" s="44"/>
      <c r="BV70" s="44"/>
      <c r="BW70" s="44"/>
      <c r="BX70" s="44"/>
      <c r="BY70" s="44"/>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44"/>
      <c r="BN71" s="44"/>
      <c r="BO71" s="44"/>
      <c r="BP71" s="44"/>
      <c r="BQ71" s="44"/>
      <c r="BR71" s="44"/>
      <c r="BS71" s="44"/>
      <c r="BT71" s="44"/>
      <c r="BU71" s="44"/>
      <c r="BV71" s="44"/>
      <c r="BW71" s="44"/>
      <c r="BX71" s="44"/>
      <c r="BY71" s="44"/>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44"/>
      <c r="BN72" s="44"/>
      <c r="BO72" s="44"/>
      <c r="BP72" s="44"/>
      <c r="BQ72" s="44"/>
      <c r="BR72" s="44"/>
      <c r="BS72" s="44"/>
      <c r="BT72" s="44"/>
      <c r="BU72" s="44"/>
      <c r="BV72" s="44"/>
      <c r="BW72" s="44"/>
      <c r="BX72" s="44"/>
      <c r="BY72" s="44"/>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44"/>
      <c r="BN73" s="44"/>
      <c r="BO73" s="44"/>
      <c r="BP73" s="44"/>
      <c r="BQ73" s="44"/>
      <c r="BR73" s="44"/>
      <c r="BS73" s="44"/>
      <c r="BT73" s="44"/>
      <c r="BU73" s="44"/>
      <c r="BV73" s="44"/>
      <c r="BW73" s="44"/>
      <c r="BX73" s="44"/>
      <c r="BY73" s="44"/>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44"/>
      <c r="BN74" s="44"/>
      <c r="BO74" s="44"/>
      <c r="BP74" s="44"/>
      <c r="BQ74" s="44"/>
      <c r="BR74" s="44"/>
      <c r="BS74" s="44"/>
      <c r="BT74" s="44"/>
      <c r="BU74" s="44"/>
      <c r="BV74" s="44"/>
      <c r="BW74" s="44"/>
      <c r="BX74" s="44"/>
      <c r="BY74" s="44"/>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44"/>
      <c r="BN75" s="44"/>
      <c r="BO75" s="44"/>
      <c r="BP75" s="44"/>
      <c r="BQ75" s="44"/>
      <c r="BR75" s="44"/>
      <c r="BS75" s="44"/>
      <c r="BT75" s="44"/>
      <c r="BU75" s="44"/>
      <c r="BV75" s="44"/>
      <c r="BW75" s="44"/>
      <c r="BX75" s="44"/>
      <c r="BY75" s="44"/>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44"/>
      <c r="BN76" s="44"/>
      <c r="BO76" s="44"/>
      <c r="BP76" s="44"/>
      <c r="BQ76" s="44"/>
      <c r="BR76" s="44"/>
      <c r="BS76" s="44"/>
      <c r="BT76" s="44"/>
      <c r="BU76" s="44"/>
      <c r="BV76" s="44"/>
      <c r="BW76" s="44"/>
      <c r="BX76" s="44"/>
      <c r="BY76" s="44"/>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44"/>
      <c r="BN77" s="44"/>
      <c r="BO77" s="44"/>
      <c r="BP77" s="44"/>
      <c r="BQ77" s="44"/>
      <c r="BR77" s="44"/>
      <c r="BS77" s="44"/>
      <c r="BT77" s="44"/>
      <c r="BU77" s="44"/>
      <c r="BV77" s="44"/>
      <c r="BW77" s="44"/>
      <c r="BX77" s="44"/>
      <c r="BY77" s="44"/>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44"/>
      <c r="BN78" s="44"/>
      <c r="BO78" s="44"/>
      <c r="BP78" s="44"/>
      <c r="BQ78" s="44"/>
      <c r="BR78" s="44"/>
      <c r="BS78" s="44"/>
      <c r="BT78" s="44"/>
      <c r="BU78" s="44"/>
      <c r="BV78" s="44"/>
      <c r="BW78" s="44"/>
      <c r="BX78" s="44"/>
      <c r="BY78" s="44"/>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44"/>
      <c r="BN79" s="44"/>
      <c r="BO79" s="44"/>
      <c r="BP79" s="44"/>
      <c r="BQ79" s="44"/>
      <c r="BR79" s="44"/>
      <c r="BS79" s="44"/>
      <c r="BT79" s="44"/>
      <c r="BU79" s="44"/>
      <c r="BV79" s="44"/>
      <c r="BW79" s="44"/>
      <c r="BX79" s="44"/>
      <c r="BY79" s="44"/>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44"/>
      <c r="BN80" s="44"/>
      <c r="BO80" s="44"/>
      <c r="BP80" s="44"/>
      <c r="BQ80" s="44"/>
      <c r="BR80" s="44"/>
      <c r="BS80" s="44"/>
      <c r="BT80" s="44"/>
      <c r="BU80" s="44"/>
      <c r="BV80" s="44"/>
      <c r="BW80" s="44"/>
      <c r="BX80" s="44"/>
      <c r="BY80" s="44"/>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44"/>
      <c r="BN81" s="44"/>
      <c r="BO81" s="44"/>
      <c r="BP81" s="44"/>
      <c r="BQ81" s="44"/>
      <c r="BR81" s="44"/>
      <c r="BS81" s="44"/>
      <c r="BT81" s="44"/>
      <c r="BU81" s="44"/>
      <c r="BV81" s="44"/>
      <c r="BW81" s="44"/>
      <c r="BX81" s="44"/>
      <c r="BY81" s="44"/>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5" t="s">
        <v>30</v>
      </c>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hOwubQ9848Ea0XGePtZR70ZeVZUT1nrHJeeQTxDi0ePlfIf1srwKQZuVyNYTYTzV5Aw8BamIhk/2csgYfjIDGQ==" saltValue="Qa0weCZKS75oMK+5UsfWk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83411</v>
      </c>
      <c r="D6" s="19">
        <f t="shared" si="3"/>
        <v>46</v>
      </c>
      <c r="E6" s="19">
        <f t="shared" si="3"/>
        <v>17</v>
      </c>
      <c r="F6" s="19">
        <f t="shared" si="3"/>
        <v>1</v>
      </c>
      <c r="G6" s="19">
        <f t="shared" si="3"/>
        <v>0</v>
      </c>
      <c r="H6" s="19" t="str">
        <f t="shared" si="3"/>
        <v>茨城県　東海村</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78.48</v>
      </c>
      <c r="P6" s="20">
        <f t="shared" si="3"/>
        <v>62.24</v>
      </c>
      <c r="Q6" s="20">
        <f t="shared" si="3"/>
        <v>78.95</v>
      </c>
      <c r="R6" s="20">
        <f t="shared" si="3"/>
        <v>2640</v>
      </c>
      <c r="S6" s="20">
        <f t="shared" si="3"/>
        <v>38328</v>
      </c>
      <c r="T6" s="20">
        <f t="shared" si="3"/>
        <v>38</v>
      </c>
      <c r="U6" s="20">
        <f t="shared" si="3"/>
        <v>1008.63</v>
      </c>
      <c r="V6" s="20">
        <f t="shared" si="3"/>
        <v>23815</v>
      </c>
      <c r="W6" s="20">
        <f t="shared" si="3"/>
        <v>7.75</v>
      </c>
      <c r="X6" s="20">
        <f t="shared" si="3"/>
        <v>3072.9</v>
      </c>
      <c r="Y6" s="21" t="str">
        <f>IF(Y7="",NA(),Y7)</f>
        <v>-</v>
      </c>
      <c r="Z6" s="21" t="str">
        <f t="shared" ref="Z6:AH6" si="4">IF(Z7="",NA(),Z7)</f>
        <v>-</v>
      </c>
      <c r="AA6" s="21">
        <f t="shared" si="4"/>
        <v>101.57</v>
      </c>
      <c r="AB6" s="21">
        <f t="shared" si="4"/>
        <v>100.14</v>
      </c>
      <c r="AC6" s="21">
        <f t="shared" si="4"/>
        <v>100.98</v>
      </c>
      <c r="AD6" s="21" t="str">
        <f t="shared" si="4"/>
        <v>-</v>
      </c>
      <c r="AE6" s="21" t="str">
        <f t="shared" si="4"/>
        <v>-</v>
      </c>
      <c r="AF6" s="21">
        <f t="shared" si="4"/>
        <v>106.81</v>
      </c>
      <c r="AG6" s="21">
        <f t="shared" si="4"/>
        <v>106.5</v>
      </c>
      <c r="AH6" s="21">
        <f t="shared" si="4"/>
        <v>106.22</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34.4</v>
      </c>
      <c r="AR6" s="21">
        <f t="shared" si="5"/>
        <v>18.36</v>
      </c>
      <c r="AS6" s="21">
        <f t="shared" si="5"/>
        <v>18.010000000000002</v>
      </c>
      <c r="AT6" s="20" t="str">
        <f>IF(AT7="","",IF(AT7="-","【-】","【"&amp;SUBSTITUTE(TEXT(AT7,"#,##0.00"),"-","△")&amp;"】"))</f>
        <v>【3.09】</v>
      </c>
      <c r="AU6" s="21" t="str">
        <f>IF(AU7="",NA(),AU7)</f>
        <v>-</v>
      </c>
      <c r="AV6" s="21" t="str">
        <f t="shared" ref="AV6:BD6" si="6">IF(AV7="",NA(),AV7)</f>
        <v>-</v>
      </c>
      <c r="AW6" s="21">
        <f t="shared" si="6"/>
        <v>113.45</v>
      </c>
      <c r="AX6" s="21">
        <f t="shared" si="6"/>
        <v>149.49</v>
      </c>
      <c r="AY6" s="21">
        <f t="shared" si="6"/>
        <v>167.07</v>
      </c>
      <c r="AZ6" s="21" t="str">
        <f t="shared" si="6"/>
        <v>-</v>
      </c>
      <c r="BA6" s="21" t="str">
        <f t="shared" si="6"/>
        <v>-</v>
      </c>
      <c r="BB6" s="21">
        <f t="shared" si="6"/>
        <v>68.17</v>
      </c>
      <c r="BC6" s="21">
        <f t="shared" si="6"/>
        <v>55.6</v>
      </c>
      <c r="BD6" s="21">
        <f t="shared" si="6"/>
        <v>59.4</v>
      </c>
      <c r="BE6" s="20" t="str">
        <f>IF(BE7="","",IF(BE7="-","【-】","【"&amp;SUBSTITUTE(TEXT(BE7,"#,##0.00"),"-","△")&amp;"】"))</f>
        <v>【71.39】</v>
      </c>
      <c r="BF6" s="21" t="str">
        <f>IF(BF7="",NA(),BF7)</f>
        <v>-</v>
      </c>
      <c r="BG6" s="21" t="str">
        <f t="shared" ref="BG6:BO6" si="7">IF(BG7="",NA(),BG7)</f>
        <v>-</v>
      </c>
      <c r="BH6" s="21">
        <f t="shared" si="7"/>
        <v>405.18</v>
      </c>
      <c r="BI6" s="21">
        <f t="shared" si="7"/>
        <v>357.7</v>
      </c>
      <c r="BJ6" s="21">
        <f t="shared" si="7"/>
        <v>261.73</v>
      </c>
      <c r="BK6" s="21" t="str">
        <f t="shared" si="7"/>
        <v>-</v>
      </c>
      <c r="BL6" s="21" t="str">
        <f t="shared" si="7"/>
        <v>-</v>
      </c>
      <c r="BM6" s="21">
        <f t="shared" si="7"/>
        <v>789.44</v>
      </c>
      <c r="BN6" s="21">
        <f t="shared" si="7"/>
        <v>789.08</v>
      </c>
      <c r="BO6" s="21">
        <f t="shared" si="7"/>
        <v>747.84</v>
      </c>
      <c r="BP6" s="20" t="str">
        <f>IF(BP7="","",IF(BP7="-","【-】","【"&amp;SUBSTITUTE(TEXT(BP7,"#,##0.00"),"-","△")&amp;"】"))</f>
        <v>【669.11】</v>
      </c>
      <c r="BQ6" s="21" t="str">
        <f>IF(BQ7="",NA(),BQ7)</f>
        <v>-</v>
      </c>
      <c r="BR6" s="21" t="str">
        <f t="shared" ref="BR6:BZ6" si="8">IF(BR7="",NA(),BR7)</f>
        <v>-</v>
      </c>
      <c r="BS6" s="21">
        <f t="shared" si="8"/>
        <v>90.7</v>
      </c>
      <c r="BT6" s="21">
        <f t="shared" si="8"/>
        <v>91.78</v>
      </c>
      <c r="BU6" s="21">
        <f t="shared" si="8"/>
        <v>93.22</v>
      </c>
      <c r="BV6" s="21" t="str">
        <f t="shared" si="8"/>
        <v>-</v>
      </c>
      <c r="BW6" s="21" t="str">
        <f t="shared" si="8"/>
        <v>-</v>
      </c>
      <c r="BX6" s="21">
        <f t="shared" si="8"/>
        <v>87.29</v>
      </c>
      <c r="BY6" s="21">
        <f t="shared" si="8"/>
        <v>88.25</v>
      </c>
      <c r="BZ6" s="21">
        <f t="shared" si="8"/>
        <v>90.17</v>
      </c>
      <c r="CA6" s="20" t="str">
        <f>IF(CA7="","",IF(CA7="-","【-】","【"&amp;SUBSTITUTE(TEXT(CA7,"#,##0.00"),"-","△")&amp;"】"))</f>
        <v>【99.73】</v>
      </c>
      <c r="CB6" s="21" t="str">
        <f>IF(CB7="",NA(),CB7)</f>
        <v>-</v>
      </c>
      <c r="CC6" s="21" t="str">
        <f t="shared" ref="CC6:CK6" si="9">IF(CC7="",NA(),CC7)</f>
        <v>-</v>
      </c>
      <c r="CD6" s="21">
        <f t="shared" si="9"/>
        <v>150</v>
      </c>
      <c r="CE6" s="21">
        <f t="shared" si="9"/>
        <v>150</v>
      </c>
      <c r="CF6" s="21">
        <f t="shared" si="9"/>
        <v>150.01</v>
      </c>
      <c r="CG6" s="21" t="str">
        <f t="shared" si="9"/>
        <v>-</v>
      </c>
      <c r="CH6" s="21" t="str">
        <f t="shared" si="9"/>
        <v>-</v>
      </c>
      <c r="CI6" s="21">
        <f t="shared" si="9"/>
        <v>176.67</v>
      </c>
      <c r="CJ6" s="21">
        <f t="shared" si="9"/>
        <v>176.37</v>
      </c>
      <c r="CK6" s="21">
        <f t="shared" si="9"/>
        <v>173.17</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57.42</v>
      </c>
      <c r="CU6" s="21">
        <f t="shared" si="10"/>
        <v>56.72</v>
      </c>
      <c r="CV6" s="21">
        <f t="shared" si="10"/>
        <v>56.43</v>
      </c>
      <c r="CW6" s="20" t="str">
        <f>IF(CW7="","",IF(CW7="-","【-】","【"&amp;SUBSTITUTE(TEXT(CW7,"#,##0.00"),"-","△")&amp;"】"))</f>
        <v>【59.99】</v>
      </c>
      <c r="CX6" s="21" t="str">
        <f>IF(CX7="",NA(),CX7)</f>
        <v>-</v>
      </c>
      <c r="CY6" s="21" t="str">
        <f t="shared" ref="CY6:DG6" si="11">IF(CY7="",NA(),CY7)</f>
        <v>-</v>
      </c>
      <c r="CZ6" s="21">
        <f t="shared" si="11"/>
        <v>98.64</v>
      </c>
      <c r="DA6" s="21">
        <f t="shared" si="11"/>
        <v>98.66</v>
      </c>
      <c r="DB6" s="21">
        <f t="shared" si="11"/>
        <v>98.74</v>
      </c>
      <c r="DC6" s="21" t="str">
        <f t="shared" si="11"/>
        <v>-</v>
      </c>
      <c r="DD6" s="21" t="str">
        <f t="shared" si="11"/>
        <v>-</v>
      </c>
      <c r="DE6" s="21">
        <f t="shared" si="11"/>
        <v>90.42</v>
      </c>
      <c r="DF6" s="21">
        <f t="shared" si="11"/>
        <v>90.72</v>
      </c>
      <c r="DG6" s="21">
        <f t="shared" si="11"/>
        <v>91.07</v>
      </c>
      <c r="DH6" s="20" t="str">
        <f>IF(DH7="","",IF(DH7="-","【-】","【"&amp;SUBSTITUTE(TEXT(DH7,"#,##0.00"),"-","△")&amp;"】"))</f>
        <v>【95.72】</v>
      </c>
      <c r="DI6" s="21" t="str">
        <f>IF(DI7="",NA(),DI7)</f>
        <v>-</v>
      </c>
      <c r="DJ6" s="21" t="str">
        <f t="shared" ref="DJ6:DR6" si="12">IF(DJ7="",NA(),DJ7)</f>
        <v>-</v>
      </c>
      <c r="DK6" s="21">
        <f t="shared" si="12"/>
        <v>3.49</v>
      </c>
      <c r="DL6" s="21">
        <f t="shared" si="12"/>
        <v>6.91</v>
      </c>
      <c r="DM6" s="21">
        <f t="shared" si="12"/>
        <v>10.130000000000001</v>
      </c>
      <c r="DN6" s="21" t="str">
        <f t="shared" si="12"/>
        <v>-</v>
      </c>
      <c r="DO6" s="21" t="str">
        <f t="shared" si="12"/>
        <v>-</v>
      </c>
      <c r="DP6" s="21">
        <f t="shared" si="12"/>
        <v>29.23</v>
      </c>
      <c r="DQ6" s="21">
        <f t="shared" si="12"/>
        <v>20.78</v>
      </c>
      <c r="DR6" s="21">
        <f t="shared" si="12"/>
        <v>23.54</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1.37</v>
      </c>
      <c r="EB6" s="21">
        <f t="shared" si="13"/>
        <v>1.34</v>
      </c>
      <c r="EC6" s="21">
        <f t="shared" si="13"/>
        <v>1.5</v>
      </c>
      <c r="ED6" s="20" t="str">
        <f>IF(ED7="","",IF(ED7="-","【-】","【"&amp;SUBSTITUTE(TEXT(ED7,"#,##0.00"),"-","△")&amp;"】"))</f>
        <v>【6.54】</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0.17</v>
      </c>
      <c r="EM6" s="21">
        <f t="shared" si="14"/>
        <v>0.15</v>
      </c>
      <c r="EN6" s="21">
        <f t="shared" si="14"/>
        <v>0.15</v>
      </c>
      <c r="EO6" s="20" t="str">
        <f>IF(EO7="","",IF(EO7="-","【-】","【"&amp;SUBSTITUTE(TEXT(EO7,"#,##0.00"),"-","△")&amp;"】"))</f>
        <v>【0.24】</v>
      </c>
    </row>
    <row r="7" spans="1:148" s="22" customFormat="1" x14ac:dyDescent="0.15">
      <c r="A7" s="14"/>
      <c r="B7" s="23">
        <v>2021</v>
      </c>
      <c r="C7" s="23">
        <v>83411</v>
      </c>
      <c r="D7" s="23">
        <v>46</v>
      </c>
      <c r="E7" s="23">
        <v>17</v>
      </c>
      <c r="F7" s="23">
        <v>1</v>
      </c>
      <c r="G7" s="23">
        <v>0</v>
      </c>
      <c r="H7" s="23" t="s">
        <v>96</v>
      </c>
      <c r="I7" s="23" t="s">
        <v>97</v>
      </c>
      <c r="J7" s="23" t="s">
        <v>98</v>
      </c>
      <c r="K7" s="23" t="s">
        <v>99</v>
      </c>
      <c r="L7" s="23" t="s">
        <v>100</v>
      </c>
      <c r="M7" s="23" t="s">
        <v>101</v>
      </c>
      <c r="N7" s="24" t="s">
        <v>102</v>
      </c>
      <c r="O7" s="24">
        <v>78.48</v>
      </c>
      <c r="P7" s="24">
        <v>62.24</v>
      </c>
      <c r="Q7" s="24">
        <v>78.95</v>
      </c>
      <c r="R7" s="24">
        <v>2640</v>
      </c>
      <c r="S7" s="24">
        <v>38328</v>
      </c>
      <c r="T7" s="24">
        <v>38</v>
      </c>
      <c r="U7" s="24">
        <v>1008.63</v>
      </c>
      <c r="V7" s="24">
        <v>23815</v>
      </c>
      <c r="W7" s="24">
        <v>7.75</v>
      </c>
      <c r="X7" s="24">
        <v>3072.9</v>
      </c>
      <c r="Y7" s="24" t="s">
        <v>102</v>
      </c>
      <c r="Z7" s="24" t="s">
        <v>102</v>
      </c>
      <c r="AA7" s="24">
        <v>101.57</v>
      </c>
      <c r="AB7" s="24">
        <v>100.14</v>
      </c>
      <c r="AC7" s="24">
        <v>100.98</v>
      </c>
      <c r="AD7" s="24" t="s">
        <v>102</v>
      </c>
      <c r="AE7" s="24" t="s">
        <v>102</v>
      </c>
      <c r="AF7" s="24">
        <v>106.81</v>
      </c>
      <c r="AG7" s="24">
        <v>106.5</v>
      </c>
      <c r="AH7" s="24">
        <v>106.22</v>
      </c>
      <c r="AI7" s="24">
        <v>107.02</v>
      </c>
      <c r="AJ7" s="24" t="s">
        <v>102</v>
      </c>
      <c r="AK7" s="24" t="s">
        <v>102</v>
      </c>
      <c r="AL7" s="24">
        <v>0</v>
      </c>
      <c r="AM7" s="24">
        <v>0</v>
      </c>
      <c r="AN7" s="24">
        <v>0</v>
      </c>
      <c r="AO7" s="24" t="s">
        <v>102</v>
      </c>
      <c r="AP7" s="24" t="s">
        <v>102</v>
      </c>
      <c r="AQ7" s="24">
        <v>34.4</v>
      </c>
      <c r="AR7" s="24">
        <v>18.36</v>
      </c>
      <c r="AS7" s="24">
        <v>18.010000000000002</v>
      </c>
      <c r="AT7" s="24">
        <v>3.09</v>
      </c>
      <c r="AU7" s="24" t="s">
        <v>102</v>
      </c>
      <c r="AV7" s="24" t="s">
        <v>102</v>
      </c>
      <c r="AW7" s="24">
        <v>113.45</v>
      </c>
      <c r="AX7" s="24">
        <v>149.49</v>
      </c>
      <c r="AY7" s="24">
        <v>167.07</v>
      </c>
      <c r="AZ7" s="24" t="s">
        <v>102</v>
      </c>
      <c r="BA7" s="24" t="s">
        <v>102</v>
      </c>
      <c r="BB7" s="24">
        <v>68.17</v>
      </c>
      <c r="BC7" s="24">
        <v>55.6</v>
      </c>
      <c r="BD7" s="24">
        <v>59.4</v>
      </c>
      <c r="BE7" s="24">
        <v>71.39</v>
      </c>
      <c r="BF7" s="24" t="s">
        <v>102</v>
      </c>
      <c r="BG7" s="24" t="s">
        <v>102</v>
      </c>
      <c r="BH7" s="24">
        <v>405.18</v>
      </c>
      <c r="BI7" s="24">
        <v>357.7</v>
      </c>
      <c r="BJ7" s="24">
        <v>261.73</v>
      </c>
      <c r="BK7" s="24" t="s">
        <v>102</v>
      </c>
      <c r="BL7" s="24" t="s">
        <v>102</v>
      </c>
      <c r="BM7" s="24">
        <v>789.44</v>
      </c>
      <c r="BN7" s="24">
        <v>789.08</v>
      </c>
      <c r="BO7" s="24">
        <v>747.84</v>
      </c>
      <c r="BP7" s="24">
        <v>669.11</v>
      </c>
      <c r="BQ7" s="24" t="s">
        <v>102</v>
      </c>
      <c r="BR7" s="24" t="s">
        <v>102</v>
      </c>
      <c r="BS7" s="24">
        <v>90.7</v>
      </c>
      <c r="BT7" s="24">
        <v>91.78</v>
      </c>
      <c r="BU7" s="24">
        <v>93.22</v>
      </c>
      <c r="BV7" s="24" t="s">
        <v>102</v>
      </c>
      <c r="BW7" s="24" t="s">
        <v>102</v>
      </c>
      <c r="BX7" s="24">
        <v>87.29</v>
      </c>
      <c r="BY7" s="24">
        <v>88.25</v>
      </c>
      <c r="BZ7" s="24">
        <v>90.17</v>
      </c>
      <c r="CA7" s="24">
        <v>99.73</v>
      </c>
      <c r="CB7" s="24" t="s">
        <v>102</v>
      </c>
      <c r="CC7" s="24" t="s">
        <v>102</v>
      </c>
      <c r="CD7" s="24">
        <v>150</v>
      </c>
      <c r="CE7" s="24">
        <v>150</v>
      </c>
      <c r="CF7" s="24">
        <v>150.01</v>
      </c>
      <c r="CG7" s="24" t="s">
        <v>102</v>
      </c>
      <c r="CH7" s="24" t="s">
        <v>102</v>
      </c>
      <c r="CI7" s="24">
        <v>176.67</v>
      </c>
      <c r="CJ7" s="24">
        <v>176.37</v>
      </c>
      <c r="CK7" s="24">
        <v>173.17</v>
      </c>
      <c r="CL7" s="24">
        <v>134.97999999999999</v>
      </c>
      <c r="CM7" s="24" t="s">
        <v>102</v>
      </c>
      <c r="CN7" s="24" t="s">
        <v>102</v>
      </c>
      <c r="CO7" s="24" t="s">
        <v>102</v>
      </c>
      <c r="CP7" s="24" t="s">
        <v>102</v>
      </c>
      <c r="CQ7" s="24" t="s">
        <v>102</v>
      </c>
      <c r="CR7" s="24" t="s">
        <v>102</v>
      </c>
      <c r="CS7" s="24" t="s">
        <v>102</v>
      </c>
      <c r="CT7" s="24">
        <v>57.42</v>
      </c>
      <c r="CU7" s="24">
        <v>56.72</v>
      </c>
      <c r="CV7" s="24">
        <v>56.43</v>
      </c>
      <c r="CW7" s="24">
        <v>59.99</v>
      </c>
      <c r="CX7" s="24" t="s">
        <v>102</v>
      </c>
      <c r="CY7" s="24" t="s">
        <v>102</v>
      </c>
      <c r="CZ7" s="24">
        <v>98.64</v>
      </c>
      <c r="DA7" s="24">
        <v>98.66</v>
      </c>
      <c r="DB7" s="24">
        <v>98.74</v>
      </c>
      <c r="DC7" s="24" t="s">
        <v>102</v>
      </c>
      <c r="DD7" s="24" t="s">
        <v>102</v>
      </c>
      <c r="DE7" s="24">
        <v>90.42</v>
      </c>
      <c r="DF7" s="24">
        <v>90.72</v>
      </c>
      <c r="DG7" s="24">
        <v>91.07</v>
      </c>
      <c r="DH7" s="24">
        <v>95.72</v>
      </c>
      <c r="DI7" s="24" t="s">
        <v>102</v>
      </c>
      <c r="DJ7" s="24" t="s">
        <v>102</v>
      </c>
      <c r="DK7" s="24">
        <v>3.49</v>
      </c>
      <c r="DL7" s="24">
        <v>6.91</v>
      </c>
      <c r="DM7" s="24">
        <v>10.130000000000001</v>
      </c>
      <c r="DN7" s="24" t="s">
        <v>102</v>
      </c>
      <c r="DO7" s="24" t="s">
        <v>102</v>
      </c>
      <c r="DP7" s="24">
        <v>29.23</v>
      </c>
      <c r="DQ7" s="24">
        <v>20.78</v>
      </c>
      <c r="DR7" s="24">
        <v>23.54</v>
      </c>
      <c r="DS7" s="24">
        <v>38.17</v>
      </c>
      <c r="DT7" s="24" t="s">
        <v>102</v>
      </c>
      <c r="DU7" s="24" t="s">
        <v>102</v>
      </c>
      <c r="DV7" s="24">
        <v>0</v>
      </c>
      <c r="DW7" s="24">
        <v>0</v>
      </c>
      <c r="DX7" s="24">
        <v>0</v>
      </c>
      <c r="DY7" s="24" t="s">
        <v>102</v>
      </c>
      <c r="DZ7" s="24" t="s">
        <v>102</v>
      </c>
      <c r="EA7" s="24">
        <v>1.37</v>
      </c>
      <c r="EB7" s="24">
        <v>1.34</v>
      </c>
      <c r="EC7" s="24">
        <v>1.5</v>
      </c>
      <c r="ED7" s="24">
        <v>6.54</v>
      </c>
      <c r="EE7" s="24" t="s">
        <v>102</v>
      </c>
      <c r="EF7" s="24" t="s">
        <v>102</v>
      </c>
      <c r="EG7" s="24">
        <v>0</v>
      </c>
      <c r="EH7" s="24">
        <v>0</v>
      </c>
      <c r="EI7" s="24">
        <v>0</v>
      </c>
      <c r="EJ7" s="24" t="s">
        <v>102</v>
      </c>
      <c r="EK7" s="24" t="s">
        <v>102</v>
      </c>
      <c r="EL7" s="24">
        <v>0.17</v>
      </c>
      <c r="EM7" s="24">
        <v>0.15</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2023-01-19T00:46:53Z</cp:lastPrinted>
  <dcterms:created xsi:type="dcterms:W3CDTF">2023-01-12T23:27:41Z</dcterms:created>
  <dcterms:modified xsi:type="dcterms:W3CDTF">2023-02-13T09:47:44Z</dcterms:modified>
  <cp:category/>
</cp:coreProperties>
</file>