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35_城里町\"/>
    </mc:Choice>
  </mc:AlternateContent>
  <workbookProtection workbookAlgorithmName="SHA-512" workbookHashValue="DX5tFnUO/W7Ee6AG2Pt+mK9bFNY3JREYjLYNLB7jHs8CXBWgyRXZEdtrCEm+lfFoznSqzBgBjxMXOfUggKrD6g==" workbookSaltValue="BPo9uVSVrjIKoA8TJrle6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<sst xmlns="http://schemas.openxmlformats.org/spreadsheetml/2006/main" count="236" uniqueCount="119">
  <si>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</si>
  <si>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</si>
  <si>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</si>
  <si>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</si>
  <si>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</si>
  <si>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</si>
  <si>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</si>
  <si>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</si>
  <si>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</si>
  <si>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</si>
  <si>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</si>
  <si>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</si>
  <si>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</si>
  <si>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</si>
  <si>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</si>
  <si>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</si>
  <si>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</si>
  <si>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</si>
  <si>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</si>
  <si>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</si>
  <si>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</si>
  <si>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</si>
  <si>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</si>
  <si>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</si>
  <si>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</si>
  <si>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</si>
  <si>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</si>
  <si>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</si>
  <si>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</si>
  <si>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</si>
  <si>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</si>
  <si>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</si>
  <si>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</si>
  <si>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</si>
  <si>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</si>
  <si>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</si>
  <si>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</si>
  <si>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</si>
  <si>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</si>
  <si>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</si>
  <si>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</si>
  <si>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</si>
  <si>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</si>
  <si>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</si>
  <si>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</si>
  <si>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</si>
  <si>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</si>
  <si>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</si>
  <si>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</si>
  <si>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</si>
  <si>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</si>
  <si>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</si>
  <si>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</si>
  <si>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</si>
  <si>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</si>
  <si>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</si>
  <si>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</si>
  <si>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</si>
  <si>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</si>
  <si>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</si>
  <si>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</si>
  <si>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</si>
  <si>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</si>
  <si>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</si>
  <si>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</si>
  <si>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</si>
  <si>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</si>
  <si>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</si>
  <si>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</si>
  <si>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</si>
  <si>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</si>
  <si>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</si>
  <si>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</si>
  <si>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</si>
  <si>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</si>
  <si>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</si>
  <si>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</si>
  <si>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</si>
  <si>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</si>
  <si>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</si>
  <si>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</si>
  <si>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</si>
  <si>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</si>
  <si>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</si>
  <si>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</si>
  <si>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</si>
  <si>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</si>
  <si>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</si>
  <si>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</si>
  <si>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</si>
  <si>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</si>
  <si>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</si>
  <si>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</si>
  <si>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</si>
  <si>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</si>
  <si>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</si>
  <si>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</si>
  <si>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</si>
  <si>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城里町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</si>
  <si>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</si>
  <si>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</si>
  <si>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</si>
  <si>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</si>
  <si>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</si>
  <si>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</si>
  <si>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</si>
  <si>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</si>
  <si>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</si>
  <si>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</si>
  <si>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</si>
  <si>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</si>
  <si>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</si>
  <si>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</si>
  <si>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</si>
  <si>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</si>
  <si>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</si>
  <si>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【収益的収支比率】依然として赤字が続いているため、維持管理費の縮減に努めるとともに、使用料の収益を上げていくことにより、経営改善を図る必要がある。
【企業債残高対事業規模比率】類似団体平均値と比較すると低い比率であるが、これは一般会計繰入金が多いためである。前年度より一般会計負担金は減額となったが、ほぼ全額を一般会計繰入金に頼っている状況となっているため、経営改善を行っていく必要がある。
【経費回収率】類似団体平均値と比較すると低い比率である。前年度に使用料の改定等を行い僅かに増加したが、今年度は施設の老朽化により修繕費が増加したため、比率が低下したと思われる。汚水処理費は使用料以外の収入に頼っている状況であるため、汚水処理費の縮減に努めていく。
【汚水処理原価】類似団体平均値より高い数値となっている。これは老朽化した処理場等の設備修繕を行ったためである。今後も維持管理費の削減と接続率の向上に取り組んでいく。
【施設利用率】類似団体平均値より低い数値となっている。前年度と大きな変化はないが、人口減少等が原因と思われる。また、施設の老朽化を考慮しながら公共下水道への統合等を検討していく。
【水洗化率】類似団体の平均を上回っているが、接続推進活動に努め、更なる水洗化率の向上を図っていく。</t>
    <rPh sb="179" eb="181">
      <t>ケイエイ</t>
    </rPh>
    <rPh sb="181" eb="183">
      <t>カイゼン</t>
    </rPh>
    <rPh sb="184" eb="185">
      <t>オコナ</t>
    </rPh>
    <rPh sb="189" eb="191">
      <t>ヒツヨウ</t>
    </rPh>
    <rPh sb="203" eb="205">
      <t>ルイジ</t>
    </rPh>
    <rPh sb="205" eb="207">
      <t>ダンタイ</t>
    </rPh>
    <rPh sb="207" eb="210">
      <t>ヘイキンチ</t>
    </rPh>
    <rPh sb="211" eb="213">
      <t>ヒカク</t>
    </rPh>
    <rPh sb="216" eb="217">
      <t>ヒク</t>
    </rPh>
    <rPh sb="218" eb="220">
      <t>ヒリツ</t>
    </rPh>
    <rPh sb="228" eb="231">
      <t>シヨウリョウ</t>
    </rPh>
    <rPh sb="232" eb="234">
      <t>カイテイ</t>
    </rPh>
    <rPh sb="234" eb="235">
      <t>トウ</t>
    </rPh>
    <rPh sb="236" eb="237">
      <t>オコナ</t>
    </rPh>
    <rPh sb="247" eb="250">
      <t>コンネンド</t>
    </rPh>
    <rPh sb="251" eb="253">
      <t>シセツ</t>
    </rPh>
    <rPh sb="254" eb="257">
      <t>ロウキュウカ</t>
    </rPh>
    <rPh sb="260" eb="262">
      <t>シュウゼン</t>
    </rPh>
    <rPh sb="262" eb="263">
      <t>ヒ</t>
    </rPh>
    <rPh sb="264" eb="266">
      <t>ゾウカ</t>
    </rPh>
    <rPh sb="271" eb="273">
      <t>ヒリツ</t>
    </rPh>
    <rPh sb="274" eb="276">
      <t>テイカ</t>
    </rPh>
    <rPh sb="318" eb="320">
      <t>シュクゲン</t>
    </rPh>
    <rPh sb="345" eb="346">
      <t>タカ</t>
    </rPh>
    <rPh sb="359" eb="362">
      <t>ロウキュウカ</t>
    </rPh>
    <rPh sb="364" eb="367">
      <t>ショリジョウ</t>
    </rPh>
    <rPh sb="367" eb="368">
      <t>トウ</t>
    </rPh>
    <rPh sb="369" eb="371">
      <t>セツビ</t>
    </rPh>
    <rPh sb="371" eb="373">
      <t>シュウゼン</t>
    </rPh>
    <rPh sb="374" eb="375">
      <t>オコナ</t>
    </rPh>
    <rPh sb="383" eb="385">
      <t>コンゴ</t>
    </rPh>
    <rPh sb="418" eb="420">
      <t>ルイジ</t>
    </rPh>
    <rPh sb="420" eb="422">
      <t>ダンタイ</t>
    </rPh>
    <rPh sb="422" eb="425">
      <t>ヘイキンチ</t>
    </rPh>
    <rPh sb="427" eb="428">
      <t>ヒク</t>
    </rPh>
    <rPh sb="429" eb="431">
      <t>スウチ</t>
    </rPh>
    <rPh sb="438" eb="441">
      <t>ゼンネンド</t>
    </rPh>
    <rPh sb="442" eb="443">
      <t>オオ</t>
    </rPh>
    <rPh sb="445" eb="447">
      <t>ヘンカ</t>
    </rPh>
    <rPh sb="456" eb="457">
      <t>トウ</t>
    </rPh>
    <rPh sb="458" eb="460">
      <t>ゲンイン</t>
    </rPh>
    <phoneticPr fontId="4"/>
  </si>
  <si>
    <t>本町では5地区で農業集落排水事業を行っている。一番古い地区は平成9年度に供用開始しており、経年劣化による老朽化が発生してきている。今後は施設点検を実施し、損傷箇所を把握しながら、効率的な維持管理を進めていく。</t>
    <phoneticPr fontId="4"/>
  </si>
  <si>
    <t>経営の健全性・効率性に関しては赤字傾向である。前年度使用料の改定を行ったが、処理人口等が減少しており、大きな増収とはならなかった。
整備は完了しているため、施設・設備等の更新等が主な事業となる。計画的に更新等を進めるため、施設点検を実施し早期修繕を行い、維持管理費の抑制を図っていく。また、一般会計からの繰入金を増加させないために、接続率の向上や安定した使用料収入の確保に努めていく。</t>
    <rPh sb="23" eb="24">
      <t>ゼン</t>
    </rPh>
    <rPh sb="38" eb="40">
      <t>ショリ</t>
    </rPh>
    <rPh sb="40" eb="42">
      <t>ジンコウ</t>
    </rPh>
    <rPh sb="42" eb="43">
      <t>トウ</t>
    </rPh>
    <rPh sb="44" eb="46">
      <t>ゲンショウ</t>
    </rPh>
    <rPh sb="51" eb="52">
      <t>オオ</t>
    </rPh>
    <rPh sb="54" eb="56">
      <t>ゾウシュウ</t>
    </rPh>
    <rPh sb="103" eb="104">
      <t>トウ</t>
    </rPh>
    <rPh sb="136" eb="137">
      <t>ハカ</t>
    </rPh>
    <rPh sb="156" eb="15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</si>
</sst>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06-4565-9B5C-B275BF6F59D2}"/>
            </c:ext>
          </c:extLst>
        </c:ser>
        <c:dLbls>
          <c:showLegendKey val="0"/>
          <c:showVal val="0"/>
          <c:showCatName val="0"/>
          <c:showSerName val="0"/>
          <c:showPercent val="0"/>
          <c:showBubbleSize val="0"/>
        </c:dLbls>
        <c:gapWidth val="150"/>
        <c:axId val="374431912"/>
        <c:axId val="17112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406-4565-9B5C-B275BF6F59D2}"/>
            </c:ext>
          </c:extLst>
        </c:ser>
        <c:dLbls>
          <c:showLegendKey val="0"/>
          <c:showVal val="0"/>
          <c:showCatName val="0"/>
          <c:showSerName val="0"/>
          <c:showPercent val="0"/>
          <c:showBubbleSize val="0"/>
        </c:dLbls>
        <c:marker val="1"/>
        <c:smooth val="0"/>
        <c:axId val="374431912"/>
        <c:axId val="171128136"/>
      </c:lineChart>
      <c:dateAx>
        <c:axId val="374431912"/>
        <c:scaling>
          <c:orientation val="minMax"/>
        </c:scaling>
        <c:delete val="1"/>
        <c:axPos val="b"/>
        <c:numFmt formatCode="&quot;H&quot;yy" sourceLinked="1"/>
        <c:majorTickMark val="none"/>
        <c:minorTickMark val="none"/>
        <c:tickLblPos val="none"/>
        <c:crossAx val="171128136"/>
        <c:crosses val="autoZero"/>
        <c:auto val="1"/>
        <c:lblOffset val="100"/>
        <c:baseTimeUnit val="years"/>
      </c:dateAx>
      <c:valAx>
        <c:axId val="17112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3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51.17</c:v>
                </c:pt>
                <c:pt idx="1">
                  <c:v>50.71</c:v>
                </c:pt>
                <c:pt idx="2">
                  <c:v>49.4</c:v>
                </c:pt>
                <c:pt idx="3">
                  <c:v>49.57</c:v>
                </c:pt>
                <c:pt idx="4">
                  <c:v>48.43</c:v>
                </c:pt>
              </c:numCache>
            </c:numRef>
          </c:val>
          <c:extLst>
            <c:ext xmlns:c16="http://schemas.microsoft.com/office/drawing/2014/chart" uri="{C3380CC4-5D6E-409C-BE32-E72D297353CC}">
              <c16:uniqueId val="{00000000-3EFF-4BF8-9FBE-21408974360F}"/>
            </c:ext>
          </c:extLst>
        </c:ser>
        <c:dLbls>
          <c:showLegendKey val="0"/>
          <c:showVal val="0"/>
          <c:showCatName val="0"/>
          <c:showSerName val="0"/>
          <c:showPercent val="0"/>
          <c:showBubbleSize val="0"/>
        </c:dLbls>
        <c:gapWidth val="150"/>
        <c:axId val="374682112"/>
        <c:axId val="37467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EFF-4BF8-9FBE-21408974360F}"/>
            </c:ext>
          </c:extLst>
        </c:ser>
        <c:dLbls>
          <c:showLegendKey val="0"/>
          <c:showVal val="0"/>
          <c:showCatName val="0"/>
          <c:showSerName val="0"/>
          <c:showPercent val="0"/>
          <c:showBubbleSize val="0"/>
        </c:dLbls>
        <c:marker val="1"/>
        <c:smooth val="0"/>
        <c:axId val="374682112"/>
        <c:axId val="374679760"/>
      </c:lineChart>
      <c:dateAx>
        <c:axId val="374682112"/>
        <c:scaling>
          <c:orientation val="minMax"/>
        </c:scaling>
        <c:delete val="1"/>
        <c:axPos val="b"/>
        <c:numFmt formatCode="&quot;H&quot;yy" sourceLinked="1"/>
        <c:majorTickMark val="none"/>
        <c:minorTickMark val="none"/>
        <c:tickLblPos val="none"/>
        <c:crossAx val="374679760"/>
        <c:crosses val="autoZero"/>
        <c:auto val="1"/>
        <c:lblOffset val="100"/>
        <c:baseTimeUnit val="years"/>
      </c:dateAx>
      <c:valAx>
        <c:axId val="37467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91.02</c:v>
                </c:pt>
                <c:pt idx="1">
                  <c:v>91.25</c:v>
                </c:pt>
                <c:pt idx="2">
                  <c:v>91.79</c:v>
                </c:pt>
                <c:pt idx="3">
                  <c:v>92.33</c:v>
                </c:pt>
                <c:pt idx="4">
                  <c:v>92.79</c:v>
                </c:pt>
              </c:numCache>
            </c:numRef>
          </c:val>
          <c:extLst>
            <c:ext xmlns:c16="http://schemas.microsoft.com/office/drawing/2014/chart" uri="{C3380CC4-5D6E-409C-BE32-E72D297353CC}">
              <c16:uniqueId val="{00000000-A299-46FC-BF5B-DA548726CD34}"/>
            </c:ext>
          </c:extLst>
        </c:ser>
        <c:dLbls>
          <c:showLegendKey val="0"/>
          <c:showVal val="0"/>
          <c:showCatName val="0"/>
          <c:showSerName val="0"/>
          <c:showPercent val="0"/>
          <c:showBubbleSize val="0"/>
        </c:dLbls>
        <c:gapWidth val="150"/>
        <c:axId val="374678976"/>
        <c:axId val="3747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299-46FC-BF5B-DA548726CD34}"/>
            </c:ext>
          </c:extLst>
        </c:ser>
        <c:dLbls>
          <c:showLegendKey val="0"/>
          <c:showVal val="0"/>
          <c:showCatName val="0"/>
          <c:showSerName val="0"/>
          <c:showPercent val="0"/>
          <c:showBubbleSize val="0"/>
        </c:dLbls>
        <c:marker val="1"/>
        <c:smooth val="0"/>
        <c:axId val="374678976"/>
        <c:axId val="374786304"/>
      </c:lineChart>
      <c:dateAx>
        <c:axId val="374678976"/>
        <c:scaling>
          <c:orientation val="minMax"/>
        </c:scaling>
        <c:delete val="1"/>
        <c:axPos val="b"/>
        <c:numFmt formatCode="&quot;H&quot;yy" sourceLinked="1"/>
        <c:majorTickMark val="none"/>
        <c:minorTickMark val="none"/>
        <c:tickLblPos val="none"/>
        <c:crossAx val="374786304"/>
        <c:crosses val="autoZero"/>
        <c:auto val="1"/>
        <c:lblOffset val="100"/>
        <c:baseTimeUnit val="years"/>
      </c:dateAx>
      <c:valAx>
        <c:axId val="3747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94.67</c:v>
                </c:pt>
                <c:pt idx="1">
                  <c:v>91.62</c:v>
                </c:pt>
                <c:pt idx="2">
                  <c:v>86.1</c:v>
                </c:pt>
                <c:pt idx="3">
                  <c:v>87.73</c:v>
                </c:pt>
                <c:pt idx="4">
                  <c:v>84.91</c:v>
                </c:pt>
              </c:numCache>
            </c:numRef>
          </c:val>
          <c:extLst>
            <c:ext xmlns:c16="http://schemas.microsoft.com/office/drawing/2014/chart" uri="{C3380CC4-5D6E-409C-BE32-E72D297353CC}">
              <c16:uniqueId val="{00000000-7FC2-442F-95D1-E8F959A4E839}"/>
            </c:ext>
          </c:extLst>
        </c:ser>
        <c:dLbls>
          <c:showLegendKey val="0"/>
          <c:showVal val="0"/>
          <c:showCatName val="0"/>
          <c:showSerName val="0"/>
          <c:showPercent val="0"/>
          <c:showBubbleSize val="0"/>
        </c:dLbls>
        <c:gapWidth val="150"/>
        <c:axId val="171127352"/>
        <c:axId val="1711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2-442F-95D1-E8F959A4E839}"/>
            </c:ext>
          </c:extLst>
        </c:ser>
        <c:dLbls>
          <c:showLegendKey val="0"/>
          <c:showVal val="0"/>
          <c:showCatName val="0"/>
          <c:showSerName val="0"/>
          <c:showPercent val="0"/>
          <c:showBubbleSize val="0"/>
        </c:dLbls>
        <c:marker val="1"/>
        <c:smooth val="0"/>
        <c:axId val="171127352"/>
        <c:axId val="171128920"/>
      </c:lineChart>
      <c:dateAx>
        <c:axId val="171127352"/>
        <c:scaling>
          <c:orientation val="minMax"/>
        </c:scaling>
        <c:delete val="1"/>
        <c:axPos val="b"/>
        <c:numFmt formatCode="&quot;H&quot;yy" sourceLinked="1"/>
        <c:majorTickMark val="none"/>
        <c:minorTickMark val="none"/>
        <c:tickLblPos val="none"/>
        <c:crossAx val="171128920"/>
        <c:crosses val="autoZero"/>
        <c:auto val="1"/>
        <c:lblOffset val="100"/>
        <c:baseTimeUnit val="years"/>
      </c:dateAx>
      <c:valAx>
        <c:axId val="17112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E7-4347-918D-ACC50C5E07EE}"/>
            </c:ext>
          </c:extLst>
        </c:ser>
        <c:dLbls>
          <c:showLegendKey val="0"/>
          <c:showVal val="0"/>
          <c:showCatName val="0"/>
          <c:showSerName val="0"/>
          <c:showPercent val="0"/>
          <c:showBubbleSize val="0"/>
        </c:dLbls>
        <c:gapWidth val="150"/>
        <c:axId val="374780816"/>
        <c:axId val="3747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7-4347-918D-ACC50C5E07EE}"/>
            </c:ext>
          </c:extLst>
        </c:ser>
        <c:dLbls>
          <c:showLegendKey val="0"/>
          <c:showVal val="0"/>
          <c:showCatName val="0"/>
          <c:showSerName val="0"/>
          <c:showPercent val="0"/>
          <c:showBubbleSize val="0"/>
        </c:dLbls>
        <c:marker val="1"/>
        <c:smooth val="0"/>
        <c:axId val="374780816"/>
        <c:axId val="374782384"/>
      </c:lineChart>
      <c:dateAx>
        <c:axId val="374780816"/>
        <c:scaling>
          <c:orientation val="minMax"/>
        </c:scaling>
        <c:delete val="1"/>
        <c:axPos val="b"/>
        <c:numFmt formatCode="&quot;H&quot;yy" sourceLinked="1"/>
        <c:majorTickMark val="none"/>
        <c:minorTickMark val="none"/>
        <c:tickLblPos val="none"/>
        <c:crossAx val="374782384"/>
        <c:crosses val="autoZero"/>
        <c:auto val="1"/>
        <c:lblOffset val="100"/>
        <c:baseTimeUnit val="years"/>
      </c:dateAx>
      <c:valAx>
        <c:axId val="3747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8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5E-4D0D-9FFC-63067CB12F9D}"/>
            </c:ext>
          </c:extLst>
        </c:ser>
        <c:dLbls>
          <c:showLegendKey val="0"/>
          <c:showVal val="0"/>
          <c:showCatName val="0"/>
          <c:showSerName val="0"/>
          <c:showPercent val="0"/>
          <c:showBubbleSize val="0"/>
        </c:dLbls>
        <c:gapWidth val="150"/>
        <c:axId val="374781208"/>
        <c:axId val="37478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5E-4D0D-9FFC-63067CB12F9D}"/>
            </c:ext>
          </c:extLst>
        </c:ser>
        <c:dLbls>
          <c:showLegendKey val="0"/>
          <c:showVal val="0"/>
          <c:showCatName val="0"/>
          <c:showSerName val="0"/>
          <c:showPercent val="0"/>
          <c:showBubbleSize val="0"/>
        </c:dLbls>
        <c:marker val="1"/>
        <c:smooth val="0"/>
        <c:axId val="374781208"/>
        <c:axId val="374785520"/>
      </c:lineChart>
      <c:dateAx>
        <c:axId val="374781208"/>
        <c:scaling>
          <c:orientation val="minMax"/>
        </c:scaling>
        <c:delete val="1"/>
        <c:axPos val="b"/>
        <c:numFmt formatCode="&quot;H&quot;yy" sourceLinked="1"/>
        <c:majorTickMark val="none"/>
        <c:minorTickMark val="none"/>
        <c:tickLblPos val="none"/>
        <c:crossAx val="374785520"/>
        <c:crosses val="autoZero"/>
        <c:auto val="1"/>
        <c:lblOffset val="100"/>
        <c:baseTimeUnit val="years"/>
      </c:dateAx>
      <c:valAx>
        <c:axId val="3747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49-4668-B89E-1A9B0EDB1D21}"/>
            </c:ext>
          </c:extLst>
        </c:ser>
        <c:dLbls>
          <c:showLegendKey val="0"/>
          <c:showVal val="0"/>
          <c:showCatName val="0"/>
          <c:showSerName val="0"/>
          <c:showPercent val="0"/>
          <c:showBubbleSize val="0"/>
        </c:dLbls>
        <c:gapWidth val="150"/>
        <c:axId val="374783168"/>
        <c:axId val="37478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9-4668-B89E-1A9B0EDB1D21}"/>
            </c:ext>
          </c:extLst>
        </c:ser>
        <c:dLbls>
          <c:showLegendKey val="0"/>
          <c:showVal val="0"/>
          <c:showCatName val="0"/>
          <c:showSerName val="0"/>
          <c:showPercent val="0"/>
          <c:showBubbleSize val="0"/>
        </c:dLbls>
        <c:marker val="1"/>
        <c:smooth val="0"/>
        <c:axId val="374783168"/>
        <c:axId val="374783952"/>
      </c:lineChart>
      <c:dateAx>
        <c:axId val="374783168"/>
        <c:scaling>
          <c:orientation val="minMax"/>
        </c:scaling>
        <c:delete val="1"/>
        <c:axPos val="b"/>
        <c:numFmt formatCode="&quot;H&quot;yy" sourceLinked="1"/>
        <c:majorTickMark val="none"/>
        <c:minorTickMark val="none"/>
        <c:tickLblPos val="none"/>
        <c:crossAx val="374783952"/>
        <c:crosses val="autoZero"/>
        <c:auto val="1"/>
        <c:lblOffset val="100"/>
        <c:baseTimeUnit val="years"/>
      </c:dateAx>
      <c:valAx>
        <c:axId val="37478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6-4EA4-80B8-2266623C2065}"/>
            </c:ext>
          </c:extLst>
        </c:ser>
        <c:dLbls>
          <c:showLegendKey val="0"/>
          <c:showVal val="0"/>
          <c:showCatName val="0"/>
          <c:showSerName val="0"/>
          <c:showPercent val="0"/>
          <c:showBubbleSize val="0"/>
        </c:dLbls>
        <c:gapWidth val="150"/>
        <c:axId val="374785912"/>
        <c:axId val="37467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6-4EA4-80B8-2266623C2065}"/>
            </c:ext>
          </c:extLst>
        </c:ser>
        <c:dLbls>
          <c:showLegendKey val="0"/>
          <c:showVal val="0"/>
          <c:showCatName val="0"/>
          <c:showSerName val="0"/>
          <c:showPercent val="0"/>
          <c:showBubbleSize val="0"/>
        </c:dLbls>
        <c:marker val="1"/>
        <c:smooth val="0"/>
        <c:axId val="374785912"/>
        <c:axId val="374677800"/>
      </c:lineChart>
      <c:dateAx>
        <c:axId val="374785912"/>
        <c:scaling>
          <c:orientation val="minMax"/>
        </c:scaling>
        <c:delete val="1"/>
        <c:axPos val="b"/>
        <c:numFmt formatCode="&quot;H&quot;yy" sourceLinked="1"/>
        <c:majorTickMark val="none"/>
        <c:minorTickMark val="none"/>
        <c:tickLblPos val="none"/>
        <c:crossAx val="374677800"/>
        <c:crosses val="autoZero"/>
        <c:auto val="1"/>
        <c:lblOffset val="100"/>
        <c:baseTimeUnit val="years"/>
      </c:dateAx>
      <c:valAx>
        <c:axId val="37467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8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6.71</c:v>
                </c:pt>
                <c:pt idx="1">
                  <c:v>0</c:v>
                </c:pt>
                <c:pt idx="2">
                  <c:v>0</c:v>
                </c:pt>
                <c:pt idx="3">
                  <c:v>0</c:v>
                </c:pt>
                <c:pt idx="4">
                  <c:v>0</c:v>
                </c:pt>
              </c:numCache>
            </c:numRef>
          </c:val>
          <c:extLst>
            <c:ext xmlns:c16="http://schemas.microsoft.com/office/drawing/2014/chart" uri="{C3380CC4-5D6E-409C-BE32-E72D297353CC}">
              <c16:uniqueId val="{00000000-0C1F-45F3-88F2-82E69318F2B4}"/>
            </c:ext>
          </c:extLst>
        </c:ser>
        <c:dLbls>
          <c:showLegendKey val="0"/>
          <c:showVal val="0"/>
          <c:showCatName val="0"/>
          <c:showSerName val="0"/>
          <c:showPercent val="0"/>
          <c:showBubbleSize val="0"/>
        </c:dLbls>
        <c:gapWidth val="150"/>
        <c:axId val="374677016"/>
        <c:axId val="37467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C1F-45F3-88F2-82E69318F2B4}"/>
            </c:ext>
          </c:extLst>
        </c:ser>
        <c:dLbls>
          <c:showLegendKey val="0"/>
          <c:showVal val="0"/>
          <c:showCatName val="0"/>
          <c:showSerName val="0"/>
          <c:showPercent val="0"/>
          <c:showBubbleSize val="0"/>
        </c:dLbls>
        <c:marker val="1"/>
        <c:smooth val="0"/>
        <c:axId val="374677016"/>
        <c:axId val="374676232"/>
      </c:lineChart>
      <c:dateAx>
        <c:axId val="374677016"/>
        <c:scaling>
          <c:orientation val="minMax"/>
        </c:scaling>
        <c:delete val="1"/>
        <c:axPos val="b"/>
        <c:numFmt formatCode="&quot;H&quot;yy" sourceLinked="1"/>
        <c:majorTickMark val="none"/>
        <c:minorTickMark val="none"/>
        <c:tickLblPos val="none"/>
        <c:crossAx val="374676232"/>
        <c:crosses val="autoZero"/>
        <c:auto val="1"/>
        <c:lblOffset val="100"/>
        <c:baseTimeUnit val="years"/>
      </c:dateAx>
      <c:valAx>
        <c:axId val="37467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7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55.93</c:v>
                </c:pt>
                <c:pt idx="1">
                  <c:v>56.39</c:v>
                </c:pt>
                <c:pt idx="2">
                  <c:v>55.12</c:v>
                </c:pt>
                <c:pt idx="3">
                  <c:v>56.16</c:v>
                </c:pt>
                <c:pt idx="4">
                  <c:v>51.92</c:v>
                </c:pt>
              </c:numCache>
            </c:numRef>
          </c:val>
          <c:extLst>
            <c:ext xmlns:c16="http://schemas.microsoft.com/office/drawing/2014/chart" uri="{C3380CC4-5D6E-409C-BE32-E72D297353CC}">
              <c16:uniqueId val="{00000000-D672-4775-8D60-8BB66A34C99F}"/>
            </c:ext>
          </c:extLst>
        </c:ser>
        <c:dLbls>
          <c:showLegendKey val="0"/>
          <c:showVal val="0"/>
          <c:showCatName val="0"/>
          <c:showSerName val="0"/>
          <c:showPercent val="0"/>
          <c:showBubbleSize val="0"/>
        </c:dLbls>
        <c:gapWidth val="150"/>
        <c:axId val="374675056"/>
        <c:axId val="37468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672-4775-8D60-8BB66A34C99F}"/>
            </c:ext>
          </c:extLst>
        </c:ser>
        <c:dLbls>
          <c:showLegendKey val="0"/>
          <c:showVal val="0"/>
          <c:showCatName val="0"/>
          <c:showSerName val="0"/>
          <c:showPercent val="0"/>
          <c:showBubbleSize val="0"/>
        </c:dLbls>
        <c:marker val="1"/>
        <c:smooth val="0"/>
        <c:axId val="374675056"/>
        <c:axId val="374682504"/>
      </c:lineChart>
      <c:dateAx>
        <c:axId val="374675056"/>
        <c:scaling>
          <c:orientation val="minMax"/>
        </c:scaling>
        <c:delete val="1"/>
        <c:axPos val="b"/>
        <c:numFmt formatCode="&quot;H&quot;yy" sourceLinked="1"/>
        <c:majorTickMark val="none"/>
        <c:minorTickMark val="none"/>
        <c:tickLblPos val="none"/>
        <c:crossAx val="374682504"/>
        <c:crosses val="autoZero"/>
        <c:auto val="1"/>
        <c:lblOffset val="100"/>
        <c:baseTimeUnit val="years"/>
      </c:dateAx>
      <c:valAx>
        <c:axId val="37468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7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277.17</c:v>
                </c:pt>
                <c:pt idx="1">
                  <c:v>273.11</c:v>
                </c:pt>
                <c:pt idx="2">
                  <c:v>284.89999999999998</c:v>
                </c:pt>
                <c:pt idx="3">
                  <c:v>286.7</c:v>
                </c:pt>
                <c:pt idx="4">
                  <c:v>315.17</c:v>
                </c:pt>
              </c:numCache>
            </c:numRef>
          </c:val>
          <c:extLst>
            <c:ext xmlns:c16="http://schemas.microsoft.com/office/drawing/2014/chart" uri="{C3380CC4-5D6E-409C-BE32-E72D297353CC}">
              <c16:uniqueId val="{00000000-D781-445F-B7EF-51541FD5A684}"/>
            </c:ext>
          </c:extLst>
        </c:ser>
        <c:dLbls>
          <c:showLegendKey val="0"/>
          <c:showVal val="0"/>
          <c:showCatName val="0"/>
          <c:showSerName val="0"/>
          <c:showPercent val="0"/>
          <c:showBubbleSize val="0"/>
        </c:dLbls>
        <c:gapWidth val="150"/>
        <c:axId val="374681328"/>
        <c:axId val="37467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781-445F-B7EF-51541FD5A684}"/>
            </c:ext>
          </c:extLst>
        </c:ser>
        <c:dLbls>
          <c:showLegendKey val="0"/>
          <c:showVal val="0"/>
          <c:showCatName val="0"/>
          <c:showSerName val="0"/>
          <c:showPercent val="0"/>
          <c:showBubbleSize val="0"/>
        </c:dLbls>
        <c:marker val="1"/>
        <c:smooth val="0"/>
        <c:axId val="374681328"/>
        <c:axId val="374675448"/>
      </c:lineChart>
      <c:dateAx>
        <c:axId val="374681328"/>
        <c:scaling>
          <c:orientation val="minMax"/>
        </c:scaling>
        <c:delete val="1"/>
        <c:axPos val="b"/>
        <c:numFmt formatCode="&quot;H&quot;yy" sourceLinked="1"/>
        <c:majorTickMark val="none"/>
        <c:minorTickMark val="none"/>
        <c:tickLblPos val="none"/>
        <c:crossAx val="374675448"/>
        <c:crosses val="autoZero"/>
        <c:auto val="1"/>
        <c:lblOffset val="100"/>
        <c:baseTimeUnit val="years"/>
      </c:dateAx>
      <c:valAx>
        <c:axId val="37467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8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18946</v>
      </c>
      <c r="AM8" s="69"/>
      <c r="AN8" s="69"/>
      <c r="AO8" s="69"/>
      <c r="AP8" s="69"/>
      <c r="AQ8" s="69"/>
      <c r="AR8" s="69"/>
      <c r="AS8" s="69"/>
      <c r="AT8" s="68">
        <f>データ!T6</f>
        <v>161.80000000000001</v>
      </c>
      <c r="AU8" s="68"/>
      <c r="AV8" s="68"/>
      <c r="AW8" s="68"/>
      <c r="AX8" s="68"/>
      <c r="AY8" s="68"/>
      <c r="AZ8" s="68"/>
      <c r="BA8" s="68"/>
      <c r="BB8" s="68">
        <f>データ!U6</f>
        <v>117.1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19.91</v>
      </c>
      <c r="Q10" s="68"/>
      <c r="R10" s="68"/>
      <c r="S10" s="68"/>
      <c r="T10" s="68"/>
      <c r="U10" s="68"/>
      <c r="V10" s="68"/>
      <c r="W10" s="68">
        <f>データ!Q6</f>
        <v>94.69</v>
      </c>
      <c r="X10" s="68"/>
      <c r="Y10" s="68"/>
      <c r="Z10" s="68"/>
      <c r="AA10" s="68"/>
      <c r="AB10" s="68"/>
      <c r="AC10" s="68"/>
      <c r="AD10" s="69">
        <f>データ!R6</f>
        <v>2970</v>
      </c>
      <c r="AE10" s="69"/>
      <c r="AF10" s="69"/>
      <c r="AG10" s="69"/>
      <c r="AH10" s="69"/>
      <c r="AI10" s="69"/>
      <c r="AJ10" s="69"/>
      <c r="AK10" s="2"/>
      <c r="AL10" s="69">
        <f>データ!V6</f>
        <v>3744</v>
      </c>
      <c r="AM10" s="69"/>
      <c r="AN10" s="69"/>
      <c r="AO10" s="69"/>
      <c r="AP10" s="69"/>
      <c r="AQ10" s="69"/>
      <c r="AR10" s="69"/>
      <c r="AS10" s="69"/>
      <c r="AT10" s="68">
        <f>データ!W6</f>
        <v>4.32</v>
      </c>
      <c r="AU10" s="68"/>
      <c r="AV10" s="68"/>
      <c r="AW10" s="68"/>
      <c r="AX10" s="68"/>
      <c r="AY10" s="68"/>
      <c r="AZ10" s="68"/>
      <c r="BA10" s="68"/>
      <c r="BB10" s="68">
        <f>データ!X6</f>
        <v>866.67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WBSGOD9Bniix+mkO4eud4u29DjHj6S8hl8j6pWMtw4QHGF+/rvqn3VD3fC8NVGscn/UQmG1yLb/QD+0zpQUaGA==" saltValue="MpN1zwa/S1JzHfz8IRA5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83101</v>
      </c>
      <c r="D6" s="33">
        <f t="shared" si="3"/>
        <v>47</v>
      </c>
      <c r="E6" s="33">
        <f t="shared" si="3"/>
        <v>17</v>
      </c>
      <c r="F6" s="33">
        <f t="shared" si="3"/>
        <v>5</v>
      </c>
      <c r="G6" s="33">
        <f t="shared" si="3"/>
        <v>0</v>
      </c>
      <c r="H6" s="33" t="str">
        <f t="shared" si="3"/>
        <v>茨城県　城里町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19.91</v>
      </c>
      <c r="Q6" s="34">
        <f t="shared" si="3"/>
        <v>94.69</v>
      </c>
      <c r="R6" s="34">
        <f t="shared" si="3"/>
        <v>2970</v>
      </c>
      <c r="S6" s="34">
        <f t="shared" si="3"/>
        <v>18946</v>
      </c>
      <c r="T6" s="34">
        <f t="shared" si="3"/>
        <v>161.80000000000001</v>
      </c>
      <c r="U6" s="34">
        <f t="shared" si="3"/>
        <v>117.1</v>
      </c>
      <c r="V6" s="34">
        <f t="shared" si="3"/>
        <v>3744</v>
      </c>
      <c r="W6" s="34">
        <f t="shared" si="3"/>
        <v>4.32</v>
      </c>
      <c r="X6" s="34">
        <f t="shared" si="3"/>
        <v>866.67</v>
      </c>
      <c r="Y6" s="35">
        <f>IF(Y7="",NA(),Y7)</f>
        <v>94.67</v>
      </c>
      <c r="Z6" s="35">
        <f t="shared" ref="Z6:AH6" si="4">IF(Z7="",NA(),Z7)</f>
        <v>91.62</v>
      </c>
      <c r="AA6" s="35">
        <f t="shared" si="4"/>
        <v>86.1</v>
      </c>
      <c r="AB6" s="35">
        <f t="shared" si="4"/>
        <v>87.73</v>
      </c>
      <c r="AC6" s="35">
        <f t="shared" si="4"/>
        <v>84.91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6.71</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55.93</v>
      </c>
      <c r="BR6" s="35">
        <f t="shared" ref="BR6:BZ6" si="8">IF(BR7="",NA(),BR7)</f>
        <v>56.39</v>
      </c>
      <c r="BS6" s="35">
        <f t="shared" si="8"/>
        <v>55.12</v>
      </c>
      <c r="BT6" s="35">
        <f t="shared" si="8"/>
        <v>56.16</v>
      </c>
      <c r="BU6" s="35">
        <f t="shared" si="8"/>
        <v>51.92</v>
      </c>
      <c r="BV6" s="35">
        <f t="shared" si="8"/>
        <v>55.32</v>
      </c>
      <c r="BW6" s="35">
        <f t="shared" si="8"/>
        <v>59.8</v>
      </c>
      <c r="BX6" s="35">
        <f t="shared" si="8"/>
        <v>57.77</v>
      </c>
      <c r="BY6" s="35">
        <f t="shared" si="8"/>
        <v>57.31</v>
      </c>
      <c r="BZ6" s="35">
        <f t="shared" si="8"/>
        <v>57.08</v>
      </c>
      <c r="CA6" s="34" t="str">
        <f>IF(CA7="","",IF(CA7="-","【-】","【"&amp;SUBSTITUTE(TEXT(CA7,"#,##0.00"),"-","△")&amp;"】"))</f>
        <v>【60.94】</v>
      </c>
      <c r="CB6" s="35">
        <f>IF(CB7="",NA(),CB7)</f>
        <v>277.17</v>
      </c>
      <c r="CC6" s="35">
        <f t="shared" ref="CC6:CK6" si="9">IF(CC7="",NA(),CC7)</f>
        <v>273.11</v>
      </c>
      <c r="CD6" s="35">
        <f t="shared" si="9"/>
        <v>284.89999999999998</v>
      </c>
      <c r="CE6" s="35">
        <f t="shared" si="9"/>
        <v>286.7</v>
      </c>
      <c r="CF6" s="35">
        <f t="shared" si="9"/>
        <v>315.17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51.17</v>
      </c>
      <c r="CN6" s="35">
        <f t="shared" ref="CN6:CV6" si="10">IF(CN7="",NA(),CN7)</f>
        <v>50.71</v>
      </c>
      <c r="CO6" s="35">
        <f t="shared" si="10"/>
        <v>49.4</v>
      </c>
      <c r="CP6" s="35">
        <f t="shared" si="10"/>
        <v>49.57</v>
      </c>
      <c r="CQ6" s="35">
        <f t="shared" si="10"/>
        <v>48.43</v>
      </c>
      <c r="CR6" s="35">
        <f t="shared" si="10"/>
        <v>60.65</v>
      </c>
      <c r="CS6" s="35">
        <f t="shared" si="10"/>
        <v>51.75</v>
      </c>
      <c r="CT6" s="35">
        <f t="shared" si="10"/>
        <v>50.68</v>
      </c>
      <c r="CU6" s="35">
        <f t="shared" si="10"/>
        <v>50.14</v>
      </c>
      <c r="CV6" s="35">
        <f t="shared" si="10"/>
        <v>54.83</v>
      </c>
      <c r="CW6" s="34" t="str">
        <f>IF(CW7="","",IF(CW7="-","【-】","【"&amp;SUBSTITUTE(TEXT(CW7,"#,##0.00"),"-","△")&amp;"】"))</f>
        <v>【54.84】</v>
      </c>
      <c r="CX6" s="35">
        <f>IF(CX7="",NA(),CX7)</f>
        <v>91.02</v>
      </c>
      <c r="CY6" s="35">
        <f t="shared" ref="CY6:DG6" si="11">IF(CY7="",NA(),CY7)</f>
        <v>91.25</v>
      </c>
      <c r="CZ6" s="35">
        <f t="shared" si="11"/>
        <v>91.79</v>
      </c>
      <c r="DA6" s="35">
        <f t="shared" si="11"/>
        <v>92.33</v>
      </c>
      <c r="DB6" s="35">
        <f t="shared" si="11"/>
        <v>92.79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83101</v>
      </c>
      <c r="D7" s="37">
        <v>47</v>
      </c>
      <c r="E7" s="37">
        <v>17</v>
      </c>
      <c r="F7" s="37">
        <v>5</v>
      </c>
      <c r="G7" s="37">
        <v>0</v>
      </c>
      <c r="H7" s="37" t="s">
        <v>98</v>
      </c>
      <c r="I7" s="37" t="s">
        <v>99</v>
      </c>
      <c r="J7" s="37" t="s">
        <v>100</v>
      </c>
      <c r="K7" s="37" t="s">
        <v>101</v>
      </c>
      <c r="L7" s="37" t="s">
        <v>102</v>
      </c>
      <c r="M7" s="37" t="s">
        <v>103</v>
      </c>
      <c r="N7" s="38" t="s">
        <v>104</v>
      </c>
      <c r="O7" s="38" t="s">
        <v>105</v>
      </c>
      <c r="P7" s="38">
        <v>19.91</v>
      </c>
      <c r="Q7" s="38">
        <v>94.69</v>
      </c>
      <c r="R7" s="38">
        <v>2970</v>
      </c>
      <c r="S7" s="38">
        <v>18946</v>
      </c>
      <c r="T7" s="38">
        <v>161.80000000000001</v>
      </c>
      <c r="U7" s="38">
        <v>117.1</v>
      </c>
      <c r="V7" s="38">
        <v>3744</v>
      </c>
      <c r="W7" s="38">
        <v>4.32</v>
      </c>
      <c r="X7" s="38">
        <v>866.67</v>
      </c>
      <c r="Y7" s="38">
        <v>94.67</v>
      </c>
      <c r="Z7" s="38">
        <v>91.62</v>
      </c>
      <c r="AA7" s="38">
        <v>86.1</v>
      </c>
      <c r="AB7" s="38">
        <v>87.73</v>
      </c>
      <c r="AC7" s="38">
        <v>84.91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6.71</v>
      </c>
      <c r="BG7" s="38">
        <v>0</v>
      </c>
      <c r="BH7" s="38">
        <v>0</v>
      </c>
      <c r="BI7" s="38">
        <v>0</v>
      </c>
      <c r="BJ7" s="38">
        <v>0</v>
      </c>
      <c r="BK7" s="38">
        <v>974.93</v>
      </c>
      <c r="BL7" s="38">
        <v>855.8</v>
      </c>
      <c r="BM7" s="38">
        <v>789.46</v>
      </c>
      <c r="BN7" s="38">
        <v>826.83</v>
      </c>
      <c r="BO7" s="38">
        <v>867.83</v>
      </c>
      <c r="BP7" s="38">
        <v>832.52</v>
      </c>
      <c r="BQ7" s="38">
        <v>55.93</v>
      </c>
      <c r="BR7" s="38">
        <v>56.39</v>
      </c>
      <c r="BS7" s="38">
        <v>55.12</v>
      </c>
      <c r="BT7" s="38">
        <v>56.16</v>
      </c>
      <c r="BU7" s="38">
        <v>51.92</v>
      </c>
      <c r="BV7" s="38">
        <v>55.32</v>
      </c>
      <c r="BW7" s="38">
        <v>59.8</v>
      </c>
      <c r="BX7" s="38">
        <v>57.77</v>
      </c>
      <c r="BY7" s="38">
        <v>57.31</v>
      </c>
      <c r="BZ7" s="38">
        <v>57.08</v>
      </c>
      <c r="CA7" s="38">
        <v>60.94</v>
      </c>
      <c r="CB7" s="38">
        <v>277.17</v>
      </c>
      <c r="CC7" s="38">
        <v>273.11</v>
      </c>
      <c r="CD7" s="38">
        <v>284.89999999999998</v>
      </c>
      <c r="CE7" s="38">
        <v>286.7</v>
      </c>
      <c r="CF7" s="38">
        <v>315.17</v>
      </c>
      <c r="CG7" s="38">
        <v>283.17</v>
      </c>
      <c r="CH7" s="38">
        <v>263.76</v>
      </c>
      <c r="CI7" s="38">
        <v>274.35000000000002</v>
      </c>
      <c r="CJ7" s="38">
        <v>273.52</v>
      </c>
      <c r="CK7" s="38">
        <v>274.99</v>
      </c>
      <c r="CL7" s="38">
        <v>253.04</v>
      </c>
      <c r="CM7" s="38">
        <v>51.17</v>
      </c>
      <c r="CN7" s="38">
        <v>50.71</v>
      </c>
      <c r="CO7" s="38">
        <v>49.4</v>
      </c>
      <c r="CP7" s="38">
        <v>49.57</v>
      </c>
      <c r="CQ7" s="38">
        <v>48.43</v>
      </c>
      <c r="CR7" s="38">
        <v>60.65</v>
      </c>
      <c r="CS7" s="38">
        <v>51.75</v>
      </c>
      <c r="CT7" s="38">
        <v>50.68</v>
      </c>
      <c r="CU7" s="38">
        <v>50.14</v>
      </c>
      <c r="CV7" s="38">
        <v>54.83</v>
      </c>
      <c r="CW7" s="38">
        <v>54.84</v>
      </c>
      <c r="CX7" s="38">
        <v>91.02</v>
      </c>
      <c r="CY7" s="38">
        <v>91.25</v>
      </c>
      <c r="CZ7" s="38">
        <v>91.79</v>
      </c>
      <c r="DA7" s="38">
        <v>92.33</v>
      </c>
      <c r="DB7" s="38">
        <v>92.79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2022-01-28T10:18:40Z</cp:lastPrinted>
  <dcterms:created xsi:type="dcterms:W3CDTF">2021-12-03T07:56:23Z</dcterms:created>
  <dcterms:modified xsi:type="dcterms:W3CDTF">2022-02-10T11:34:07Z</dcterms:modified>
  <cp:category/>
</cp:coreProperties>
</file>