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4確認作業・確認後修正データ\12_農業集落排水（法非適）15\"/>
    </mc:Choice>
  </mc:AlternateContent>
  <workbookProtection workbookAlgorithmName="SHA-512" workbookHashValue="r77DyaVrDMP1P5OrNSau4qTrINpiKNBm/yo4Itps7jCA+HgcdGHhS5TINX1Bz00KDJMKgoDD5rKUzvX+kNYCtQ==" workbookSaltValue="XWpH+wjyjbZJvul3k3vJ1g==" workbookSpinCount="100000" lockStructure="1"/>
  <bookViews>
    <workbookView xWindow="0" yWindow="0" windowWidth="28800" windowHeight="12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B10" i="4"/>
  <c r="I8" i="4"/>
</calcChain>
</file>

<file path=xl/sharedStrings.xml><?xml version="1.0" encoding="utf-8"?>
<sst xmlns="http://schemas.openxmlformats.org/spreadsheetml/2006/main" count="236" uniqueCount="122">
  <si>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</si>
  <si>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</si>
  <si>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</si>
  <si>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</si>
  <si>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</si>
  <si>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</si>
  <si>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</si>
  <si>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</si>
  <si>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</si>
  <si>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</si>
  <si>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</si>
  <si>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</si>
  <si>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</si>
  <si>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</si>
  <si>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</si>
  <si>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</si>
  <si>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</si>
  <si>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</si>
  <si>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</si>
  <si>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</si>
  <si>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</si>
  <si>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</si>
  <si>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</si>
  <si>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</si>
  <si>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</si>
  <si>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</si>
  <si>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</si>
  <si>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</si>
  <si>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</si>
  <si>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</si>
  <si>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</si>
  <si>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</si>
  <si>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</si>
  <si>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</si>
  <si>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</si>
  <si>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</si>
  <si>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</si>
  <si>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</si>
  <si>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</si>
  <si>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</si>
  <si>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</si>
  <si>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</si>
  <si>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</si>
  <si>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</si>
  <si>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</si>
  <si>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</si>
  <si>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</si>
  <si>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</si>
  <si>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</si>
  <si>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</si>
  <si>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</si>
  <si>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</si>
  <si>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</si>
  <si>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</si>
  <si>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</si>
  <si>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</si>
  <si>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</si>
  <si>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</si>
  <si>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</si>
  <si>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</si>
  <si>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</si>
  <si>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</si>
  <si>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</si>
  <si>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</si>
  <si>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</si>
  <si>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</si>
  <si>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</si>
  <si>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</si>
  <si>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</si>
  <si>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</si>
  <si>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</si>
  <si>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</si>
  <si>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</si>
  <si>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</si>
  <si>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</si>
  <si>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</si>
  <si>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</si>
  <si>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</si>
  <si>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</si>
  <si>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</si>
  <si>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</si>
  <si>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</si>
  <si>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</si>
  <si>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</si>
  <si>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</si>
  <si>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</si>
  <si>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</si>
  <si>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</si>
  <si>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</si>
  <si>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</si>
  <si>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</si>
  <si>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</si>
  <si>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</si>
  <si>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</si>
  <si>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</si>
  <si>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</si>
  <si>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</si>
  <si>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</si>
  <si>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城里町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</si>
  <si>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</si>
  <si>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</si>
  <si>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</si>
  <si>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</si>
  <si>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</si>
  <si>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</si>
  <si>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</si>
  <si>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</si>
  <si>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</si>
  <si>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</si>
  <si>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</si>
  <si>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</si>
  <si>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</si>
  <si>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</si>
  <si>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</si>
  <si>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</si>
  <si>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</si>
  <si>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</si>
  <si>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</si>
  <si>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</si>
  <si>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【収益的収支比率】依然として赤字が続いているため、維持管理費の縮減に努めるとともに、使用料の収益を上げていくことにより、経営改善を図る必要がある。
【企業債残高対事業規模比率】類似団体平均値と比較すると低い比率であるが、これは一般会計繰入金が多いためである。前年度より一般会計負担金は減額となったが、ほぼ全額を一般会計繰入金に頼っている状況となっているため、経営改善を行っていく必要がある。
【経費回収率】類似団体平均値と比較すると低い比率である。経費回収率は増加したが、起債や一般会計繰入金に頼っている状況である。今後も費用の削減や使用料の改定などを検討し、健全経営に努めていく。
【汚水処理原価】類似団体平均と比べると高い数値となっている。今後も維持管理費の削減や接続率の向上に積極的に取り組み、効率的な汚水処理の実施に努めていく。
【水洗化率】右肩上がりに微増している状況である。今後も整備を進めるとともに、戸別訪問等による接続推進活動を実施し、水洗化率の向上を図っていく。</t>
    <rPh sb="224" eb="226">
      <t>ケイヒ</t>
    </rPh>
    <rPh sb="226" eb="229">
      <t>カイシュウリツ</t>
    </rPh>
    <rPh sb="230" eb="232">
      <t>ゾウカ</t>
    </rPh>
    <rPh sb="311" eb="312">
      <t>タカ</t>
    </rPh>
    <phoneticPr fontId="4"/>
  </si>
  <si>
    <t>本町では5地区で農業集落排水事業を行っている。一番古い地区は平成9年度に供用開始しており、経年劣化による老朽化が発生してきている。今後は施設点検を実施し、損傷箇所を把握しながら、効率的な維持管理を進めていく。</t>
    <phoneticPr fontId="4"/>
  </si>
  <si>
    <t>経営の健全性・効率性に関しては赤字傾向である。令和元年度に使用料の改定を行ったが、処理人口等が減少しており、大きな増収とはならなかった。
整備は完了しているため、施設・設備等の更新等が主な事業となる。計画的に更新等を進めるため、施設点検を実施し早期修繕を行い、維持管理費の抑制を図っていく。
また、一般会計繰入金は増やすことなく、接続率向上に努めるとともに、長期的には人口減少等の社会情勢から減少が避けられないと考えられることから、段階的な使用料の見直し等の対策を講じ、安定した使用料収入の確保に努める。</t>
    <rPh sb="23" eb="25">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</si>
</sst>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F08-49A2-A0F0-79833151E7A3}"/>
            </c:ext>
          </c:extLst>
        </c:ser>
        <c:dLbls>
          <c:showLegendKey val="0"/>
          <c:showVal val="0"/>
          <c:showCatName val="0"/>
          <c:showSerName val="0"/>
          <c:showPercent val="0"/>
          <c:showBubbleSize val="0"/>
        </c:dLbls>
        <c:gapWidth val="150"/>
        <c:axId val="678936744"/>
        <c:axId val="678927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2F08-49A2-A0F0-79833151E7A3}"/>
            </c:ext>
          </c:extLst>
        </c:ser>
        <c:dLbls>
          <c:showLegendKey val="0"/>
          <c:showVal val="0"/>
          <c:showCatName val="0"/>
          <c:showSerName val="0"/>
          <c:showPercent val="0"/>
          <c:showBubbleSize val="0"/>
        </c:dLbls>
        <c:marker val="1"/>
        <c:smooth val="0"/>
        <c:axId val="678936744"/>
        <c:axId val="678927336"/>
      </c:lineChart>
      <c:dateAx>
        <c:axId val="678936744"/>
        <c:scaling>
          <c:orientation val="minMax"/>
        </c:scaling>
        <c:delete val="1"/>
        <c:axPos val="b"/>
        <c:numFmt formatCode="&quot;H&quot;yy" sourceLinked="1"/>
        <c:majorTickMark val="none"/>
        <c:minorTickMark val="none"/>
        <c:tickLblPos val="none"/>
        <c:crossAx val="678927336"/>
        <c:crosses val="autoZero"/>
        <c:auto val="1"/>
        <c:lblOffset val="100"/>
        <c:baseTimeUnit val="years"/>
      </c:dateAx>
      <c:valAx>
        <c:axId val="678927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8936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50.71</c:v>
                </c:pt>
                <c:pt idx="1">
                  <c:v>49.4</c:v>
                </c:pt>
                <c:pt idx="2">
                  <c:v>49.57</c:v>
                </c:pt>
                <c:pt idx="3">
                  <c:v>48.43</c:v>
                </c:pt>
                <c:pt idx="4">
                  <c:v>48.94</c:v>
                </c:pt>
              </c:numCache>
            </c:numRef>
          </c:val>
          <c:extLst>
            <c:ext xmlns:c16="http://schemas.microsoft.com/office/drawing/2014/chart" uri="{C3380CC4-5D6E-409C-BE32-E72D297353CC}">
              <c16:uniqueId val="{00000000-51EC-4F29-A372-4A55BCC1C974}"/>
            </c:ext>
          </c:extLst>
        </c:ser>
        <c:dLbls>
          <c:showLegendKey val="0"/>
          <c:showVal val="0"/>
          <c:showCatName val="0"/>
          <c:showSerName val="0"/>
          <c:showPercent val="0"/>
          <c:showBubbleSize val="0"/>
        </c:dLbls>
        <c:gapWidth val="150"/>
        <c:axId val="678937528"/>
        <c:axId val="678939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51EC-4F29-A372-4A55BCC1C974}"/>
            </c:ext>
          </c:extLst>
        </c:ser>
        <c:dLbls>
          <c:showLegendKey val="0"/>
          <c:showVal val="0"/>
          <c:showCatName val="0"/>
          <c:showSerName val="0"/>
          <c:showPercent val="0"/>
          <c:showBubbleSize val="0"/>
        </c:dLbls>
        <c:marker val="1"/>
        <c:smooth val="0"/>
        <c:axId val="678937528"/>
        <c:axId val="678939096"/>
      </c:lineChart>
      <c:dateAx>
        <c:axId val="678937528"/>
        <c:scaling>
          <c:orientation val="minMax"/>
        </c:scaling>
        <c:delete val="1"/>
        <c:axPos val="b"/>
        <c:numFmt formatCode="&quot;H&quot;yy" sourceLinked="1"/>
        <c:majorTickMark val="none"/>
        <c:minorTickMark val="none"/>
        <c:tickLblPos val="none"/>
        <c:crossAx val="678939096"/>
        <c:crosses val="autoZero"/>
        <c:auto val="1"/>
        <c:lblOffset val="100"/>
        <c:baseTimeUnit val="years"/>
      </c:dateAx>
      <c:valAx>
        <c:axId val="678939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8937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91.25</c:v>
                </c:pt>
                <c:pt idx="1">
                  <c:v>91.79</c:v>
                </c:pt>
                <c:pt idx="2">
                  <c:v>92.33</c:v>
                </c:pt>
                <c:pt idx="3">
                  <c:v>92.79</c:v>
                </c:pt>
                <c:pt idx="4">
                  <c:v>94.12</c:v>
                </c:pt>
              </c:numCache>
            </c:numRef>
          </c:val>
          <c:extLst>
            <c:ext xmlns:c16="http://schemas.microsoft.com/office/drawing/2014/chart" uri="{C3380CC4-5D6E-409C-BE32-E72D297353CC}">
              <c16:uniqueId val="{00000000-C4B2-4C81-B31B-CB0ED112B59C}"/>
            </c:ext>
          </c:extLst>
        </c:ser>
        <c:dLbls>
          <c:showLegendKey val="0"/>
          <c:showVal val="0"/>
          <c:showCatName val="0"/>
          <c:showSerName val="0"/>
          <c:showPercent val="0"/>
          <c:showBubbleSize val="0"/>
        </c:dLbls>
        <c:gapWidth val="150"/>
        <c:axId val="678949680"/>
        <c:axId val="678939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C4B2-4C81-B31B-CB0ED112B59C}"/>
            </c:ext>
          </c:extLst>
        </c:ser>
        <c:dLbls>
          <c:showLegendKey val="0"/>
          <c:showVal val="0"/>
          <c:showCatName val="0"/>
          <c:showSerName val="0"/>
          <c:showPercent val="0"/>
          <c:showBubbleSize val="0"/>
        </c:dLbls>
        <c:marker val="1"/>
        <c:smooth val="0"/>
        <c:axId val="678949680"/>
        <c:axId val="678939488"/>
      </c:lineChart>
      <c:dateAx>
        <c:axId val="678949680"/>
        <c:scaling>
          <c:orientation val="minMax"/>
        </c:scaling>
        <c:delete val="1"/>
        <c:axPos val="b"/>
        <c:numFmt formatCode="&quot;H&quot;yy" sourceLinked="1"/>
        <c:majorTickMark val="none"/>
        <c:minorTickMark val="none"/>
        <c:tickLblPos val="none"/>
        <c:crossAx val="678939488"/>
        <c:crosses val="autoZero"/>
        <c:auto val="1"/>
        <c:lblOffset val="100"/>
        <c:baseTimeUnit val="years"/>
      </c:dateAx>
      <c:valAx>
        <c:axId val="67893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894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91.62</c:v>
                </c:pt>
                <c:pt idx="1">
                  <c:v>86.1</c:v>
                </c:pt>
                <c:pt idx="2">
                  <c:v>87.73</c:v>
                </c:pt>
                <c:pt idx="3">
                  <c:v>84.91</c:v>
                </c:pt>
                <c:pt idx="4">
                  <c:v>86.54</c:v>
                </c:pt>
              </c:numCache>
            </c:numRef>
          </c:val>
          <c:extLst>
            <c:ext xmlns:c16="http://schemas.microsoft.com/office/drawing/2014/chart" uri="{C3380CC4-5D6E-409C-BE32-E72D297353CC}">
              <c16:uniqueId val="{00000000-3097-49D5-BA0E-C3B21B7CD165}"/>
            </c:ext>
          </c:extLst>
        </c:ser>
        <c:dLbls>
          <c:showLegendKey val="0"/>
          <c:showVal val="0"/>
          <c:showCatName val="0"/>
          <c:showSerName val="0"/>
          <c:showPercent val="0"/>
          <c:showBubbleSize val="0"/>
        </c:dLbls>
        <c:gapWidth val="150"/>
        <c:axId val="678931648"/>
        <c:axId val="67893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97-49D5-BA0E-C3B21B7CD165}"/>
            </c:ext>
          </c:extLst>
        </c:ser>
        <c:dLbls>
          <c:showLegendKey val="0"/>
          <c:showVal val="0"/>
          <c:showCatName val="0"/>
          <c:showSerName val="0"/>
          <c:showPercent val="0"/>
          <c:showBubbleSize val="0"/>
        </c:dLbls>
        <c:marker val="1"/>
        <c:smooth val="0"/>
        <c:axId val="678931648"/>
        <c:axId val="678936352"/>
      </c:lineChart>
      <c:dateAx>
        <c:axId val="678931648"/>
        <c:scaling>
          <c:orientation val="minMax"/>
        </c:scaling>
        <c:delete val="1"/>
        <c:axPos val="b"/>
        <c:numFmt formatCode="&quot;H&quot;yy" sourceLinked="1"/>
        <c:majorTickMark val="none"/>
        <c:minorTickMark val="none"/>
        <c:tickLblPos val="none"/>
        <c:crossAx val="678936352"/>
        <c:crosses val="autoZero"/>
        <c:auto val="1"/>
        <c:lblOffset val="100"/>
        <c:baseTimeUnit val="years"/>
      </c:dateAx>
      <c:valAx>
        <c:axId val="67893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893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32-426C-89E8-2CD783E7CBF6}"/>
            </c:ext>
          </c:extLst>
        </c:ser>
        <c:dLbls>
          <c:showLegendKey val="0"/>
          <c:showVal val="0"/>
          <c:showCatName val="0"/>
          <c:showSerName val="0"/>
          <c:showPercent val="0"/>
          <c:showBubbleSize val="0"/>
        </c:dLbls>
        <c:gapWidth val="150"/>
        <c:axId val="678928512"/>
        <c:axId val="678924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32-426C-89E8-2CD783E7CBF6}"/>
            </c:ext>
          </c:extLst>
        </c:ser>
        <c:dLbls>
          <c:showLegendKey val="0"/>
          <c:showVal val="0"/>
          <c:showCatName val="0"/>
          <c:showSerName val="0"/>
          <c:showPercent val="0"/>
          <c:showBubbleSize val="0"/>
        </c:dLbls>
        <c:marker val="1"/>
        <c:smooth val="0"/>
        <c:axId val="678928512"/>
        <c:axId val="678924984"/>
      </c:lineChart>
      <c:dateAx>
        <c:axId val="678928512"/>
        <c:scaling>
          <c:orientation val="minMax"/>
        </c:scaling>
        <c:delete val="1"/>
        <c:axPos val="b"/>
        <c:numFmt formatCode="&quot;H&quot;yy" sourceLinked="1"/>
        <c:majorTickMark val="none"/>
        <c:minorTickMark val="none"/>
        <c:tickLblPos val="none"/>
        <c:crossAx val="678924984"/>
        <c:crosses val="autoZero"/>
        <c:auto val="1"/>
        <c:lblOffset val="100"/>
        <c:baseTimeUnit val="years"/>
      </c:dateAx>
      <c:valAx>
        <c:axId val="678924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892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02-4B6A-9607-6D4FB5024DF3}"/>
            </c:ext>
          </c:extLst>
        </c:ser>
        <c:dLbls>
          <c:showLegendKey val="0"/>
          <c:showVal val="0"/>
          <c:showCatName val="0"/>
          <c:showSerName val="0"/>
          <c:showPercent val="0"/>
          <c:showBubbleSize val="0"/>
        </c:dLbls>
        <c:gapWidth val="150"/>
        <c:axId val="678932432"/>
        <c:axId val="678929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02-4B6A-9607-6D4FB5024DF3}"/>
            </c:ext>
          </c:extLst>
        </c:ser>
        <c:dLbls>
          <c:showLegendKey val="0"/>
          <c:showVal val="0"/>
          <c:showCatName val="0"/>
          <c:showSerName val="0"/>
          <c:showPercent val="0"/>
          <c:showBubbleSize val="0"/>
        </c:dLbls>
        <c:marker val="1"/>
        <c:smooth val="0"/>
        <c:axId val="678932432"/>
        <c:axId val="678929688"/>
      </c:lineChart>
      <c:dateAx>
        <c:axId val="678932432"/>
        <c:scaling>
          <c:orientation val="minMax"/>
        </c:scaling>
        <c:delete val="1"/>
        <c:axPos val="b"/>
        <c:numFmt formatCode="&quot;H&quot;yy" sourceLinked="1"/>
        <c:majorTickMark val="none"/>
        <c:minorTickMark val="none"/>
        <c:tickLblPos val="none"/>
        <c:crossAx val="678929688"/>
        <c:crosses val="autoZero"/>
        <c:auto val="1"/>
        <c:lblOffset val="100"/>
        <c:baseTimeUnit val="years"/>
      </c:dateAx>
      <c:valAx>
        <c:axId val="678929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893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50-4918-8B6B-C4CACD9417C5}"/>
            </c:ext>
          </c:extLst>
        </c:ser>
        <c:dLbls>
          <c:showLegendKey val="0"/>
          <c:showVal val="0"/>
          <c:showCatName val="0"/>
          <c:showSerName val="0"/>
          <c:showPercent val="0"/>
          <c:showBubbleSize val="0"/>
        </c:dLbls>
        <c:gapWidth val="150"/>
        <c:axId val="678934784"/>
        <c:axId val="67892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50-4918-8B6B-C4CACD9417C5}"/>
            </c:ext>
          </c:extLst>
        </c:ser>
        <c:dLbls>
          <c:showLegendKey val="0"/>
          <c:showVal val="0"/>
          <c:showCatName val="0"/>
          <c:showSerName val="0"/>
          <c:showPercent val="0"/>
          <c:showBubbleSize val="0"/>
        </c:dLbls>
        <c:marker val="1"/>
        <c:smooth val="0"/>
        <c:axId val="678934784"/>
        <c:axId val="678929296"/>
      </c:lineChart>
      <c:dateAx>
        <c:axId val="678934784"/>
        <c:scaling>
          <c:orientation val="minMax"/>
        </c:scaling>
        <c:delete val="1"/>
        <c:axPos val="b"/>
        <c:numFmt formatCode="&quot;H&quot;yy" sourceLinked="1"/>
        <c:majorTickMark val="none"/>
        <c:minorTickMark val="none"/>
        <c:tickLblPos val="none"/>
        <c:crossAx val="678929296"/>
        <c:crosses val="autoZero"/>
        <c:auto val="1"/>
        <c:lblOffset val="100"/>
        <c:baseTimeUnit val="years"/>
      </c:dateAx>
      <c:valAx>
        <c:axId val="67892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893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E1-4E9A-A295-4551B33795E4}"/>
            </c:ext>
          </c:extLst>
        </c:ser>
        <c:dLbls>
          <c:showLegendKey val="0"/>
          <c:showVal val="0"/>
          <c:showCatName val="0"/>
          <c:showSerName val="0"/>
          <c:showPercent val="0"/>
          <c:showBubbleSize val="0"/>
        </c:dLbls>
        <c:gapWidth val="150"/>
        <c:axId val="678926160"/>
        <c:axId val="678926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E1-4E9A-A295-4551B33795E4}"/>
            </c:ext>
          </c:extLst>
        </c:ser>
        <c:dLbls>
          <c:showLegendKey val="0"/>
          <c:showVal val="0"/>
          <c:showCatName val="0"/>
          <c:showSerName val="0"/>
          <c:showPercent val="0"/>
          <c:showBubbleSize val="0"/>
        </c:dLbls>
        <c:marker val="1"/>
        <c:smooth val="0"/>
        <c:axId val="678926160"/>
        <c:axId val="678926552"/>
      </c:lineChart>
      <c:dateAx>
        <c:axId val="678926160"/>
        <c:scaling>
          <c:orientation val="minMax"/>
        </c:scaling>
        <c:delete val="1"/>
        <c:axPos val="b"/>
        <c:numFmt formatCode="&quot;H&quot;yy" sourceLinked="1"/>
        <c:majorTickMark val="none"/>
        <c:minorTickMark val="none"/>
        <c:tickLblPos val="none"/>
        <c:crossAx val="678926552"/>
        <c:crosses val="autoZero"/>
        <c:auto val="1"/>
        <c:lblOffset val="100"/>
        <c:baseTimeUnit val="years"/>
      </c:dateAx>
      <c:valAx>
        <c:axId val="678926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892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28-450B-8C16-94C0A6AC3336}"/>
            </c:ext>
          </c:extLst>
        </c:ser>
        <c:dLbls>
          <c:showLegendKey val="0"/>
          <c:showVal val="0"/>
          <c:showCatName val="0"/>
          <c:showSerName val="0"/>
          <c:showPercent val="0"/>
          <c:showBubbleSize val="0"/>
        </c:dLbls>
        <c:gapWidth val="150"/>
        <c:axId val="678935568"/>
        <c:axId val="67893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9528-450B-8C16-94C0A6AC3336}"/>
            </c:ext>
          </c:extLst>
        </c:ser>
        <c:dLbls>
          <c:showLegendKey val="0"/>
          <c:showVal val="0"/>
          <c:showCatName val="0"/>
          <c:showSerName val="0"/>
          <c:showPercent val="0"/>
          <c:showBubbleSize val="0"/>
        </c:dLbls>
        <c:marker val="1"/>
        <c:smooth val="0"/>
        <c:axId val="678935568"/>
        <c:axId val="678930080"/>
      </c:lineChart>
      <c:dateAx>
        <c:axId val="678935568"/>
        <c:scaling>
          <c:orientation val="minMax"/>
        </c:scaling>
        <c:delete val="1"/>
        <c:axPos val="b"/>
        <c:numFmt formatCode="&quot;H&quot;yy" sourceLinked="1"/>
        <c:majorTickMark val="none"/>
        <c:minorTickMark val="none"/>
        <c:tickLblPos val="none"/>
        <c:crossAx val="678930080"/>
        <c:crosses val="autoZero"/>
        <c:auto val="1"/>
        <c:lblOffset val="100"/>
        <c:baseTimeUnit val="years"/>
      </c:dateAx>
      <c:valAx>
        <c:axId val="67893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893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56.39</c:v>
                </c:pt>
                <c:pt idx="1">
                  <c:v>55.12</c:v>
                </c:pt>
                <c:pt idx="2">
                  <c:v>56.16</c:v>
                </c:pt>
                <c:pt idx="3">
                  <c:v>51.92</c:v>
                </c:pt>
                <c:pt idx="4">
                  <c:v>53.59</c:v>
                </c:pt>
              </c:numCache>
            </c:numRef>
          </c:val>
          <c:extLst>
            <c:ext xmlns:c16="http://schemas.microsoft.com/office/drawing/2014/chart" uri="{C3380CC4-5D6E-409C-BE32-E72D297353CC}">
              <c16:uniqueId val="{00000000-2B1D-4D27-A757-87C1F33CC1FF}"/>
            </c:ext>
          </c:extLst>
        </c:ser>
        <c:dLbls>
          <c:showLegendKey val="0"/>
          <c:showVal val="0"/>
          <c:showCatName val="0"/>
          <c:showSerName val="0"/>
          <c:showPercent val="0"/>
          <c:showBubbleSize val="0"/>
        </c:dLbls>
        <c:gapWidth val="150"/>
        <c:axId val="678931256"/>
        <c:axId val="678934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2B1D-4D27-A757-87C1F33CC1FF}"/>
            </c:ext>
          </c:extLst>
        </c:ser>
        <c:dLbls>
          <c:showLegendKey val="0"/>
          <c:showVal val="0"/>
          <c:showCatName val="0"/>
          <c:showSerName val="0"/>
          <c:showPercent val="0"/>
          <c:showBubbleSize val="0"/>
        </c:dLbls>
        <c:marker val="1"/>
        <c:smooth val="0"/>
        <c:axId val="678931256"/>
        <c:axId val="678934392"/>
      </c:lineChart>
      <c:dateAx>
        <c:axId val="678931256"/>
        <c:scaling>
          <c:orientation val="minMax"/>
        </c:scaling>
        <c:delete val="1"/>
        <c:axPos val="b"/>
        <c:numFmt formatCode="&quot;H&quot;yy" sourceLinked="1"/>
        <c:majorTickMark val="none"/>
        <c:minorTickMark val="none"/>
        <c:tickLblPos val="none"/>
        <c:crossAx val="678934392"/>
        <c:crosses val="autoZero"/>
        <c:auto val="1"/>
        <c:lblOffset val="100"/>
        <c:baseTimeUnit val="years"/>
      </c:dateAx>
      <c:valAx>
        <c:axId val="678934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8931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273.11</c:v>
                </c:pt>
                <c:pt idx="1">
                  <c:v>284.89999999999998</c:v>
                </c:pt>
                <c:pt idx="2">
                  <c:v>286.7</c:v>
                </c:pt>
                <c:pt idx="3">
                  <c:v>315.17</c:v>
                </c:pt>
                <c:pt idx="4">
                  <c:v>306.20999999999998</c:v>
                </c:pt>
              </c:numCache>
            </c:numRef>
          </c:val>
          <c:extLst>
            <c:ext xmlns:c16="http://schemas.microsoft.com/office/drawing/2014/chart" uri="{C3380CC4-5D6E-409C-BE32-E72D297353CC}">
              <c16:uniqueId val="{00000000-75FF-4DBA-926D-ABEFF5E16DB6}"/>
            </c:ext>
          </c:extLst>
        </c:ser>
        <c:dLbls>
          <c:showLegendKey val="0"/>
          <c:showVal val="0"/>
          <c:showCatName val="0"/>
          <c:showSerName val="0"/>
          <c:showPercent val="0"/>
          <c:showBubbleSize val="0"/>
        </c:dLbls>
        <c:gapWidth val="150"/>
        <c:axId val="678941840"/>
        <c:axId val="678942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75FF-4DBA-926D-ABEFF5E16DB6}"/>
            </c:ext>
          </c:extLst>
        </c:ser>
        <c:dLbls>
          <c:showLegendKey val="0"/>
          <c:showVal val="0"/>
          <c:showCatName val="0"/>
          <c:showSerName val="0"/>
          <c:showPercent val="0"/>
          <c:showBubbleSize val="0"/>
        </c:dLbls>
        <c:marker val="1"/>
        <c:smooth val="0"/>
        <c:axId val="678941840"/>
        <c:axId val="678942232"/>
      </c:lineChart>
      <c:dateAx>
        <c:axId val="678941840"/>
        <c:scaling>
          <c:orientation val="minMax"/>
        </c:scaling>
        <c:delete val="1"/>
        <c:axPos val="b"/>
        <c:numFmt formatCode="&quot;H&quot;yy" sourceLinked="1"/>
        <c:majorTickMark val="none"/>
        <c:minorTickMark val="none"/>
        <c:tickLblPos val="none"/>
        <c:crossAx val="678942232"/>
        <c:crosses val="autoZero"/>
        <c:auto val="1"/>
        <c:lblOffset val="100"/>
        <c:baseTimeUnit val="years"/>
      </c:dateAx>
      <c:valAx>
        <c:axId val="678942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894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34" zoomScale="80" zoomScaleNormal="8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城里町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18618</v>
      </c>
      <c r="AM8" s="37"/>
      <c r="AN8" s="37"/>
      <c r="AO8" s="37"/>
      <c r="AP8" s="37"/>
      <c r="AQ8" s="37"/>
      <c r="AR8" s="37"/>
      <c r="AS8" s="37"/>
      <c r="AT8" s="38">
        <f>データ!T6</f>
        <v>161.80000000000001</v>
      </c>
      <c r="AU8" s="38"/>
      <c r="AV8" s="38"/>
      <c r="AW8" s="38"/>
      <c r="AX8" s="38"/>
      <c r="AY8" s="38"/>
      <c r="AZ8" s="38"/>
      <c r="BA8" s="38"/>
      <c r="BB8" s="38">
        <f>データ!U6</f>
        <v>115.07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19.89</v>
      </c>
      <c r="Q10" s="38"/>
      <c r="R10" s="38"/>
      <c r="S10" s="38"/>
      <c r="T10" s="38"/>
      <c r="U10" s="38"/>
      <c r="V10" s="38"/>
      <c r="W10" s="38">
        <f>データ!Q6</f>
        <v>89.97</v>
      </c>
      <c r="X10" s="38"/>
      <c r="Y10" s="38"/>
      <c r="Z10" s="38"/>
      <c r="AA10" s="38"/>
      <c r="AB10" s="38"/>
      <c r="AC10" s="38"/>
      <c r="AD10" s="37">
        <f>データ!R6</f>
        <v>2970</v>
      </c>
      <c r="AE10" s="37"/>
      <c r="AF10" s="37"/>
      <c r="AG10" s="37"/>
      <c r="AH10" s="37"/>
      <c r="AI10" s="37"/>
      <c r="AJ10" s="37"/>
      <c r="AK10" s="2"/>
      <c r="AL10" s="37">
        <f>データ!V6</f>
        <v>3691</v>
      </c>
      <c r="AM10" s="37"/>
      <c r="AN10" s="37"/>
      <c r="AO10" s="37"/>
      <c r="AP10" s="37"/>
      <c r="AQ10" s="37"/>
      <c r="AR10" s="37"/>
      <c r="AS10" s="37"/>
      <c r="AT10" s="38">
        <f>データ!W6</f>
        <v>4.32</v>
      </c>
      <c r="AU10" s="38"/>
      <c r="AV10" s="38"/>
      <c r="AW10" s="38"/>
      <c r="AX10" s="38"/>
      <c r="AY10" s="38"/>
      <c r="AZ10" s="38"/>
      <c r="BA10" s="38"/>
      <c r="BB10" s="38">
        <f>データ!X6</f>
        <v>854.4</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120</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121</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【786.37】</v>
      </c>
      <c r="I86" s="12" t="str">
        <f>データ!CA6</f>
        <v>【60.65】</v>
      </c>
      <c r="J86" s="12" t="str">
        <f>データ!CL6</f>
        <v>【256.97】</v>
      </c>
      <c r="K86" s="12" t="str">
        <f>データ!CW6</f>
        <v>【61.14】</v>
      </c>
      <c r="L86" s="12" t="str">
        <f>データ!DH6</f>
        <v>【86.91】</v>
      </c>
      <c r="M86" s="12" t="s">
        <v>45</v>
      </c>
      <c r="N86" s="12" t="s">
        <v>45</v>
      </c>
      <c r="O86" s="12" t="str">
        <f>データ!EO6</f>
        <v>【0.03】</v>
      </c>
    </row>
  </sheetData>
  <sheetProtection algorithmName="SHA-512" hashValue="5jIoaHJy0dChLX0j/eQrL/wvZRi941LYy/xTWFdJgA0+zHLUAICeB6pKH2ju7wwYY1EuGEXE8RKraph1oGzDRw==" saltValue="7QN21b/gFAV2XNo2ZE4Dr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83101</v>
      </c>
      <c r="D6" s="19">
        <f t="shared" si="3"/>
        <v>47</v>
      </c>
      <c r="E6" s="19">
        <f t="shared" si="3"/>
        <v>17</v>
      </c>
      <c r="F6" s="19">
        <f t="shared" si="3"/>
        <v>5</v>
      </c>
      <c r="G6" s="19">
        <f t="shared" si="3"/>
        <v>0</v>
      </c>
      <c r="H6" s="19" t="str">
        <f t="shared" si="3"/>
        <v>茨城県　城里町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19.89</v>
      </c>
      <c r="Q6" s="20">
        <f t="shared" si="3"/>
        <v>89.97</v>
      </c>
      <c r="R6" s="20">
        <f t="shared" si="3"/>
        <v>2970</v>
      </c>
      <c r="S6" s="20">
        <f t="shared" si="3"/>
        <v>18618</v>
      </c>
      <c r="T6" s="20">
        <f t="shared" si="3"/>
        <v>161.80000000000001</v>
      </c>
      <c r="U6" s="20">
        <f t="shared" si="3"/>
        <v>115.07</v>
      </c>
      <c r="V6" s="20">
        <f t="shared" si="3"/>
        <v>3691</v>
      </c>
      <c r="W6" s="20">
        <f t="shared" si="3"/>
        <v>4.32</v>
      </c>
      <c r="X6" s="20">
        <f t="shared" si="3"/>
        <v>854.4</v>
      </c>
      <c r="Y6" s="21">
        <f>IF(Y7="",NA(),Y7)</f>
        <v>91.62</v>
      </c>
      <c r="Z6" s="21">
        <f t="shared" ref="Z6:AH6" si="4">IF(Z7="",NA(),Z7)</f>
        <v>86.1</v>
      </c>
      <c r="AA6" s="21">
        <f t="shared" si="4"/>
        <v>87.73</v>
      </c>
      <c r="AB6" s="21">
        <f t="shared" si="4"/>
        <v>84.91</v>
      </c>
      <c r="AC6" s="21">
        <f t="shared" si="4"/>
        <v>86.54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56.39</v>
      </c>
      <c r="BR6" s="21">
        <f t="shared" ref="BR6:BZ6" si="8">IF(BR7="",NA(),BR7)</f>
        <v>55.12</v>
      </c>
      <c r="BS6" s="21">
        <f t="shared" si="8"/>
        <v>56.16</v>
      </c>
      <c r="BT6" s="21">
        <f t="shared" si="8"/>
        <v>51.92</v>
      </c>
      <c r="BU6" s="21">
        <f t="shared" si="8"/>
        <v>53.59</v>
      </c>
      <c r="BV6" s="21">
        <f t="shared" si="8"/>
        <v>59.8</v>
      </c>
      <c r="BW6" s="21">
        <f t="shared" si="8"/>
        <v>57.77</v>
      </c>
      <c r="BX6" s="21">
        <f t="shared" si="8"/>
        <v>57.31</v>
      </c>
      <c r="BY6" s="21">
        <f t="shared" si="8"/>
        <v>57.08</v>
      </c>
      <c r="BZ6" s="21">
        <f t="shared" si="8"/>
        <v>56.26</v>
      </c>
      <c r="CA6" s="20" t="str">
        <f>IF(CA7="","",IF(CA7="-","【-】","【"&amp;SUBSTITUTE(TEXT(CA7,"#,##0.00"),"-","△")&amp;"】"))</f>
        <v>【60.65】</v>
      </c>
      <c r="CB6" s="21">
        <f>IF(CB7="",NA(),CB7)</f>
        <v>273.11</v>
      </c>
      <c r="CC6" s="21">
        <f t="shared" ref="CC6:CK6" si="9">IF(CC7="",NA(),CC7)</f>
        <v>284.89999999999998</v>
      </c>
      <c r="CD6" s="21">
        <f t="shared" si="9"/>
        <v>286.7</v>
      </c>
      <c r="CE6" s="21">
        <f t="shared" si="9"/>
        <v>315.17</v>
      </c>
      <c r="CF6" s="21">
        <f t="shared" si="9"/>
        <v>306.20999999999998</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50.71</v>
      </c>
      <c r="CN6" s="21">
        <f t="shared" ref="CN6:CV6" si="10">IF(CN7="",NA(),CN7)</f>
        <v>49.4</v>
      </c>
      <c r="CO6" s="21">
        <f t="shared" si="10"/>
        <v>49.57</v>
      </c>
      <c r="CP6" s="21">
        <f t="shared" si="10"/>
        <v>48.43</v>
      </c>
      <c r="CQ6" s="21">
        <f t="shared" si="10"/>
        <v>48.94</v>
      </c>
      <c r="CR6" s="21">
        <f t="shared" si="10"/>
        <v>51.75</v>
      </c>
      <c r="CS6" s="21">
        <f t="shared" si="10"/>
        <v>50.68</v>
      </c>
      <c r="CT6" s="21">
        <f t="shared" si="10"/>
        <v>50.14</v>
      </c>
      <c r="CU6" s="21">
        <f t="shared" si="10"/>
        <v>54.83</v>
      </c>
      <c r="CV6" s="21">
        <f t="shared" si="10"/>
        <v>66.53</v>
      </c>
      <c r="CW6" s="20" t="str">
        <f>IF(CW7="","",IF(CW7="-","【-】","【"&amp;SUBSTITUTE(TEXT(CW7,"#,##0.00"),"-","△")&amp;"】"))</f>
        <v>【61.14】</v>
      </c>
      <c r="CX6" s="21">
        <f>IF(CX7="",NA(),CX7)</f>
        <v>91.25</v>
      </c>
      <c r="CY6" s="21">
        <f t="shared" ref="CY6:DG6" si="11">IF(CY7="",NA(),CY7)</f>
        <v>91.79</v>
      </c>
      <c r="CZ6" s="21">
        <f t="shared" si="11"/>
        <v>92.33</v>
      </c>
      <c r="DA6" s="21">
        <f t="shared" si="11"/>
        <v>92.79</v>
      </c>
      <c r="DB6" s="21">
        <f t="shared" si="11"/>
        <v>94.12</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83101</v>
      </c>
      <c r="D7" s="23">
        <v>47</v>
      </c>
      <c r="E7" s="23">
        <v>17</v>
      </c>
      <c r="F7" s="23">
        <v>5</v>
      </c>
      <c r="G7" s="23">
        <v>0</v>
      </c>
      <c r="H7" s="23" t="s">
        <v>98</v>
      </c>
      <c r="I7" s="23" t="s">
        <v>99</v>
      </c>
      <c r="J7" s="23" t="s">
        <v>100</v>
      </c>
      <c r="K7" s="23" t="s">
        <v>101</v>
      </c>
      <c r="L7" s="23" t="s">
        <v>102</v>
      </c>
      <c r="M7" s="23" t="s">
        <v>103</v>
      </c>
      <c r="N7" s="24" t="s">
        <v>104</v>
      </c>
      <c r="O7" s="24" t="s">
        <v>105</v>
      </c>
      <c r="P7" s="24">
        <v>19.89</v>
      </c>
      <c r="Q7" s="24">
        <v>89.97</v>
      </c>
      <c r="R7" s="24">
        <v>2970</v>
      </c>
      <c r="S7" s="24">
        <v>18618</v>
      </c>
      <c r="T7" s="24">
        <v>161.80000000000001</v>
      </c>
      <c r="U7" s="24">
        <v>115.07</v>
      </c>
      <c r="V7" s="24">
        <v>3691</v>
      </c>
      <c r="W7" s="24">
        <v>4.32</v>
      </c>
      <c r="X7" s="24">
        <v>854.4</v>
      </c>
      <c r="Y7" s="24">
        <v>91.62</v>
      </c>
      <c r="Z7" s="24">
        <v>86.1</v>
      </c>
      <c r="AA7" s="24">
        <v>87.73</v>
      </c>
      <c r="AB7" s="24">
        <v>84.91</v>
      </c>
      <c r="AC7" s="24">
        <v>86.54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56.39</v>
      </c>
      <c r="BR7" s="24">
        <v>55.12</v>
      </c>
      <c r="BS7" s="24">
        <v>56.16</v>
      </c>
      <c r="BT7" s="24">
        <v>51.92</v>
      </c>
      <c r="BU7" s="24">
        <v>53.59</v>
      </c>
      <c r="BV7" s="24">
        <v>59.8</v>
      </c>
      <c r="BW7" s="24">
        <v>57.77</v>
      </c>
      <c r="BX7" s="24">
        <v>57.31</v>
      </c>
      <c r="BY7" s="24">
        <v>57.08</v>
      </c>
      <c r="BZ7" s="24">
        <v>56.26</v>
      </c>
      <c r="CA7" s="24">
        <v>60.65</v>
      </c>
      <c r="CB7" s="24">
        <v>273.11</v>
      </c>
      <c r="CC7" s="24">
        <v>284.89999999999998</v>
      </c>
      <c r="CD7" s="24">
        <v>286.7</v>
      </c>
      <c r="CE7" s="24">
        <v>315.17</v>
      </c>
      <c r="CF7" s="24">
        <v>306.20999999999998</v>
      </c>
      <c r="CG7" s="24">
        <v>263.76</v>
      </c>
      <c r="CH7" s="24">
        <v>274.35000000000002</v>
      </c>
      <c r="CI7" s="24">
        <v>273.52</v>
      </c>
      <c r="CJ7" s="24">
        <v>274.99</v>
      </c>
      <c r="CK7" s="24">
        <v>282.08999999999997</v>
      </c>
      <c r="CL7" s="24">
        <v>256.97000000000003</v>
      </c>
      <c r="CM7" s="24">
        <v>50.71</v>
      </c>
      <c r="CN7" s="24">
        <v>49.4</v>
      </c>
      <c r="CO7" s="24">
        <v>49.57</v>
      </c>
      <c r="CP7" s="24">
        <v>48.43</v>
      </c>
      <c r="CQ7" s="24">
        <v>48.94</v>
      </c>
      <c r="CR7" s="24">
        <v>51.75</v>
      </c>
      <c r="CS7" s="24">
        <v>50.68</v>
      </c>
      <c r="CT7" s="24">
        <v>50.14</v>
      </c>
      <c r="CU7" s="24">
        <v>54.83</v>
      </c>
      <c r="CV7" s="24">
        <v>66.53</v>
      </c>
      <c r="CW7" s="24">
        <v>61.14</v>
      </c>
      <c r="CX7" s="24">
        <v>91.25</v>
      </c>
      <c r="CY7" s="24">
        <v>91.79</v>
      </c>
      <c r="CZ7" s="24">
        <v>92.33</v>
      </c>
      <c r="DA7" s="24">
        <v>92.79</v>
      </c>
      <c r="DB7" s="24">
        <v>94.12</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2023-01-28T06:06:35Z</cp:lastPrinted>
  <dcterms:created xsi:type="dcterms:W3CDTF">2022-12-01T01:55:49Z</dcterms:created>
  <dcterms:modified xsi:type="dcterms:W3CDTF">2023-02-08T06:34:30Z</dcterms:modified>
  <cp:category/>
</cp:coreProperties>
</file>