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仮）\古池作業フォルダ\２／７の週\経営比較分析表【終】\35_城里町\"/>
    </mc:Choice>
  </mc:AlternateContent>
  <workbookProtection workbookAlgorithmName="SHA-512" workbookHashValue="roq8zm1slEpOfm6pRQS8mQMgs0ftch8gRdNxwDPcFEZyjQFEA5sqUg8f3DWJPSgSvg0UsSaZVeumNTU7x7G0vQ==" workbookSaltValue="jDU5qplR6LR7q8GiicegZw==" workbookSpinCount="100000" lockStructure="1"/>
  <bookViews>
    <workbookView xWindow="0" yWindow="0" windowWidth="28800" windowHeight="114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<sst xmlns="http://schemas.openxmlformats.org/spreadsheetml/2006/main" count="228" uniqueCount="114">
  <si>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</si>
  <si>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</si>
  <si>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</si>
  <si>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</si>
  <si>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</si>
  <si>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</si>
  <si>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</si>
  <si>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</si>
  <si>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</si>
  <si>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</si>
  <si>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</si>
  <si>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</si>
  <si>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</si>
  <si>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</si>
  <si>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</si>
  <si>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</si>
  <si>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</si>
  <si>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</si>
  <si>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</si>
  <si>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</si>
  <si>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</si>
  <si>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</si>
  <si>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</si>
  <si>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</si>
  <si>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</si>
  <si>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</si>
  <si>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</si>
  <si>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</si>
  <si>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</si>
  <si>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</si>
  <si>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</si>
  <si>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</si>
  <si>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</si>
  <si>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</si>
  <si>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</si>
  <si>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</si>
  <si>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</si>
  <si>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</si>
  <si>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</si>
  <si>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</si>
  <si>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</si>
  <si>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</si>
  <si>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</si>
  <si>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</si>
  <si>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</si>
  <si>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</si>
  <si>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</si>
  <si>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</si>
  <si>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</si>
  <si>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</si>
  <si>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</si>
  <si>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</si>
  <si>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</si>
  <si>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</si>
  <si>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</si>
  <si>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</si>
  <si>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</si>
  <si>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</si>
  <si>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</si>
  <si>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</si>
  <si>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</si>
  <si>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</si>
  <si>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</si>
  <si>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</si>
  <si>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</si>
  <si>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</si>
  <si>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</si>
  <si>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</si>
  <si>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</si>
  <si>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</si>
  <si>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</si>
  <si>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</si>
  <si>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</si>
  <si>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</si>
  <si>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</si>
  <si>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</si>
  <si>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</si>
  <si>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</si>
  <si>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</si>
  <si>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</si>
  <si>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</si>
  <si>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</si>
  <si>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</si>
  <si>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</si>
  <si>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</si>
  <si>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</si>
  <si>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</si>
  <si>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</si>
  <si>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</si>
  <si>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</si>
  <si>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</si>
  <si>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</si>
  <si>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城里町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</si>
  <si>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</si>
  <si>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</si>
  <si>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</si>
  <si>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</si>
  <si>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</si>
  <si>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</si>
  <si>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</si>
  <si>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</si>
  <si>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</si>
  <si>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</si>
  <si>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</si>
  <si>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</si>
  <si>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</si>
  <si>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</si>
  <si>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</si>
  <si>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</si>
  <si>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</si>
  <si>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</si>
  <si>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②管路経年化率は、前年度より0.5ポイント上昇している。法定耐用年数を経過した管路は常北地区に集中している。今後も更新時期を迎える老朽管が増加していくため、老朽管更新計画をもとに、費用の平準化を図りながら計画的な更新工事を実施していく。
③管路更新率は、前年度に比べ0.44ポイント低下している。また、類似団体平均値より低い。令和2年度においては、更新工事の大半が事業繰越しとなったため、更新率が低下した。今後も管路更新計画に基づき工事を進め、併せて管路の耐震化も進めていく。</t>
    <rPh sb="1" eb="3">
      <t>カンロ</t>
    </rPh>
    <rPh sb="3" eb="6">
      <t>ケイネンカ</t>
    </rPh>
    <rPh sb="6" eb="7">
      <t>リツ</t>
    </rPh>
    <rPh sb="9" eb="12">
      <t>ゼンネンド</t>
    </rPh>
    <rPh sb="21" eb="23">
      <t>ジョウショウ</t>
    </rPh>
    <rPh sb="28" eb="30">
      <t>ホウテイ</t>
    </rPh>
    <rPh sb="30" eb="32">
      <t>タイヨウ</t>
    </rPh>
    <rPh sb="32" eb="34">
      <t>ネンスウ</t>
    </rPh>
    <rPh sb="35" eb="37">
      <t>ケイカ</t>
    </rPh>
    <rPh sb="39" eb="41">
      <t>カンロ</t>
    </rPh>
    <rPh sb="42" eb="44">
      <t>ジョウホク</t>
    </rPh>
    <rPh sb="44" eb="46">
      <t>チク</t>
    </rPh>
    <rPh sb="47" eb="49">
      <t>シュウチュウ</t>
    </rPh>
    <rPh sb="54" eb="56">
      <t>コンゴ</t>
    </rPh>
    <rPh sb="57" eb="59">
      <t>コウシン</t>
    </rPh>
    <rPh sb="59" eb="61">
      <t>ジキ</t>
    </rPh>
    <rPh sb="62" eb="63">
      <t>ムカ</t>
    </rPh>
    <rPh sb="65" eb="67">
      <t>ロウキュウ</t>
    </rPh>
    <rPh sb="69" eb="71">
      <t>ゾウカ</t>
    </rPh>
    <rPh sb="78" eb="80">
      <t>ロウキュウ</t>
    </rPh>
    <rPh sb="80" eb="81">
      <t>カン</t>
    </rPh>
    <rPh sb="81" eb="83">
      <t>コウシン</t>
    </rPh>
    <rPh sb="83" eb="85">
      <t>ケイカク</t>
    </rPh>
    <rPh sb="90" eb="92">
      <t>ヒヨウ</t>
    </rPh>
    <rPh sb="93" eb="96">
      <t>ヘイジュンカ</t>
    </rPh>
    <rPh sb="97" eb="98">
      <t>ハカ</t>
    </rPh>
    <rPh sb="102" eb="105">
      <t>ケイカクテキ</t>
    </rPh>
    <rPh sb="106" eb="108">
      <t>コウシン</t>
    </rPh>
    <rPh sb="108" eb="110">
      <t>コウジ</t>
    </rPh>
    <rPh sb="111" eb="113">
      <t>ジッシ</t>
    </rPh>
    <rPh sb="124" eb="125">
      <t>リツ</t>
    </rPh>
    <rPh sb="141" eb="143">
      <t>テイカ</t>
    </rPh>
    <rPh sb="151" eb="153">
      <t>ルイジ</t>
    </rPh>
    <rPh sb="153" eb="155">
      <t>ダンタイ</t>
    </rPh>
    <rPh sb="155" eb="158">
      <t>ヘイキンチ</t>
    </rPh>
    <rPh sb="160" eb="161">
      <t>ヒク</t>
    </rPh>
    <rPh sb="163" eb="165">
      <t>レイワ</t>
    </rPh>
    <rPh sb="166" eb="168">
      <t>ネンド</t>
    </rPh>
    <rPh sb="174" eb="176">
      <t>コウシン</t>
    </rPh>
    <rPh sb="176" eb="178">
      <t>コウジ</t>
    </rPh>
    <rPh sb="179" eb="181">
      <t>タイハン</t>
    </rPh>
    <rPh sb="182" eb="184">
      <t>ジギョウ</t>
    </rPh>
    <rPh sb="184" eb="186">
      <t>クリコシ</t>
    </rPh>
    <rPh sb="194" eb="196">
      <t>コウシン</t>
    </rPh>
    <rPh sb="196" eb="197">
      <t>リツ</t>
    </rPh>
    <rPh sb="198" eb="200">
      <t>テイカ</t>
    </rPh>
    <rPh sb="203" eb="205">
      <t>コンゴ</t>
    </rPh>
    <rPh sb="206" eb="208">
      <t>カンロ</t>
    </rPh>
    <rPh sb="213" eb="214">
      <t>モト</t>
    </rPh>
    <rPh sb="216" eb="218">
      <t>コウジ</t>
    </rPh>
    <rPh sb="222" eb="223">
      <t>アワ</t>
    </rPh>
    <rPh sb="225" eb="227">
      <t>カンロ</t>
    </rPh>
    <rPh sb="228" eb="231">
      <t>タイシンカ</t>
    </rPh>
    <rPh sb="232" eb="233">
      <t>スス</t>
    </rPh>
    <phoneticPr fontId="16"/>
  </si>
  <si>
    <t>①経常収支比率は、動力費や委託料の削減や減価償却費の減少等により前年度より4.01ポイント上昇したが、類似団体平均値より低い。⑤料金回収率も前年度より5.68ポイント回復はしたが、類似団体よりも低く、給水に係る費用を一般会計からの繰入金で補填している。人口減少に伴い給水収益の回復は見込めないことから、機械・電気設備の省エネルギー化や民間事業者への業務委託など、より一層の維持管理費の削減と収納率の向上に努めなければならない。
④企業債残高対給水収益比率は、前年度より2.85ポイント低下したが、類似団体平均値より高い。合併当初に着手した水道未普及地域解消事業など施設整備に多額の企業債を借入れていることが要因である。令和3年度以降10年計画で老朽管更新事業を実施する予定であり、企業債発行については、将来世代の負担とならぬよう借入額の平準化に努める。
⑥給水原価は、減価償却費や維持管理費の削減により前年度より23.94円下がったが、類似団体平均値より高い。有収水量も今後減少傾向となることが見込まれるため、水需要に応じた効率的な施設運用と維持管理を行い、経常費用の削減に努める。
⑧有収率は、前年度より0.76ポイント低下している。また、類似団体平均値より低い。老朽化した配・給水管からの漏水が主な原因である。令和3年度に策定する老朽管更新計画をもとに計画的な更新工事を実施し、有収率の向上に努める。</t>
    <rPh sb="9" eb="12">
      <t>ドウリョクヒ</t>
    </rPh>
    <rPh sb="13" eb="16">
      <t>イタクリョウ</t>
    </rPh>
    <rPh sb="17" eb="19">
      <t>サクゲン</t>
    </rPh>
    <rPh sb="26" eb="28">
      <t>ゲンショウ</t>
    </rPh>
    <rPh sb="45" eb="47">
      <t>ジョウショウ</t>
    </rPh>
    <rPh sb="70" eb="73">
      <t>ゼンネンド</t>
    </rPh>
    <rPh sb="83" eb="85">
      <t>カイフク</t>
    </rPh>
    <rPh sb="90" eb="92">
      <t>ルイジ</t>
    </rPh>
    <rPh sb="92" eb="94">
      <t>ダンタイ</t>
    </rPh>
    <rPh sb="97" eb="98">
      <t>ヒク</t>
    </rPh>
    <rPh sb="100" eb="102">
      <t>キュウスイ</t>
    </rPh>
    <rPh sb="103" eb="104">
      <t>カカ</t>
    </rPh>
    <rPh sb="108" eb="110">
      <t>イッパン</t>
    </rPh>
    <rPh sb="110" eb="112">
      <t>カイケイ</t>
    </rPh>
    <rPh sb="115" eb="117">
      <t>クリイレ</t>
    </rPh>
    <rPh sb="215" eb="218">
      <t>キギョウサイ</t>
    </rPh>
    <rPh sb="218" eb="220">
      <t>ザンダカ</t>
    </rPh>
    <rPh sb="220" eb="221">
      <t>タイ</t>
    </rPh>
    <rPh sb="221" eb="223">
      <t>キュウスイ</t>
    </rPh>
    <rPh sb="223" eb="225">
      <t>シュウエキ</t>
    </rPh>
    <rPh sb="225" eb="227">
      <t>ヒリツ</t>
    </rPh>
    <rPh sb="229" eb="232">
      <t>ゼンネンド</t>
    </rPh>
    <rPh sb="242" eb="244">
      <t>テイカ</t>
    </rPh>
    <rPh sb="248" eb="250">
      <t>ルイジ</t>
    </rPh>
    <rPh sb="250" eb="252">
      <t>ダンタイ</t>
    </rPh>
    <rPh sb="252" eb="254">
      <t>ヘイキン</t>
    </rPh>
    <rPh sb="254" eb="255">
      <t>チ</t>
    </rPh>
    <rPh sb="257" eb="258">
      <t>タカ</t>
    </rPh>
    <rPh sb="260" eb="262">
      <t>ガッペイ</t>
    </rPh>
    <rPh sb="262" eb="264">
      <t>トウショ</t>
    </rPh>
    <rPh sb="265" eb="267">
      <t>チャクシュ</t>
    </rPh>
    <rPh sb="269" eb="271">
      <t>スイドウ</t>
    </rPh>
    <rPh sb="271" eb="272">
      <t>ミ</t>
    </rPh>
    <rPh sb="272" eb="274">
      <t>フキュウ</t>
    </rPh>
    <rPh sb="274" eb="276">
      <t>チイキ</t>
    </rPh>
    <rPh sb="276" eb="278">
      <t>カイショウ</t>
    </rPh>
    <rPh sb="278" eb="280">
      <t>ジギョウ</t>
    </rPh>
    <rPh sb="282" eb="284">
      <t>シセツ</t>
    </rPh>
    <rPh sb="284" eb="286">
      <t>セイビ</t>
    </rPh>
    <rPh sb="287" eb="289">
      <t>タガク</t>
    </rPh>
    <rPh sb="290" eb="293">
      <t>キギョウサイ</t>
    </rPh>
    <rPh sb="294" eb="296">
      <t>カリイレ</t>
    </rPh>
    <rPh sb="303" eb="305">
      <t>ヨウイン</t>
    </rPh>
    <rPh sb="309" eb="311">
      <t>レイワ</t>
    </rPh>
    <rPh sb="312" eb="314">
      <t>ネンド</t>
    </rPh>
    <rPh sb="314" eb="316">
      <t>イコウ</t>
    </rPh>
    <rPh sb="318" eb="319">
      <t>ネン</t>
    </rPh>
    <rPh sb="319" eb="321">
      <t>ケイカク</t>
    </rPh>
    <rPh sb="322" eb="325">
      <t>ロウキュウカン</t>
    </rPh>
    <rPh sb="325" eb="327">
      <t>コウシン</t>
    </rPh>
    <rPh sb="327" eb="329">
      <t>ジギョウ</t>
    </rPh>
    <rPh sb="330" eb="332">
      <t>ジッシ</t>
    </rPh>
    <rPh sb="334" eb="336">
      <t>ヨテイ</t>
    </rPh>
    <rPh sb="340" eb="343">
      <t>キギョウサイ</t>
    </rPh>
    <rPh sb="343" eb="345">
      <t>ハッコウ</t>
    </rPh>
    <rPh sb="351" eb="353">
      <t>ショウライ</t>
    </rPh>
    <rPh sb="353" eb="355">
      <t>セダイ</t>
    </rPh>
    <rPh sb="356" eb="358">
      <t>フタン</t>
    </rPh>
    <rPh sb="368" eb="371">
      <t>ヘイジュンカ</t>
    </rPh>
    <rPh sb="372" eb="373">
      <t>ツト</t>
    </rPh>
    <rPh sb="378" eb="382">
      <t>キュウスイゲンカ</t>
    </rPh>
    <rPh sb="384" eb="386">
      <t>ゲンカ</t>
    </rPh>
    <rPh sb="386" eb="389">
      <t>ショウキャクヒ</t>
    </rPh>
    <rPh sb="390" eb="392">
      <t>イジ</t>
    </rPh>
    <rPh sb="392" eb="395">
      <t>カンリヒ</t>
    </rPh>
    <rPh sb="396" eb="398">
      <t>サクゲン</t>
    </rPh>
    <rPh sb="401" eb="404">
      <t>ゼンネンド</t>
    </rPh>
    <rPh sb="411" eb="412">
      <t>エン</t>
    </rPh>
    <rPh sb="412" eb="413">
      <t>サ</t>
    </rPh>
    <rPh sb="418" eb="420">
      <t>ルイジ</t>
    </rPh>
    <rPh sb="420" eb="422">
      <t>ダンタイ</t>
    </rPh>
    <rPh sb="422" eb="424">
      <t>ヘイキン</t>
    </rPh>
    <rPh sb="424" eb="425">
      <t>チ</t>
    </rPh>
    <rPh sb="427" eb="428">
      <t>タカ</t>
    </rPh>
    <rPh sb="430" eb="432">
      <t>ユウシュウ</t>
    </rPh>
    <rPh sb="432" eb="434">
      <t>スイリョウ</t>
    </rPh>
    <rPh sb="435" eb="437">
      <t>コンゴ</t>
    </rPh>
    <rPh sb="437" eb="439">
      <t>ゲンショウ</t>
    </rPh>
    <rPh sb="439" eb="441">
      <t>ケイコウ</t>
    </rPh>
    <rPh sb="447" eb="449">
      <t>ミコ</t>
    </rPh>
    <rPh sb="455" eb="456">
      <t>ミズ</t>
    </rPh>
    <rPh sb="456" eb="458">
      <t>ジュヨウ</t>
    </rPh>
    <rPh sb="459" eb="460">
      <t>オウ</t>
    </rPh>
    <rPh sb="462" eb="465">
      <t>コウリツテキ</t>
    </rPh>
    <rPh sb="466" eb="468">
      <t>シセツ</t>
    </rPh>
    <rPh sb="468" eb="470">
      <t>ウンヨウ</t>
    </rPh>
    <rPh sb="471" eb="473">
      <t>イジ</t>
    </rPh>
    <rPh sb="473" eb="475">
      <t>カンリ</t>
    </rPh>
    <rPh sb="476" eb="477">
      <t>オコナ</t>
    </rPh>
    <rPh sb="479" eb="481">
      <t>ケイジョウ</t>
    </rPh>
    <rPh sb="481" eb="483">
      <t>ヒヨウ</t>
    </rPh>
    <rPh sb="484" eb="486">
      <t>サクゲン</t>
    </rPh>
    <rPh sb="487" eb="488">
      <t>ツト</t>
    </rPh>
    <rPh sb="511" eb="513">
      <t>テイカ</t>
    </rPh>
    <rPh sb="563" eb="565">
      <t>サクテイ</t>
    </rPh>
    <phoneticPr fontId="4"/>
  </si>
  <si>
    <t>維持管理費の削減等により経常収支比率、料金回収率ともに、前年度に比べて若干の回復が見られるが、依然として類似団体平均値を下回っている。給水収益で賄いきれない費用を繰出基準外の一般会計補助金で補塡している。
　給水区域内の人口減少に伴い収益も減少することが見込まれる中、継続的な経費削減と料金収入の確保が必要であるため、近隣事業体と連携した業務の共同化や供給体制の広域化、民間事業者の積極的な活用など、効率的で効果的な事業運営を十分に検討していく。
　また、今後見込まれる老朽化した基幹施設の更新についても、水需要の変動に合わせた施設の統廃合などを効率的に行い、更新費用の平準化を図ることにより持続的な経営ができるよう努力していく。</t>
    <rPh sb="0" eb="2">
      <t>イジ</t>
    </rPh>
    <rPh sb="2" eb="5">
      <t>カンリヒ</t>
    </rPh>
    <rPh sb="6" eb="8">
      <t>サクゲン</t>
    </rPh>
    <rPh sb="12" eb="14">
      <t>ケイジョウ</t>
    </rPh>
    <rPh sb="14" eb="16">
      <t>シュウシ</t>
    </rPh>
    <rPh sb="16" eb="18">
      <t>ヒリツ</t>
    </rPh>
    <rPh sb="19" eb="21">
      <t>リョウキン</t>
    </rPh>
    <rPh sb="21" eb="24">
      <t>カイシュウリツ</t>
    </rPh>
    <rPh sb="28" eb="31">
      <t>ゼンネンド</t>
    </rPh>
    <rPh sb="32" eb="33">
      <t>クラ</t>
    </rPh>
    <rPh sb="35" eb="37">
      <t>ジャッカン</t>
    </rPh>
    <rPh sb="38" eb="40">
      <t>カイフク</t>
    </rPh>
    <rPh sb="41" eb="42">
      <t>ミ</t>
    </rPh>
    <rPh sb="47" eb="49">
      <t>イゼン</t>
    </rPh>
    <rPh sb="52" eb="54">
      <t>ルイジ</t>
    </rPh>
    <rPh sb="54" eb="56">
      <t>ダンタイ</t>
    </rPh>
    <rPh sb="56" eb="59">
      <t>ヘイキンチ</t>
    </rPh>
    <rPh sb="60" eb="61">
      <t>シタ</t>
    </rPh>
    <rPh sb="61" eb="62">
      <t>マワ</t>
    </rPh>
    <rPh sb="67" eb="69">
      <t>キュウスイ</t>
    </rPh>
    <rPh sb="69" eb="71">
      <t>シュウエキ</t>
    </rPh>
    <rPh sb="72" eb="73">
      <t>マカナ</t>
    </rPh>
    <rPh sb="78" eb="80">
      <t>ヒヨウ</t>
    </rPh>
    <rPh sb="83" eb="85">
      <t>キジュン</t>
    </rPh>
    <rPh sb="85" eb="86">
      <t>ガイ</t>
    </rPh>
    <rPh sb="87" eb="89">
      <t>イッパン</t>
    </rPh>
    <rPh sb="89" eb="91">
      <t>カイケイ</t>
    </rPh>
    <rPh sb="91" eb="94">
      <t>ホジョキン</t>
    </rPh>
    <rPh sb="95" eb="97">
      <t>ホテン</t>
    </rPh>
    <rPh sb="104" eb="106">
      <t>キュウスイ</t>
    </rPh>
    <rPh sb="106" eb="109">
      <t>クイキナイ</t>
    </rPh>
    <rPh sb="110" eb="112">
      <t>ジンコウ</t>
    </rPh>
    <rPh sb="112" eb="114">
      <t>ゲンショウ</t>
    </rPh>
    <rPh sb="115" eb="116">
      <t>トモナ</t>
    </rPh>
    <rPh sb="117" eb="119">
      <t>シュウエキ</t>
    </rPh>
    <rPh sb="120" eb="122">
      <t>ゲンショウ</t>
    </rPh>
    <rPh sb="127" eb="129">
      <t>ミコ</t>
    </rPh>
    <rPh sb="132" eb="133">
      <t>ナカ</t>
    </rPh>
    <rPh sb="134" eb="137">
      <t>ケイゾクテキ</t>
    </rPh>
    <rPh sb="138" eb="140">
      <t>ケイヒ</t>
    </rPh>
    <rPh sb="140" eb="142">
      <t>サクゲン</t>
    </rPh>
    <rPh sb="143" eb="145">
      <t>リョウキン</t>
    </rPh>
    <rPh sb="145" eb="147">
      <t>シュウニュウ</t>
    </rPh>
    <rPh sb="148" eb="150">
      <t>カクホ</t>
    </rPh>
    <rPh sb="151" eb="153">
      <t>ヒツヨウ</t>
    </rPh>
    <rPh sb="204" eb="207">
      <t>コウカテキ</t>
    </rPh>
    <rPh sb="228" eb="230">
      <t>コンゴ</t>
    </rPh>
    <rPh sb="230" eb="232">
      <t>ミコ</t>
    </rPh>
    <rPh sb="235" eb="238">
      <t>ロウキュウカ</t>
    </rPh>
    <rPh sb="240" eb="242">
      <t>キカン</t>
    </rPh>
    <rPh sb="245" eb="247">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</si>
</sst>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0.36</c:v>
                </c:pt>
                <c:pt idx="1">
                  <c:v>0.38</c:v>
                </c:pt>
                <c:pt idx="2">
                  <c:v>0.22</c:v>
                </c:pt>
                <c:pt idx="3">
                  <c:v>0.56000000000000005</c:v>
                </c:pt>
                <c:pt idx="4">
                  <c:v>0.12</c:v>
                </c:pt>
              </c:numCache>
            </c:numRef>
          </c:val>
          <c:extLst>
            <c:ext xmlns:c16="http://schemas.microsoft.com/office/drawing/2014/chart" uri="{C3380CC4-5D6E-409C-BE32-E72D297353CC}">
              <c16:uniqueId val="{00000000-0AB5-420F-A0AC-3F9E992F88A8}"/>
            </c:ext>
          </c:extLst>
        </c:ser>
        <c:dLbls>
          <c:showLegendKey val="0"/>
          <c:showVal val="0"/>
          <c:showCatName val="0"/>
          <c:showSerName val="0"/>
          <c:showPercent val="0"/>
          <c:showBubbleSize val="0"/>
        </c:dLbls>
        <c:gapWidth val="150"/>
        <c:axId val="343298824"/>
        <c:axId val="34303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0AB5-420F-A0AC-3F9E992F88A8}"/>
            </c:ext>
          </c:extLst>
        </c:ser>
        <c:dLbls>
          <c:showLegendKey val="0"/>
          <c:showVal val="0"/>
          <c:showCatName val="0"/>
          <c:showSerName val="0"/>
          <c:showPercent val="0"/>
          <c:showBubbleSize val="0"/>
        </c:dLbls>
        <c:marker val="1"/>
        <c:smooth val="0"/>
        <c:axId val="343298824"/>
        <c:axId val="343032568"/>
      </c:lineChart>
      <c:dateAx>
        <c:axId val="343298824"/>
        <c:scaling>
          <c:orientation val="minMax"/>
        </c:scaling>
        <c:delete val="1"/>
        <c:axPos val="b"/>
        <c:numFmt formatCode="&quot;H&quot;yy" sourceLinked="1"/>
        <c:majorTickMark val="none"/>
        <c:minorTickMark val="none"/>
        <c:tickLblPos val="none"/>
        <c:crossAx val="343032568"/>
        <c:crosses val="autoZero"/>
        <c:auto val="1"/>
        <c:lblOffset val="100"/>
        <c:baseTimeUnit val="years"/>
      </c:dateAx>
      <c:valAx>
        <c:axId val="34303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29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52.57</c:v>
                </c:pt>
                <c:pt idx="1">
                  <c:v>52.56</c:v>
                </c:pt>
                <c:pt idx="2">
                  <c:v>53.15</c:v>
                </c:pt>
                <c:pt idx="3">
                  <c:v>52.26</c:v>
                </c:pt>
                <c:pt idx="4">
                  <c:v>53.19</c:v>
                </c:pt>
              </c:numCache>
            </c:numRef>
          </c:val>
          <c:extLst>
            <c:ext xmlns:c16="http://schemas.microsoft.com/office/drawing/2014/chart" uri="{C3380CC4-5D6E-409C-BE32-E72D297353CC}">
              <c16:uniqueId val="{00000000-917F-4F1C-A5CB-21D63DECE6FB}"/>
            </c:ext>
          </c:extLst>
        </c:ser>
        <c:dLbls>
          <c:showLegendKey val="0"/>
          <c:showVal val="0"/>
          <c:showCatName val="0"/>
          <c:showSerName val="0"/>
          <c:showPercent val="0"/>
          <c:showBubbleSize val="0"/>
        </c:dLbls>
        <c:gapWidth val="150"/>
        <c:axId val="343898280"/>
        <c:axId val="34389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917F-4F1C-A5CB-21D63DECE6FB}"/>
            </c:ext>
          </c:extLst>
        </c:ser>
        <c:dLbls>
          <c:showLegendKey val="0"/>
          <c:showVal val="0"/>
          <c:showCatName val="0"/>
          <c:showSerName val="0"/>
          <c:showPercent val="0"/>
          <c:showBubbleSize val="0"/>
        </c:dLbls>
        <c:marker val="1"/>
        <c:smooth val="0"/>
        <c:axId val="343898280"/>
        <c:axId val="343899064"/>
      </c:lineChart>
      <c:dateAx>
        <c:axId val="343898280"/>
        <c:scaling>
          <c:orientation val="minMax"/>
        </c:scaling>
        <c:delete val="1"/>
        <c:axPos val="b"/>
        <c:numFmt formatCode="&quot;H&quot;yy" sourceLinked="1"/>
        <c:majorTickMark val="none"/>
        <c:minorTickMark val="none"/>
        <c:tickLblPos val="none"/>
        <c:crossAx val="343899064"/>
        <c:crosses val="autoZero"/>
        <c:auto val="1"/>
        <c:lblOffset val="100"/>
        <c:baseTimeUnit val="years"/>
      </c:dateAx>
      <c:valAx>
        <c:axId val="34389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89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78.010000000000005</c:v>
                </c:pt>
                <c:pt idx="1">
                  <c:v>77.28</c:v>
                </c:pt>
                <c:pt idx="2">
                  <c:v>75.7</c:v>
                </c:pt>
                <c:pt idx="3">
                  <c:v>75.84</c:v>
                </c:pt>
                <c:pt idx="4">
                  <c:v>75.08</c:v>
                </c:pt>
              </c:numCache>
            </c:numRef>
          </c:val>
          <c:extLst>
            <c:ext xmlns:c16="http://schemas.microsoft.com/office/drawing/2014/chart" uri="{C3380CC4-5D6E-409C-BE32-E72D297353CC}">
              <c16:uniqueId val="{00000000-51C8-45D3-9BF4-ED2F42CCBCAC}"/>
            </c:ext>
          </c:extLst>
        </c:ser>
        <c:dLbls>
          <c:showLegendKey val="0"/>
          <c:showVal val="0"/>
          <c:showCatName val="0"/>
          <c:showSerName val="0"/>
          <c:showPercent val="0"/>
          <c:showBubbleSize val="0"/>
        </c:dLbls>
        <c:gapWidth val="150"/>
        <c:axId val="343902592"/>
        <c:axId val="344146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51C8-45D3-9BF4-ED2F42CCBCAC}"/>
            </c:ext>
          </c:extLst>
        </c:ser>
        <c:dLbls>
          <c:showLegendKey val="0"/>
          <c:showVal val="0"/>
          <c:showCatName val="0"/>
          <c:showSerName val="0"/>
          <c:showPercent val="0"/>
          <c:showBubbleSize val="0"/>
        </c:dLbls>
        <c:marker val="1"/>
        <c:smooth val="0"/>
        <c:axId val="343902592"/>
        <c:axId val="344146952"/>
      </c:lineChart>
      <c:dateAx>
        <c:axId val="343902592"/>
        <c:scaling>
          <c:orientation val="minMax"/>
        </c:scaling>
        <c:delete val="1"/>
        <c:axPos val="b"/>
        <c:numFmt formatCode="&quot;H&quot;yy" sourceLinked="1"/>
        <c:majorTickMark val="none"/>
        <c:minorTickMark val="none"/>
        <c:tickLblPos val="none"/>
        <c:crossAx val="344146952"/>
        <c:crosses val="autoZero"/>
        <c:auto val="1"/>
        <c:lblOffset val="100"/>
        <c:baseTimeUnit val="years"/>
      </c:dateAx>
      <c:valAx>
        <c:axId val="34414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9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103.16</c:v>
                </c:pt>
                <c:pt idx="1">
                  <c:v>107.12</c:v>
                </c:pt>
                <c:pt idx="2">
                  <c:v>105.42</c:v>
                </c:pt>
                <c:pt idx="3">
                  <c:v>101.48</c:v>
                </c:pt>
                <c:pt idx="4">
                  <c:v>105.49</c:v>
                </c:pt>
              </c:numCache>
            </c:numRef>
          </c:val>
          <c:extLst>
            <c:ext xmlns:c16="http://schemas.microsoft.com/office/drawing/2014/chart" uri="{C3380CC4-5D6E-409C-BE32-E72D297353CC}">
              <c16:uniqueId val="{00000000-B38A-49FC-8D34-48CEFF324083}"/>
            </c:ext>
          </c:extLst>
        </c:ser>
        <c:dLbls>
          <c:showLegendKey val="0"/>
          <c:showVal val="0"/>
          <c:showCatName val="0"/>
          <c:showSerName val="0"/>
          <c:showPercent val="0"/>
          <c:showBubbleSize val="0"/>
        </c:dLbls>
        <c:gapWidth val="150"/>
        <c:axId val="343079040"/>
        <c:axId val="34307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B38A-49FC-8D34-48CEFF324083}"/>
            </c:ext>
          </c:extLst>
        </c:ser>
        <c:dLbls>
          <c:showLegendKey val="0"/>
          <c:showVal val="0"/>
          <c:showCatName val="0"/>
          <c:showSerName val="0"/>
          <c:showPercent val="0"/>
          <c:showBubbleSize val="0"/>
        </c:dLbls>
        <c:marker val="1"/>
        <c:smooth val="0"/>
        <c:axId val="343079040"/>
        <c:axId val="343079424"/>
      </c:lineChart>
      <c:dateAx>
        <c:axId val="343079040"/>
        <c:scaling>
          <c:orientation val="minMax"/>
        </c:scaling>
        <c:delete val="1"/>
        <c:axPos val="b"/>
        <c:numFmt formatCode="&quot;H&quot;yy" sourceLinked="1"/>
        <c:majorTickMark val="none"/>
        <c:minorTickMark val="none"/>
        <c:tickLblPos val="none"/>
        <c:crossAx val="343079424"/>
        <c:crosses val="autoZero"/>
        <c:auto val="1"/>
        <c:lblOffset val="100"/>
        <c:baseTimeUnit val="years"/>
      </c:dateAx>
      <c:valAx>
        <c:axId val="34307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307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46.72</c:v>
                </c:pt>
                <c:pt idx="1">
                  <c:v>48.28</c:v>
                </c:pt>
                <c:pt idx="2">
                  <c:v>49.56</c:v>
                </c:pt>
                <c:pt idx="3">
                  <c:v>51.91</c:v>
                </c:pt>
                <c:pt idx="4">
                  <c:v>53.28</c:v>
                </c:pt>
              </c:numCache>
            </c:numRef>
          </c:val>
          <c:extLst>
            <c:ext xmlns:c16="http://schemas.microsoft.com/office/drawing/2014/chart" uri="{C3380CC4-5D6E-409C-BE32-E72D297353CC}">
              <c16:uniqueId val="{00000000-E947-4B73-A4B0-65060B93EDB2}"/>
            </c:ext>
          </c:extLst>
        </c:ser>
        <c:dLbls>
          <c:showLegendKey val="0"/>
          <c:showVal val="0"/>
          <c:showCatName val="0"/>
          <c:showSerName val="0"/>
          <c:showPercent val="0"/>
          <c:showBubbleSize val="0"/>
        </c:dLbls>
        <c:gapWidth val="150"/>
        <c:axId val="343197392"/>
        <c:axId val="34319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E947-4B73-A4B0-65060B93EDB2}"/>
            </c:ext>
          </c:extLst>
        </c:ser>
        <c:dLbls>
          <c:showLegendKey val="0"/>
          <c:showVal val="0"/>
          <c:showCatName val="0"/>
          <c:showSerName val="0"/>
          <c:showPercent val="0"/>
          <c:showBubbleSize val="0"/>
        </c:dLbls>
        <c:marker val="1"/>
        <c:smooth val="0"/>
        <c:axId val="343197392"/>
        <c:axId val="343197776"/>
      </c:lineChart>
      <c:dateAx>
        <c:axId val="343197392"/>
        <c:scaling>
          <c:orientation val="minMax"/>
        </c:scaling>
        <c:delete val="1"/>
        <c:axPos val="b"/>
        <c:numFmt formatCode="&quot;H&quot;yy" sourceLinked="1"/>
        <c:majorTickMark val="none"/>
        <c:minorTickMark val="none"/>
        <c:tickLblPos val="none"/>
        <c:crossAx val="343197776"/>
        <c:crosses val="autoZero"/>
        <c:auto val="1"/>
        <c:lblOffset val="100"/>
        <c:baseTimeUnit val="years"/>
      </c:dateAx>
      <c:valAx>
        <c:axId val="34319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19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14.27</c:v>
                </c:pt>
                <c:pt idx="1">
                  <c:v>13.35</c:v>
                </c:pt>
                <c:pt idx="2">
                  <c:v>13.28</c:v>
                </c:pt>
                <c:pt idx="3">
                  <c:v>16.760000000000002</c:v>
                </c:pt>
                <c:pt idx="4">
                  <c:v>17.260000000000002</c:v>
                </c:pt>
              </c:numCache>
            </c:numRef>
          </c:val>
          <c:extLst>
            <c:ext xmlns:c16="http://schemas.microsoft.com/office/drawing/2014/chart" uri="{C3380CC4-5D6E-409C-BE32-E72D297353CC}">
              <c16:uniqueId val="{00000000-533C-4CFA-9C4C-0B3F3C466BE6}"/>
            </c:ext>
          </c:extLst>
        </c:ser>
        <c:dLbls>
          <c:showLegendKey val="0"/>
          <c:showVal val="0"/>
          <c:showCatName val="0"/>
          <c:showSerName val="0"/>
          <c:showPercent val="0"/>
          <c:showBubbleSize val="0"/>
        </c:dLbls>
        <c:gapWidth val="150"/>
        <c:axId val="343201056"/>
        <c:axId val="34320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533C-4CFA-9C4C-0B3F3C466BE6}"/>
            </c:ext>
          </c:extLst>
        </c:ser>
        <c:dLbls>
          <c:showLegendKey val="0"/>
          <c:showVal val="0"/>
          <c:showCatName val="0"/>
          <c:showSerName val="0"/>
          <c:showPercent val="0"/>
          <c:showBubbleSize val="0"/>
        </c:dLbls>
        <c:marker val="1"/>
        <c:smooth val="0"/>
        <c:axId val="343201056"/>
        <c:axId val="343201840"/>
      </c:lineChart>
      <c:dateAx>
        <c:axId val="343201056"/>
        <c:scaling>
          <c:orientation val="minMax"/>
        </c:scaling>
        <c:delete val="1"/>
        <c:axPos val="b"/>
        <c:numFmt formatCode="&quot;H&quot;yy" sourceLinked="1"/>
        <c:majorTickMark val="none"/>
        <c:minorTickMark val="none"/>
        <c:tickLblPos val="none"/>
        <c:crossAx val="343201840"/>
        <c:crosses val="autoZero"/>
        <c:auto val="1"/>
        <c:lblOffset val="100"/>
        <c:baseTimeUnit val="years"/>
      </c:dateAx>
      <c:valAx>
        <c:axId val="34320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20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44-4780-83AE-7FBD41B2012F}"/>
            </c:ext>
          </c:extLst>
        </c:ser>
        <c:dLbls>
          <c:showLegendKey val="0"/>
          <c:showVal val="0"/>
          <c:showCatName val="0"/>
          <c:showSerName val="0"/>
          <c:showPercent val="0"/>
          <c:showBubbleSize val="0"/>
        </c:dLbls>
        <c:gapWidth val="150"/>
        <c:axId val="343199880"/>
        <c:axId val="34320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7A44-4780-83AE-7FBD41B2012F}"/>
            </c:ext>
          </c:extLst>
        </c:ser>
        <c:dLbls>
          <c:showLegendKey val="0"/>
          <c:showVal val="0"/>
          <c:showCatName val="0"/>
          <c:showSerName val="0"/>
          <c:showPercent val="0"/>
          <c:showBubbleSize val="0"/>
        </c:dLbls>
        <c:marker val="1"/>
        <c:smooth val="0"/>
        <c:axId val="343199880"/>
        <c:axId val="343203016"/>
      </c:lineChart>
      <c:dateAx>
        <c:axId val="343199880"/>
        <c:scaling>
          <c:orientation val="minMax"/>
        </c:scaling>
        <c:delete val="1"/>
        <c:axPos val="b"/>
        <c:numFmt formatCode="&quot;H&quot;yy" sourceLinked="1"/>
        <c:majorTickMark val="none"/>
        <c:minorTickMark val="none"/>
        <c:tickLblPos val="none"/>
        <c:crossAx val="343203016"/>
        <c:crosses val="autoZero"/>
        <c:auto val="1"/>
        <c:lblOffset val="100"/>
        <c:baseTimeUnit val="years"/>
      </c:dateAx>
      <c:valAx>
        <c:axId val="343203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319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392.88</c:v>
                </c:pt>
                <c:pt idx="1">
                  <c:v>321.63</c:v>
                </c:pt>
                <c:pt idx="2">
                  <c:v>259.14</c:v>
                </c:pt>
                <c:pt idx="3">
                  <c:v>324.68</c:v>
                </c:pt>
                <c:pt idx="4">
                  <c:v>345.22</c:v>
                </c:pt>
              </c:numCache>
            </c:numRef>
          </c:val>
          <c:extLst>
            <c:ext xmlns:c16="http://schemas.microsoft.com/office/drawing/2014/chart" uri="{C3380CC4-5D6E-409C-BE32-E72D297353CC}">
              <c16:uniqueId val="{00000000-4E12-4A22-B439-C8A01A1F76DB}"/>
            </c:ext>
          </c:extLst>
        </c:ser>
        <c:dLbls>
          <c:showLegendKey val="0"/>
          <c:showVal val="0"/>
          <c:showCatName val="0"/>
          <c:showSerName val="0"/>
          <c:showPercent val="0"/>
          <c:showBubbleSize val="0"/>
        </c:dLbls>
        <c:gapWidth val="150"/>
        <c:axId val="343200272"/>
        <c:axId val="34389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4E12-4A22-B439-C8A01A1F76DB}"/>
            </c:ext>
          </c:extLst>
        </c:ser>
        <c:dLbls>
          <c:showLegendKey val="0"/>
          <c:showVal val="0"/>
          <c:showCatName val="0"/>
          <c:showSerName val="0"/>
          <c:showPercent val="0"/>
          <c:showBubbleSize val="0"/>
        </c:dLbls>
        <c:marker val="1"/>
        <c:smooth val="0"/>
        <c:axId val="343200272"/>
        <c:axId val="343896320"/>
      </c:lineChart>
      <c:dateAx>
        <c:axId val="343200272"/>
        <c:scaling>
          <c:orientation val="minMax"/>
        </c:scaling>
        <c:delete val="1"/>
        <c:axPos val="b"/>
        <c:numFmt formatCode="&quot;H&quot;yy" sourceLinked="1"/>
        <c:majorTickMark val="none"/>
        <c:minorTickMark val="none"/>
        <c:tickLblPos val="none"/>
        <c:crossAx val="343896320"/>
        <c:crosses val="autoZero"/>
        <c:auto val="1"/>
        <c:lblOffset val="100"/>
        <c:baseTimeUnit val="years"/>
      </c:dateAx>
      <c:valAx>
        <c:axId val="343896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320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1015.93</c:v>
                </c:pt>
                <c:pt idx="1">
                  <c:v>967.29</c:v>
                </c:pt>
                <c:pt idx="2">
                  <c:v>914.56</c:v>
                </c:pt>
                <c:pt idx="3">
                  <c:v>862.24</c:v>
                </c:pt>
                <c:pt idx="4">
                  <c:v>859.39</c:v>
                </c:pt>
              </c:numCache>
            </c:numRef>
          </c:val>
          <c:extLst>
            <c:ext xmlns:c16="http://schemas.microsoft.com/office/drawing/2014/chart" uri="{C3380CC4-5D6E-409C-BE32-E72D297353CC}">
              <c16:uniqueId val="{00000000-0941-4E0E-90F5-2AAF53C6231A}"/>
            </c:ext>
          </c:extLst>
        </c:ser>
        <c:dLbls>
          <c:showLegendKey val="0"/>
          <c:showVal val="0"/>
          <c:showCatName val="0"/>
          <c:showSerName val="0"/>
          <c:showPercent val="0"/>
          <c:showBubbleSize val="0"/>
        </c:dLbls>
        <c:gapWidth val="150"/>
        <c:axId val="343897496"/>
        <c:axId val="34389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0941-4E0E-90F5-2AAF53C6231A}"/>
            </c:ext>
          </c:extLst>
        </c:ser>
        <c:dLbls>
          <c:showLegendKey val="0"/>
          <c:showVal val="0"/>
          <c:showCatName val="0"/>
          <c:showSerName val="0"/>
          <c:showPercent val="0"/>
          <c:showBubbleSize val="0"/>
        </c:dLbls>
        <c:marker val="1"/>
        <c:smooth val="0"/>
        <c:axId val="343897496"/>
        <c:axId val="343898672"/>
      </c:lineChart>
      <c:dateAx>
        <c:axId val="343897496"/>
        <c:scaling>
          <c:orientation val="minMax"/>
        </c:scaling>
        <c:delete val="1"/>
        <c:axPos val="b"/>
        <c:numFmt formatCode="&quot;H&quot;yy" sourceLinked="1"/>
        <c:majorTickMark val="none"/>
        <c:minorTickMark val="none"/>
        <c:tickLblPos val="none"/>
        <c:crossAx val="343898672"/>
        <c:crosses val="autoZero"/>
        <c:auto val="1"/>
        <c:lblOffset val="100"/>
        <c:baseTimeUnit val="years"/>
      </c:dateAx>
      <c:valAx>
        <c:axId val="343898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389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73.03</c:v>
                </c:pt>
                <c:pt idx="1">
                  <c:v>76.66</c:v>
                </c:pt>
                <c:pt idx="2">
                  <c:v>70.92</c:v>
                </c:pt>
                <c:pt idx="3">
                  <c:v>70.53</c:v>
                </c:pt>
                <c:pt idx="4">
                  <c:v>76.209999999999994</c:v>
                </c:pt>
              </c:numCache>
            </c:numRef>
          </c:val>
          <c:extLst>
            <c:ext xmlns:c16="http://schemas.microsoft.com/office/drawing/2014/chart" uri="{C3380CC4-5D6E-409C-BE32-E72D297353CC}">
              <c16:uniqueId val="{00000000-936D-4357-AE93-530A11E4BB7E}"/>
            </c:ext>
          </c:extLst>
        </c:ser>
        <c:dLbls>
          <c:showLegendKey val="0"/>
          <c:showVal val="0"/>
          <c:showCatName val="0"/>
          <c:showSerName val="0"/>
          <c:showPercent val="0"/>
          <c:showBubbleSize val="0"/>
        </c:dLbls>
        <c:gapWidth val="150"/>
        <c:axId val="343899456"/>
        <c:axId val="34389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936D-4357-AE93-530A11E4BB7E}"/>
            </c:ext>
          </c:extLst>
        </c:ser>
        <c:dLbls>
          <c:showLegendKey val="0"/>
          <c:showVal val="0"/>
          <c:showCatName val="0"/>
          <c:showSerName val="0"/>
          <c:showPercent val="0"/>
          <c:showBubbleSize val="0"/>
        </c:dLbls>
        <c:marker val="1"/>
        <c:smooth val="0"/>
        <c:axId val="343899456"/>
        <c:axId val="343897888"/>
      </c:lineChart>
      <c:dateAx>
        <c:axId val="343899456"/>
        <c:scaling>
          <c:orientation val="minMax"/>
        </c:scaling>
        <c:delete val="1"/>
        <c:axPos val="b"/>
        <c:numFmt formatCode="&quot;H&quot;yy" sourceLinked="1"/>
        <c:majorTickMark val="none"/>
        <c:minorTickMark val="none"/>
        <c:tickLblPos val="none"/>
        <c:crossAx val="343897888"/>
        <c:crosses val="autoZero"/>
        <c:auto val="1"/>
        <c:lblOffset val="100"/>
        <c:baseTimeUnit val="years"/>
      </c:dateAx>
      <c:valAx>
        <c:axId val="34389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8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294.29000000000002</c:v>
                </c:pt>
                <c:pt idx="1">
                  <c:v>281.08</c:v>
                </c:pt>
                <c:pt idx="2">
                  <c:v>304.63</c:v>
                </c:pt>
                <c:pt idx="3">
                  <c:v>307.27999999999997</c:v>
                </c:pt>
                <c:pt idx="4">
                  <c:v>283.33999999999997</c:v>
                </c:pt>
              </c:numCache>
            </c:numRef>
          </c:val>
          <c:extLst>
            <c:ext xmlns:c16="http://schemas.microsoft.com/office/drawing/2014/chart" uri="{C3380CC4-5D6E-409C-BE32-E72D297353CC}">
              <c16:uniqueId val="{00000000-9C7B-45E8-9D25-5E6E1E266AEF}"/>
            </c:ext>
          </c:extLst>
        </c:ser>
        <c:dLbls>
          <c:showLegendKey val="0"/>
          <c:showVal val="0"/>
          <c:showCatName val="0"/>
          <c:showSerName val="0"/>
          <c:showPercent val="0"/>
          <c:showBubbleSize val="0"/>
        </c:dLbls>
        <c:gapWidth val="150"/>
        <c:axId val="343896712"/>
        <c:axId val="34389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9C7B-45E8-9D25-5E6E1E266AEF}"/>
            </c:ext>
          </c:extLst>
        </c:ser>
        <c:dLbls>
          <c:showLegendKey val="0"/>
          <c:showVal val="0"/>
          <c:showCatName val="0"/>
          <c:showSerName val="0"/>
          <c:showPercent val="0"/>
          <c:showBubbleSize val="0"/>
        </c:dLbls>
        <c:marker val="1"/>
        <c:smooth val="0"/>
        <c:axId val="343896712"/>
        <c:axId val="343897104"/>
      </c:lineChart>
      <c:dateAx>
        <c:axId val="343896712"/>
        <c:scaling>
          <c:orientation val="minMax"/>
        </c:scaling>
        <c:delete val="1"/>
        <c:axPos val="b"/>
        <c:numFmt formatCode="&quot;H&quot;yy" sourceLinked="1"/>
        <c:majorTickMark val="none"/>
        <c:minorTickMark val="none"/>
        <c:tickLblPos val="none"/>
        <c:crossAx val="343897104"/>
        <c:crosses val="autoZero"/>
        <c:auto val="1"/>
        <c:lblOffset val="100"/>
        <c:baseTimeUnit val="years"/>
      </c:dateAx>
      <c:valAx>
        <c:axId val="34389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89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茨城県　城里町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18946</v>
      </c>
      <c r="AM8" s="71"/>
      <c r="AN8" s="71"/>
      <c r="AO8" s="71"/>
      <c r="AP8" s="71"/>
      <c r="AQ8" s="71"/>
      <c r="AR8" s="71"/>
      <c r="AS8" s="71"/>
      <c r="AT8" s="67">
        <f>データ!$S$6</f>
        <v>161.80000000000001</v>
      </c>
      <c r="AU8" s="68"/>
      <c r="AV8" s="68"/>
      <c r="AW8" s="68"/>
      <c r="AX8" s="68"/>
      <c r="AY8" s="68"/>
      <c r="AZ8" s="68"/>
      <c r="BA8" s="68"/>
      <c r="BB8" s="70">
        <f>データ!$T$6</f>
        <v>117.1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51.76</v>
      </c>
      <c r="J10" s="68"/>
      <c r="K10" s="68"/>
      <c r="L10" s="68"/>
      <c r="M10" s="68"/>
      <c r="N10" s="68"/>
      <c r="O10" s="69"/>
      <c r="P10" s="70">
        <f>データ!$P$6</f>
        <v>99.17</v>
      </c>
      <c r="Q10" s="70"/>
      <c r="R10" s="70"/>
      <c r="S10" s="70"/>
      <c r="T10" s="70"/>
      <c r="U10" s="70"/>
      <c r="V10" s="70"/>
      <c r="W10" s="71">
        <f>データ!$Q$6</f>
        <v>4180</v>
      </c>
      <c r="X10" s="71"/>
      <c r="Y10" s="71"/>
      <c r="Z10" s="71"/>
      <c r="AA10" s="71"/>
      <c r="AB10" s="71"/>
      <c r="AC10" s="71"/>
      <c r="AD10" s="2"/>
      <c r="AE10" s="2"/>
      <c r="AF10" s="2"/>
      <c r="AG10" s="2"/>
      <c r="AH10" s="4"/>
      <c r="AI10" s="4"/>
      <c r="AJ10" s="4"/>
      <c r="AK10" s="4"/>
      <c r="AL10" s="71">
        <f>データ!$U$6</f>
        <v>18649</v>
      </c>
      <c r="AM10" s="71"/>
      <c r="AN10" s="71"/>
      <c r="AO10" s="71"/>
      <c r="AP10" s="71"/>
      <c r="AQ10" s="71"/>
      <c r="AR10" s="71"/>
      <c r="AS10" s="71"/>
      <c r="AT10" s="67">
        <f>データ!$V$6</f>
        <v>171.63</v>
      </c>
      <c r="AU10" s="68"/>
      <c r="AV10" s="68"/>
      <c r="AW10" s="68"/>
      <c r="AX10" s="68"/>
      <c r="AY10" s="68"/>
      <c r="AZ10" s="68"/>
      <c r="BA10" s="68"/>
      <c r="BB10" s="70">
        <f>データ!$W$6</f>
        <v>108.66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2HOCeGatqoqwJjLzy12iWftc744fMJ4RJcZFkFdEER9XPOXtMcU1XPwFwWEb1k4y0n+mtpvnBDYeHhgQ4KMkpg==" saltValue="ELqB2SLf8PyNvzckAVdq7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83101</v>
      </c>
      <c r="D6" s="34">
        <f t="shared" si="3"/>
        <v>46</v>
      </c>
      <c r="E6" s="34">
        <f t="shared" si="3"/>
        <v>1</v>
      </c>
      <c r="F6" s="34">
        <f t="shared" si="3"/>
        <v>0</v>
      </c>
      <c r="G6" s="34">
        <f t="shared" si="3"/>
        <v>1</v>
      </c>
      <c r="H6" s="34" t="str">
        <f t="shared" si="3"/>
        <v>茨城県　城里町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51.76</v>
      </c>
      <c r="P6" s="35">
        <f t="shared" si="3"/>
        <v>99.17</v>
      </c>
      <c r="Q6" s="35">
        <f t="shared" si="3"/>
        <v>4180</v>
      </c>
      <c r="R6" s="35">
        <f t="shared" si="3"/>
        <v>18946</v>
      </c>
      <c r="S6" s="35">
        <f t="shared" si="3"/>
        <v>161.80000000000001</v>
      </c>
      <c r="T6" s="35">
        <f t="shared" si="3"/>
        <v>117.1</v>
      </c>
      <c r="U6" s="35">
        <f t="shared" si="3"/>
        <v>18649</v>
      </c>
      <c r="V6" s="35">
        <f t="shared" si="3"/>
        <v>171.63</v>
      </c>
      <c r="W6" s="35">
        <f t="shared" si="3"/>
        <v>108.66</v>
      </c>
      <c r="X6" s="36">
        <f>IF(X7="",NA(),X7)</f>
        <v>103.16</v>
      </c>
      <c r="Y6" s="36">
        <f t="shared" ref="Y6:AG6" si="4">IF(Y7="",NA(),Y7)</f>
        <v>107.12</v>
      </c>
      <c r="Z6" s="36">
        <f t="shared" si="4"/>
        <v>105.42</v>
      </c>
      <c r="AA6" s="36">
        <f t="shared" si="4"/>
        <v>101.48</v>
      </c>
      <c r="AB6" s="36">
        <f t="shared" si="4"/>
        <v>105.49</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392.88</v>
      </c>
      <c r="AU6" s="36">
        <f t="shared" ref="AU6:BC6" si="6">IF(AU7="",NA(),AU7)</f>
        <v>321.63</v>
      </c>
      <c r="AV6" s="36">
        <f t="shared" si="6"/>
        <v>259.14</v>
      </c>
      <c r="AW6" s="36">
        <f t="shared" si="6"/>
        <v>324.68</v>
      </c>
      <c r="AX6" s="36">
        <f t="shared" si="6"/>
        <v>345.22</v>
      </c>
      <c r="AY6" s="36">
        <f t="shared" si="6"/>
        <v>384.34</v>
      </c>
      <c r="AZ6" s="36">
        <f t="shared" si="6"/>
        <v>359.47</v>
      </c>
      <c r="BA6" s="36">
        <f t="shared" si="6"/>
        <v>369.69</v>
      </c>
      <c r="BB6" s="36">
        <f t="shared" si="6"/>
        <v>379.08</v>
      </c>
      <c r="BC6" s="36">
        <f t="shared" si="6"/>
        <v>367.55</v>
      </c>
      <c r="BD6" s="35" t="str">
        <f>IF(BD7="","",IF(BD7="-","【-】","【"&amp;SUBSTITUTE(TEXT(BD7,"#,##0.00"),"-","△")&amp;"】"))</f>
        <v>【260.31】</v>
      </c>
      <c r="BE6" s="36">
        <f>IF(BE7="",NA(),BE7)</f>
        <v>1015.93</v>
      </c>
      <c r="BF6" s="36">
        <f t="shared" ref="BF6:BN6" si="7">IF(BF7="",NA(),BF7)</f>
        <v>967.29</v>
      </c>
      <c r="BG6" s="36">
        <f t="shared" si="7"/>
        <v>914.56</v>
      </c>
      <c r="BH6" s="36">
        <f t="shared" si="7"/>
        <v>862.24</v>
      </c>
      <c r="BI6" s="36">
        <f t="shared" si="7"/>
        <v>859.39</v>
      </c>
      <c r="BJ6" s="36">
        <f t="shared" si="7"/>
        <v>380.58</v>
      </c>
      <c r="BK6" s="36">
        <f t="shared" si="7"/>
        <v>401.79</v>
      </c>
      <c r="BL6" s="36">
        <f t="shared" si="7"/>
        <v>402.99</v>
      </c>
      <c r="BM6" s="36">
        <f t="shared" si="7"/>
        <v>398.98</v>
      </c>
      <c r="BN6" s="36">
        <f t="shared" si="7"/>
        <v>418.68</v>
      </c>
      <c r="BO6" s="35" t="str">
        <f>IF(BO7="","",IF(BO7="-","【-】","【"&amp;SUBSTITUTE(TEXT(BO7,"#,##0.00"),"-","△")&amp;"】"))</f>
        <v>【275.67】</v>
      </c>
      <c r="BP6" s="36">
        <f>IF(BP7="",NA(),BP7)</f>
        <v>73.03</v>
      </c>
      <c r="BQ6" s="36">
        <f t="shared" ref="BQ6:BY6" si="8">IF(BQ7="",NA(),BQ7)</f>
        <v>76.66</v>
      </c>
      <c r="BR6" s="36">
        <f t="shared" si="8"/>
        <v>70.92</v>
      </c>
      <c r="BS6" s="36">
        <f t="shared" si="8"/>
        <v>70.53</v>
      </c>
      <c r="BT6" s="36">
        <f t="shared" si="8"/>
        <v>76.209999999999994</v>
      </c>
      <c r="BU6" s="36">
        <f t="shared" si="8"/>
        <v>102.38</v>
      </c>
      <c r="BV6" s="36">
        <f t="shared" si="8"/>
        <v>100.12</v>
      </c>
      <c r="BW6" s="36">
        <f t="shared" si="8"/>
        <v>98.66</v>
      </c>
      <c r="BX6" s="36">
        <f t="shared" si="8"/>
        <v>98.64</v>
      </c>
      <c r="BY6" s="36">
        <f t="shared" si="8"/>
        <v>94.78</v>
      </c>
      <c r="BZ6" s="35" t="str">
        <f>IF(BZ7="","",IF(BZ7="-","【-】","【"&amp;SUBSTITUTE(TEXT(BZ7,"#,##0.00"),"-","△")&amp;"】"))</f>
        <v>【100.05】</v>
      </c>
      <c r="CA6" s="36">
        <f>IF(CA7="",NA(),CA7)</f>
        <v>294.29000000000002</v>
      </c>
      <c r="CB6" s="36">
        <f t="shared" ref="CB6:CJ6" si="9">IF(CB7="",NA(),CB7)</f>
        <v>281.08</v>
      </c>
      <c r="CC6" s="36">
        <f t="shared" si="9"/>
        <v>304.63</v>
      </c>
      <c r="CD6" s="36">
        <f t="shared" si="9"/>
        <v>307.27999999999997</v>
      </c>
      <c r="CE6" s="36">
        <f t="shared" si="9"/>
        <v>283.33999999999997</v>
      </c>
      <c r="CF6" s="36">
        <f t="shared" si="9"/>
        <v>168.67</v>
      </c>
      <c r="CG6" s="36">
        <f t="shared" si="9"/>
        <v>174.97</v>
      </c>
      <c r="CH6" s="36">
        <f t="shared" si="9"/>
        <v>178.59</v>
      </c>
      <c r="CI6" s="36">
        <f t="shared" si="9"/>
        <v>178.92</v>
      </c>
      <c r="CJ6" s="36">
        <f t="shared" si="9"/>
        <v>181.3</v>
      </c>
      <c r="CK6" s="35" t="str">
        <f>IF(CK7="","",IF(CK7="-","【-】","【"&amp;SUBSTITUTE(TEXT(CK7,"#,##0.00"),"-","△")&amp;"】"))</f>
        <v>【166.40】</v>
      </c>
      <c r="CL6" s="36">
        <f>IF(CL7="",NA(),CL7)</f>
        <v>52.57</v>
      </c>
      <c r="CM6" s="36">
        <f t="shared" ref="CM6:CU6" si="10">IF(CM7="",NA(),CM7)</f>
        <v>52.56</v>
      </c>
      <c r="CN6" s="36">
        <f t="shared" si="10"/>
        <v>53.15</v>
      </c>
      <c r="CO6" s="36">
        <f t="shared" si="10"/>
        <v>52.26</v>
      </c>
      <c r="CP6" s="36">
        <f t="shared" si="10"/>
        <v>53.19</v>
      </c>
      <c r="CQ6" s="36">
        <f t="shared" si="10"/>
        <v>54.92</v>
      </c>
      <c r="CR6" s="36">
        <f t="shared" si="10"/>
        <v>55.63</v>
      </c>
      <c r="CS6" s="36">
        <f t="shared" si="10"/>
        <v>55.03</v>
      </c>
      <c r="CT6" s="36">
        <f t="shared" si="10"/>
        <v>55.14</v>
      </c>
      <c r="CU6" s="36">
        <f t="shared" si="10"/>
        <v>55.89</v>
      </c>
      <c r="CV6" s="35" t="str">
        <f>IF(CV7="","",IF(CV7="-","【-】","【"&amp;SUBSTITUTE(TEXT(CV7,"#,##0.00"),"-","△")&amp;"】"))</f>
        <v>【60.69】</v>
      </c>
      <c r="CW6" s="36">
        <f>IF(CW7="",NA(),CW7)</f>
        <v>78.010000000000005</v>
      </c>
      <c r="CX6" s="36">
        <f t="shared" ref="CX6:DF6" si="11">IF(CX7="",NA(),CX7)</f>
        <v>77.28</v>
      </c>
      <c r="CY6" s="36">
        <f t="shared" si="11"/>
        <v>75.7</v>
      </c>
      <c r="CZ6" s="36">
        <f t="shared" si="11"/>
        <v>75.84</v>
      </c>
      <c r="DA6" s="36">
        <f t="shared" si="11"/>
        <v>75.08</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46.72</v>
      </c>
      <c r="DI6" s="36">
        <f t="shared" ref="DI6:DQ6" si="12">IF(DI7="",NA(),DI7)</f>
        <v>48.28</v>
      </c>
      <c r="DJ6" s="36">
        <f t="shared" si="12"/>
        <v>49.56</v>
      </c>
      <c r="DK6" s="36">
        <f t="shared" si="12"/>
        <v>51.91</v>
      </c>
      <c r="DL6" s="36">
        <f t="shared" si="12"/>
        <v>53.28</v>
      </c>
      <c r="DM6" s="36">
        <f t="shared" si="12"/>
        <v>48.49</v>
      </c>
      <c r="DN6" s="36">
        <f t="shared" si="12"/>
        <v>48.05</v>
      </c>
      <c r="DO6" s="36">
        <f t="shared" si="12"/>
        <v>48.87</v>
      </c>
      <c r="DP6" s="36">
        <f t="shared" si="12"/>
        <v>49.92</v>
      </c>
      <c r="DQ6" s="36">
        <f t="shared" si="12"/>
        <v>50.63</v>
      </c>
      <c r="DR6" s="35" t="str">
        <f>IF(DR7="","",IF(DR7="-","【-】","【"&amp;SUBSTITUTE(TEXT(DR7,"#,##0.00"),"-","△")&amp;"】"))</f>
        <v>【50.19】</v>
      </c>
      <c r="DS6" s="36">
        <f>IF(DS7="",NA(),DS7)</f>
        <v>14.27</v>
      </c>
      <c r="DT6" s="36">
        <f t="shared" ref="DT6:EB6" si="13">IF(DT7="",NA(),DT7)</f>
        <v>13.35</v>
      </c>
      <c r="DU6" s="36">
        <f t="shared" si="13"/>
        <v>13.28</v>
      </c>
      <c r="DV6" s="36">
        <f t="shared" si="13"/>
        <v>16.760000000000002</v>
      </c>
      <c r="DW6" s="36">
        <f t="shared" si="13"/>
        <v>17.260000000000002</v>
      </c>
      <c r="DX6" s="36">
        <f t="shared" si="13"/>
        <v>12.79</v>
      </c>
      <c r="DY6" s="36">
        <f t="shared" si="13"/>
        <v>13.39</v>
      </c>
      <c r="DZ6" s="36">
        <f t="shared" si="13"/>
        <v>14.85</v>
      </c>
      <c r="EA6" s="36">
        <f t="shared" si="13"/>
        <v>16.88</v>
      </c>
      <c r="EB6" s="36">
        <f t="shared" si="13"/>
        <v>18.28</v>
      </c>
      <c r="EC6" s="35" t="str">
        <f>IF(EC7="","",IF(EC7="-","【-】","【"&amp;SUBSTITUTE(TEXT(EC7,"#,##0.00"),"-","△")&amp;"】"))</f>
        <v>【20.63】</v>
      </c>
      <c r="ED6" s="36">
        <f>IF(ED7="",NA(),ED7)</f>
        <v>0.36</v>
      </c>
      <c r="EE6" s="36">
        <f t="shared" ref="EE6:EM6" si="14">IF(EE7="",NA(),EE7)</f>
        <v>0.38</v>
      </c>
      <c r="EF6" s="36">
        <f t="shared" si="14"/>
        <v>0.22</v>
      </c>
      <c r="EG6" s="36">
        <f t="shared" si="14"/>
        <v>0.56000000000000005</v>
      </c>
      <c r="EH6" s="36">
        <f t="shared" si="14"/>
        <v>0.12</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83101</v>
      </c>
      <c r="D7" s="38">
        <v>46</v>
      </c>
      <c r="E7" s="38">
        <v>1</v>
      </c>
      <c r="F7" s="38">
        <v>0</v>
      </c>
      <c r="G7" s="38">
        <v>1</v>
      </c>
      <c r="H7" s="38" t="s">
        <v>92</v>
      </c>
      <c r="I7" s="38" t="s">
        <v>93</v>
      </c>
      <c r="J7" s="38" t="s">
        <v>94</v>
      </c>
      <c r="K7" s="38" t="s">
        <v>95</v>
      </c>
      <c r="L7" s="38" t="s">
        <v>96</v>
      </c>
      <c r="M7" s="38" t="s">
        <v>97</v>
      </c>
      <c r="N7" s="39" t="s">
        <v>98</v>
      </c>
      <c r="O7" s="39">
        <v>51.76</v>
      </c>
      <c r="P7" s="39">
        <v>99.17</v>
      </c>
      <c r="Q7" s="39">
        <v>4180</v>
      </c>
      <c r="R7" s="39">
        <v>18946</v>
      </c>
      <c r="S7" s="39">
        <v>161.80000000000001</v>
      </c>
      <c r="T7" s="39">
        <v>117.1</v>
      </c>
      <c r="U7" s="39">
        <v>18649</v>
      </c>
      <c r="V7" s="39">
        <v>171.63</v>
      </c>
      <c r="W7" s="39">
        <v>108.66</v>
      </c>
      <c r="X7" s="39">
        <v>103.16</v>
      </c>
      <c r="Y7" s="39">
        <v>107.12</v>
      </c>
      <c r="Z7" s="39">
        <v>105.42</v>
      </c>
      <c r="AA7" s="39">
        <v>101.48</v>
      </c>
      <c r="AB7" s="39">
        <v>105.49</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392.88</v>
      </c>
      <c r="AU7" s="39">
        <v>321.63</v>
      </c>
      <c r="AV7" s="39">
        <v>259.14</v>
      </c>
      <c r="AW7" s="39">
        <v>324.68</v>
      </c>
      <c r="AX7" s="39">
        <v>345.22</v>
      </c>
      <c r="AY7" s="39">
        <v>384.34</v>
      </c>
      <c r="AZ7" s="39">
        <v>359.47</v>
      </c>
      <c r="BA7" s="39">
        <v>369.69</v>
      </c>
      <c r="BB7" s="39">
        <v>379.08</v>
      </c>
      <c r="BC7" s="39">
        <v>367.55</v>
      </c>
      <c r="BD7" s="39">
        <v>260.31</v>
      </c>
      <c r="BE7" s="39">
        <v>1015.93</v>
      </c>
      <c r="BF7" s="39">
        <v>967.29</v>
      </c>
      <c r="BG7" s="39">
        <v>914.56</v>
      </c>
      <c r="BH7" s="39">
        <v>862.24</v>
      </c>
      <c r="BI7" s="39">
        <v>859.39</v>
      </c>
      <c r="BJ7" s="39">
        <v>380.58</v>
      </c>
      <c r="BK7" s="39">
        <v>401.79</v>
      </c>
      <c r="BL7" s="39">
        <v>402.99</v>
      </c>
      <c r="BM7" s="39">
        <v>398.98</v>
      </c>
      <c r="BN7" s="39">
        <v>418.68</v>
      </c>
      <c r="BO7" s="39">
        <v>275.67</v>
      </c>
      <c r="BP7" s="39">
        <v>73.03</v>
      </c>
      <c r="BQ7" s="39">
        <v>76.66</v>
      </c>
      <c r="BR7" s="39">
        <v>70.92</v>
      </c>
      <c r="BS7" s="39">
        <v>70.53</v>
      </c>
      <c r="BT7" s="39">
        <v>76.209999999999994</v>
      </c>
      <c r="BU7" s="39">
        <v>102.38</v>
      </c>
      <c r="BV7" s="39">
        <v>100.12</v>
      </c>
      <c r="BW7" s="39">
        <v>98.66</v>
      </c>
      <c r="BX7" s="39">
        <v>98.64</v>
      </c>
      <c r="BY7" s="39">
        <v>94.78</v>
      </c>
      <c r="BZ7" s="39">
        <v>100.05</v>
      </c>
      <c r="CA7" s="39">
        <v>294.29000000000002</v>
      </c>
      <c r="CB7" s="39">
        <v>281.08</v>
      </c>
      <c r="CC7" s="39">
        <v>304.63</v>
      </c>
      <c r="CD7" s="39">
        <v>307.27999999999997</v>
      </c>
      <c r="CE7" s="39">
        <v>283.33999999999997</v>
      </c>
      <c r="CF7" s="39">
        <v>168.67</v>
      </c>
      <c r="CG7" s="39">
        <v>174.97</v>
      </c>
      <c r="CH7" s="39">
        <v>178.59</v>
      </c>
      <c r="CI7" s="39">
        <v>178.92</v>
      </c>
      <c r="CJ7" s="39">
        <v>181.3</v>
      </c>
      <c r="CK7" s="39">
        <v>166.4</v>
      </c>
      <c r="CL7" s="39">
        <v>52.57</v>
      </c>
      <c r="CM7" s="39">
        <v>52.56</v>
      </c>
      <c r="CN7" s="39">
        <v>53.15</v>
      </c>
      <c r="CO7" s="39">
        <v>52.26</v>
      </c>
      <c r="CP7" s="39">
        <v>53.19</v>
      </c>
      <c r="CQ7" s="39">
        <v>54.92</v>
      </c>
      <c r="CR7" s="39">
        <v>55.63</v>
      </c>
      <c r="CS7" s="39">
        <v>55.03</v>
      </c>
      <c r="CT7" s="39">
        <v>55.14</v>
      </c>
      <c r="CU7" s="39">
        <v>55.89</v>
      </c>
      <c r="CV7" s="39">
        <v>60.69</v>
      </c>
      <c r="CW7" s="39">
        <v>78.010000000000005</v>
      </c>
      <c r="CX7" s="39">
        <v>77.28</v>
      </c>
      <c r="CY7" s="39">
        <v>75.7</v>
      </c>
      <c r="CZ7" s="39">
        <v>75.84</v>
      </c>
      <c r="DA7" s="39">
        <v>75.08</v>
      </c>
      <c r="DB7" s="39">
        <v>82.66</v>
      </c>
      <c r="DC7" s="39">
        <v>82.04</v>
      </c>
      <c r="DD7" s="39">
        <v>81.900000000000006</v>
      </c>
      <c r="DE7" s="39">
        <v>81.39</v>
      </c>
      <c r="DF7" s="39">
        <v>81.27</v>
      </c>
      <c r="DG7" s="39">
        <v>89.82</v>
      </c>
      <c r="DH7" s="39">
        <v>46.72</v>
      </c>
      <c r="DI7" s="39">
        <v>48.28</v>
      </c>
      <c r="DJ7" s="39">
        <v>49.56</v>
      </c>
      <c r="DK7" s="39">
        <v>51.91</v>
      </c>
      <c r="DL7" s="39">
        <v>53.28</v>
      </c>
      <c r="DM7" s="39">
        <v>48.49</v>
      </c>
      <c r="DN7" s="39">
        <v>48.05</v>
      </c>
      <c r="DO7" s="39">
        <v>48.87</v>
      </c>
      <c r="DP7" s="39">
        <v>49.92</v>
      </c>
      <c r="DQ7" s="39">
        <v>50.63</v>
      </c>
      <c r="DR7" s="39">
        <v>50.19</v>
      </c>
      <c r="DS7" s="39">
        <v>14.27</v>
      </c>
      <c r="DT7" s="39">
        <v>13.35</v>
      </c>
      <c r="DU7" s="39">
        <v>13.28</v>
      </c>
      <c r="DV7" s="39">
        <v>16.760000000000002</v>
      </c>
      <c r="DW7" s="39">
        <v>17.260000000000002</v>
      </c>
      <c r="DX7" s="39">
        <v>12.79</v>
      </c>
      <c r="DY7" s="39">
        <v>13.39</v>
      </c>
      <c r="DZ7" s="39">
        <v>14.85</v>
      </c>
      <c r="EA7" s="39">
        <v>16.88</v>
      </c>
      <c r="EB7" s="39">
        <v>18.28</v>
      </c>
      <c r="EC7" s="39">
        <v>20.63</v>
      </c>
      <c r="ED7" s="39">
        <v>0.36</v>
      </c>
      <c r="EE7" s="39">
        <v>0.38</v>
      </c>
      <c r="EF7" s="39">
        <v>0.22</v>
      </c>
      <c r="EG7" s="39">
        <v>0.56000000000000005</v>
      </c>
      <c r="EH7" s="39">
        <v>0.12</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2022-01-28T10:19:25Z</cp:lastPrinted>
  <dcterms:created xsi:type="dcterms:W3CDTF">2021-12-03T06:45:25Z</dcterms:created>
  <dcterms:modified xsi:type="dcterms:W3CDTF">2022-02-10T11:25:29Z</dcterms:modified>
  <cp:category/>
</cp:coreProperties>
</file>