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QrUEZXgbe4FGDATa4LK7ytXctDaa0grrvtoekqjx4rsJCLIWMdZFUfl/T+F5DMHQUzkw03eXx8wgjVTmwdp3bw==" workbookSaltValue="DjERy7jvzc11GsXTBq5muw=="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<sst xmlns="http://schemas.openxmlformats.org/spreadsheetml/2006/main" count="228" uniqueCount="112">
  <si>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</si>
  <si>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</si>
  <si>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</si>
  <si>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</si>
  <si>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</si>
  <si>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</si>
  <si>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　経常収支比率、料金回収率ともに類似団体平均値を下回って推移しており、給水収益で賄いきれない費用を繰出基準外の一般会計補助金で補填している状況である。
　今後、給水区域内の人口減少等に伴い給水収益の減少が見込まれる中、継続的な経費削減と料金収入の確保が重要である。近隣事業体との業務連携や供給体制の広域化、民間事業者の積極的な活用など、効率的で効果的な事業運営を検討していく。
　また、今後見込まれる老朽化した基幹施設の更新についても、水需要の変動に合わせた施設の統廃合などを効率的に行うとともに、更新費用の平準化を図り持続的な経営ができるよう努力していく。　</t>
    <rPh sb="1" eb="7">
      <t>ケイジョウシュウシヒリツ</t>
    </rPh>
    <rPh sb="8" eb="12">
      <t>リョウキンカイシュウ</t>
    </rPh>
    <rPh sb="12" eb="13">
      <t>リツ</t>
    </rPh>
    <rPh sb="16" eb="23">
      <t>ルイジダンタイヘイキンチ</t>
    </rPh>
    <rPh sb="24" eb="26">
      <t>シタマワ</t>
    </rPh>
    <rPh sb="28" eb="30">
      <t>スイイ</t>
    </rPh>
    <rPh sb="35" eb="39">
      <t>キュウスイシュウエキ</t>
    </rPh>
    <rPh sb="40" eb="41">
      <t>マカナ</t>
    </rPh>
    <rPh sb="46" eb="48">
      <t>ヒヨウ</t>
    </rPh>
    <rPh sb="49" eb="50">
      <t>ク</t>
    </rPh>
    <rPh sb="50" eb="54">
      <t>イデキジュンガイ</t>
    </rPh>
    <rPh sb="55" eb="59">
      <t>イッパンカイケイ</t>
    </rPh>
    <rPh sb="59" eb="62">
      <t>ホジョキン</t>
    </rPh>
    <rPh sb="63" eb="65">
      <t>ホテン</t>
    </rPh>
    <rPh sb="69" eb="71">
      <t>ジョウキョウ</t>
    </rPh>
    <rPh sb="77" eb="79">
      <t>コンゴ</t>
    </rPh>
    <rPh sb="80" eb="85">
      <t>キュウスイクイキナイ</t>
    </rPh>
    <rPh sb="90" eb="91">
      <t>トウ</t>
    </rPh>
    <rPh sb="193" eb="195">
      <t>コンゴ</t>
    </rPh>
    <rPh sb="195" eb="197">
      <t>ミコ</t>
    </rPh>
    <rPh sb="200" eb="203">
      <t>ロウキュウカ</t>
    </rPh>
    <rPh sb="205" eb="209">
      <t>キカンシセツ</t>
    </rPh>
    <rPh sb="210" eb="212">
      <t>コウシン</t>
    </rPh>
    <rPh sb="218" eb="221">
      <t>ミズジュヨウ</t>
    </rPh>
    <rPh sb="222" eb="224">
      <t>ヘンドウ</t>
    </rPh>
    <rPh sb="225" eb="226">
      <t>ア</t>
    </rPh>
    <rPh sb="229" eb="231">
      <t>シセツ</t>
    </rPh>
    <rPh sb="232" eb="235">
      <t>トウハイゴウ</t>
    </rPh>
    <rPh sb="238" eb="241">
      <t>コウリツテキ</t>
    </rPh>
    <rPh sb="242" eb="243">
      <t>オコナ</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</si>
  <si>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</si>
  <si>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</si>
  <si>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</si>
  <si>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</si>
  <si>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</si>
  <si>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</si>
  <si>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</si>
  <si>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</si>
  <si>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</si>
  <si>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</si>
  <si>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</si>
  <si>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</si>
  <si>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</si>
  <si>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</si>
  <si>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</si>
  <si>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</si>
  <si>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</si>
  <si>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</si>
  <si>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</si>
  <si>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</si>
  <si>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</si>
  <si>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</si>
  <si>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</si>
  <si>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</si>
  <si>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</si>
  <si>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</si>
  <si>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</si>
  <si>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</si>
  <si>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</si>
  <si>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</si>
  <si>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</si>
  <si>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</si>
  <si>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</si>
  <si>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</si>
  <si>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</si>
  <si>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</si>
  <si>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</si>
  <si>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</si>
  <si>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</si>
  <si>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</si>
  <si>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</si>
  <si>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</si>
  <si>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</si>
  <si>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</si>
  <si>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</si>
  <si>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</si>
  <si>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</si>
  <si>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</si>
  <si>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</si>
  <si>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</si>
  <si>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</si>
  <si>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</si>
  <si>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</si>
  <si>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</si>
  <si>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</si>
  <si>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</si>
  <si>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</si>
  <si>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</si>
  <si>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</si>
  <si>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</si>
  <si>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</si>
  <si>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</si>
  <si>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</si>
  <si>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</si>
  <si>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</si>
  <si>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</si>
  <si>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</si>
  <si>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</si>
  <si>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</si>
  <si>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</si>
  <si>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</si>
  <si>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</si>
  <si>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</si>
  <si>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</si>
  <si>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</si>
  <si>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</si>
  <si>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</si>
  <si>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</si>
  <si>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</si>
  <si>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</si>
  <si>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</si>
  <si>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</si>
  <si>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</si>
  <si>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</si>
  <si>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</si>
  <si>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</si>
  <si>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</si>
  <si>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城里町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</si>
  <si>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</si>
  <si>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</si>
  <si>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</si>
  <si>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</si>
  <si>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</si>
  <si>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</si>
  <si>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</si>
  <si>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</si>
  <si>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</si>
  <si>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</si>
  <si>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</si>
  <si>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</si>
  <si>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</si>
  <si>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</si>
  <si>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</si>
  <si>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営収支比率は、動力費や修繕費、委託料の増により前年度より5.10ポイント低下しており、類似団体平均値よりも低い値で推移している。⑤料金回収率についても100％を下回っており、給水に係る費用を一般会計からの繰入金に頼っている状況である。人口減少や節水機器の普及に伴い給水収益の増は見込めないことから、機械設備の省エネルギー化や民間事業者への業務委託など、より一層の維持管理費の削減と収納率の向上に努めていく。
④企業債残高対給水収益比率は、年々下降傾向にあるが、類似団体平均値を上回っている。合併当初に着手した未普及地域解消事業などの施設整備に多額の企業債を借り入れていることが要因である。また、令和３年度より１０年計画で老朽管更新工事を実施しているが、企業債の発行については、将来世代の負担とならないよう借入額の平準化に努める。
⑥給水原価は、類似団体平均値を上回っている状況である。今後、有収水量が減少傾向となることが見込まれることから、水需要に応じた効率的な施設の運用と維持管理を行い、経常経費の削減を図っていく。
⑧有収率は、前年度より3.89％低下しており、類似団体平均値より低い値で推移している。老朽化した配・給水管からの漏水が主な原因と考えられる。今後は漏水調査の実施や老朽管更新計画に基づく計画的な更新工事を実施し、有収率の向上に努める。</t>
    <rPh sb="1" eb="7">
      <t>ケイエイシュウシヒリツ</t>
    </rPh>
    <rPh sb="9" eb="12">
      <t>ドウリョクヒ</t>
    </rPh>
    <rPh sb="13" eb="16">
      <t>シュウゼンヒ</t>
    </rPh>
    <rPh sb="17" eb="20">
      <t>イタクリョウ</t>
    </rPh>
    <rPh sb="51" eb="52">
      <t>チ</t>
    </rPh>
    <rPh sb="57" eb="58">
      <t>アタイ</t>
    </rPh>
    <rPh sb="59" eb="61">
      <t>スイイ</t>
    </rPh>
    <rPh sb="82" eb="84">
      <t>シタマワ</t>
    </rPh>
    <rPh sb="108" eb="109">
      <t>タヨ</t>
    </rPh>
    <rPh sb="113" eb="115">
      <t>ジョウキョウ</t>
    </rPh>
    <rPh sb="119" eb="123">
      <t>ジンコウゲンショウ</t>
    </rPh>
    <rPh sb="124" eb="128">
      <t>セッスイキキ</t>
    </rPh>
    <rPh sb="129" eb="131">
      <t>フキュウ</t>
    </rPh>
    <rPh sb="132" eb="133">
      <t>トモナ</t>
    </rPh>
    <rPh sb="134" eb="138">
      <t>キュウスイシュウエキ</t>
    </rPh>
    <rPh sb="139" eb="140">
      <t>ゾウ</t>
    </rPh>
    <rPh sb="141" eb="143">
      <t>ミコ</t>
    </rPh>
    <rPh sb="151" eb="155">
      <t>キカイセツビ</t>
    </rPh>
    <rPh sb="156" eb="157">
      <t>ショウ</t>
    </rPh>
    <rPh sb="162" eb="163">
      <t>カ</t>
    </rPh>
    <rPh sb="164" eb="169">
      <t>ミンカンジギョウシャ</t>
    </rPh>
    <rPh sb="171" eb="175">
      <t>ギョウムイタク</t>
    </rPh>
    <rPh sb="180" eb="182">
      <t>イッソウ</t>
    </rPh>
    <rPh sb="183" eb="188">
      <t>イジカンリヒ</t>
    </rPh>
    <rPh sb="189" eb="191">
      <t>サクゲン</t>
    </rPh>
    <rPh sb="192" eb="195">
      <t>シュウノウリツ</t>
    </rPh>
    <rPh sb="196" eb="198">
      <t>コウジョウ</t>
    </rPh>
    <rPh sb="199" eb="200">
      <t>ツト</t>
    </rPh>
    <rPh sb="207" eb="209">
      <t>キギョウ</t>
    </rPh>
    <rPh sb="209" eb="210">
      <t>サイ</t>
    </rPh>
    <rPh sb="210" eb="212">
      <t>ザンダカ</t>
    </rPh>
    <rPh sb="212" eb="213">
      <t>タイ</t>
    </rPh>
    <rPh sb="213" eb="219">
      <t>キュウスイシュウエキヒリツ</t>
    </rPh>
    <rPh sb="221" eb="223">
      <t>ネンネン</t>
    </rPh>
    <rPh sb="223" eb="225">
      <t>カコウ</t>
    </rPh>
    <rPh sb="225" eb="227">
      <t>ケイコウ</t>
    </rPh>
    <rPh sb="247" eb="251">
      <t>ガッペイトウショ</t>
    </rPh>
    <rPh sb="252" eb="254">
      <t>チャクシュ</t>
    </rPh>
    <rPh sb="256" eb="259">
      <t>ミフキュウ</t>
    </rPh>
    <rPh sb="259" eb="263">
      <t>チイキカイショウ</t>
    </rPh>
    <rPh sb="263" eb="265">
      <t>ジギョウ</t>
    </rPh>
    <rPh sb="268" eb="272">
      <t>シセツセイビ</t>
    </rPh>
    <rPh sb="273" eb="275">
      <t>タガク</t>
    </rPh>
    <rPh sb="276" eb="279">
      <t>キギョウサイ</t>
    </rPh>
    <rPh sb="280" eb="281">
      <t>カ</t>
    </rPh>
    <rPh sb="282" eb="283">
      <t>イ</t>
    </rPh>
    <rPh sb="290" eb="292">
      <t>ヨウイン</t>
    </rPh>
    <rPh sb="299" eb="301">
      <t>レイワ</t>
    </rPh>
    <rPh sb="302" eb="304">
      <t>ネンド</t>
    </rPh>
    <rPh sb="308" eb="311">
      <t>ネンケイカク</t>
    </rPh>
    <rPh sb="312" eb="315">
      <t>ロウキュウカン</t>
    </rPh>
    <rPh sb="315" eb="319">
      <t>コウシンコウジ</t>
    </rPh>
    <rPh sb="320" eb="322">
      <t>ジッシ</t>
    </rPh>
    <rPh sb="328" eb="331">
      <t>キギョウサイ</t>
    </rPh>
    <rPh sb="332" eb="334">
      <t>ハッコウ</t>
    </rPh>
    <rPh sb="340" eb="342">
      <t>ショウライ</t>
    </rPh>
    <rPh sb="342" eb="344">
      <t>セダイ</t>
    </rPh>
    <rPh sb="345" eb="347">
      <t>フタン</t>
    </rPh>
    <rPh sb="354" eb="357">
      <t>カリイレガク</t>
    </rPh>
    <rPh sb="358" eb="361">
      <t>ヘイジュンカ</t>
    </rPh>
    <rPh sb="362" eb="363">
      <t>ツト</t>
    </rPh>
    <rPh sb="368" eb="372">
      <t>キュウスイゲンカ</t>
    </rPh>
    <rPh sb="374" eb="376">
      <t>ルイジ</t>
    </rPh>
    <rPh sb="376" eb="378">
      <t>ダンタイ</t>
    </rPh>
    <rPh sb="378" eb="381">
      <t>ヘイキンチ</t>
    </rPh>
    <rPh sb="382" eb="384">
      <t>ウワマワ</t>
    </rPh>
    <rPh sb="388" eb="390">
      <t>ジョウキョウ</t>
    </rPh>
    <rPh sb="394" eb="396">
      <t>コンゴ</t>
    </rPh>
    <rPh sb="397" eb="399">
      <t>ユウシュウ</t>
    </rPh>
    <rPh sb="399" eb="401">
      <t>スイリョウ</t>
    </rPh>
    <rPh sb="402" eb="406">
      <t>ゲンショウケイコウ</t>
    </rPh>
    <rPh sb="412" eb="414">
      <t>ミコ</t>
    </rPh>
    <rPh sb="422" eb="425">
      <t>ミズジュヨウ</t>
    </rPh>
    <rPh sb="426" eb="427">
      <t>オウ</t>
    </rPh>
    <rPh sb="429" eb="432">
      <t>コウリツテキ</t>
    </rPh>
    <rPh sb="433" eb="435">
      <t>シセツ</t>
    </rPh>
    <rPh sb="436" eb="438">
      <t>ウンヨウ</t>
    </rPh>
    <rPh sb="439" eb="443">
      <t>イジカンリ</t>
    </rPh>
    <rPh sb="444" eb="445">
      <t>オコナ</t>
    </rPh>
    <rPh sb="447" eb="451">
      <t>ケイジョウケイヒ</t>
    </rPh>
    <rPh sb="452" eb="454">
      <t>サクゲン</t>
    </rPh>
    <rPh sb="455" eb="456">
      <t>ハカ</t>
    </rPh>
    <rPh sb="463" eb="466">
      <t>ユウシュウリツ</t>
    </rPh>
    <rPh sb="468" eb="471">
      <t>ゼンネンド</t>
    </rPh>
    <rPh sb="478" eb="480">
      <t>テイカ</t>
    </rPh>
    <rPh sb="485" eb="489">
      <t>ルイジダンタイ</t>
    </rPh>
    <rPh sb="489" eb="492">
      <t>ヘイキンチ</t>
    </rPh>
    <rPh sb="494" eb="495">
      <t>ヒク</t>
    </rPh>
    <rPh sb="496" eb="497">
      <t>アタイ</t>
    </rPh>
    <rPh sb="498" eb="500">
      <t>スイイ</t>
    </rPh>
    <rPh sb="505" eb="508">
      <t>ロウキュウカ</t>
    </rPh>
    <rPh sb="510" eb="511">
      <t>ハイ</t>
    </rPh>
    <rPh sb="512" eb="514">
      <t>キュウスイ</t>
    </rPh>
    <rPh sb="514" eb="515">
      <t>カン</t>
    </rPh>
    <rPh sb="518" eb="520">
      <t>ロウスイ</t>
    </rPh>
    <rPh sb="521" eb="522">
      <t>オモ</t>
    </rPh>
    <rPh sb="523" eb="525">
      <t>ゲンイン</t>
    </rPh>
    <rPh sb="526" eb="527">
      <t>カンガ</t>
    </rPh>
    <rPh sb="532" eb="534">
      <t>コンゴ</t>
    </rPh>
    <rPh sb="535" eb="539">
      <t>ロウスイチョウサ</t>
    </rPh>
    <rPh sb="540" eb="542">
      <t>ジッシ</t>
    </rPh>
    <rPh sb="543" eb="548">
      <t>ロウキュウカンコウシン</t>
    </rPh>
    <rPh sb="548" eb="550">
      <t>ケイカク</t>
    </rPh>
    <rPh sb="551" eb="552">
      <t>モト</t>
    </rPh>
    <rPh sb="554" eb="557">
      <t>ケイカクテキ</t>
    </rPh>
    <rPh sb="558" eb="562">
      <t>コウシンコウジ</t>
    </rPh>
    <rPh sb="563" eb="565">
      <t>ジッシ</t>
    </rPh>
    <rPh sb="567" eb="570">
      <t>ユウシュウリツ</t>
    </rPh>
    <rPh sb="571" eb="573">
      <t>コウジョウ</t>
    </rPh>
    <rPh sb="574" eb="575">
      <t>ツト</t>
    </rPh>
    <phoneticPr fontId="1"/>
  </si>
  <si>
    <t>②管路経年化率は、前年度と比較して0.26ポイント低下している。法定耐用年数を経過した管路は常北地区に集中しており、今後も更新時期を迎える老朽管が増加していく。老朽管更新計画に基づき費用の平準化を図りながら計画的な更新工事を実施していく。
③管路更新率は、前年度より0.84％上昇しており、類似団体平均値を上回った。令和３年度より老朽管更新計画により更新工事を行っており、更新率が上昇したものと思われる。今後も更新計画に基づき工事を進め、併せて管路の耐震化も進めていく。</t>
    <rPh sb="1" eb="3">
      <t>カンロ</t>
    </rPh>
    <rPh sb="3" eb="7">
      <t>ケイネンカリツ</t>
    </rPh>
    <rPh sb="9" eb="12">
      <t>ゼンネンド</t>
    </rPh>
    <rPh sb="13" eb="15">
      <t>ヒカク</t>
    </rPh>
    <rPh sb="25" eb="27">
      <t>テイカ</t>
    </rPh>
    <rPh sb="32" eb="38">
      <t>ホウテイタイヨウネンスウ</t>
    </rPh>
    <rPh sb="39" eb="41">
      <t>ケイカ</t>
    </rPh>
    <rPh sb="43" eb="45">
      <t>カンロ</t>
    </rPh>
    <rPh sb="46" eb="50">
      <t>ジョウホクチク</t>
    </rPh>
    <rPh sb="51" eb="53">
      <t>シュウチュウ</t>
    </rPh>
    <rPh sb="58" eb="60">
      <t>コンゴ</t>
    </rPh>
    <rPh sb="61" eb="65">
      <t>コウシンジキ</t>
    </rPh>
    <rPh sb="66" eb="67">
      <t>ムカ</t>
    </rPh>
    <rPh sb="69" eb="72">
      <t>ロウキュウカン</t>
    </rPh>
    <rPh sb="73" eb="75">
      <t>ゾウカ</t>
    </rPh>
    <rPh sb="80" eb="83">
      <t>ロウキュウカン</t>
    </rPh>
    <rPh sb="83" eb="87">
      <t>コウシンケイカク</t>
    </rPh>
    <rPh sb="88" eb="89">
      <t>モト</t>
    </rPh>
    <rPh sb="91" eb="93">
      <t>ヒヨウ</t>
    </rPh>
    <rPh sb="94" eb="97">
      <t>ヘイジュンカ</t>
    </rPh>
    <rPh sb="98" eb="99">
      <t>ハカ</t>
    </rPh>
    <rPh sb="121" eb="126">
      <t>カンロコウシンリツ</t>
    </rPh>
    <rPh sb="128" eb="131">
      <t>ゼンネンド</t>
    </rPh>
    <rPh sb="138" eb="140">
      <t>ジョウショウ</t>
    </rPh>
    <rPh sb="145" eb="152">
      <t>ルイジダンタイヘイキンチ</t>
    </rPh>
    <rPh sb="153" eb="155">
      <t>ウワマワ</t>
    </rPh>
    <rPh sb="158" eb="160">
      <t>レイワ</t>
    </rPh>
    <rPh sb="161" eb="162">
      <t>ネン</t>
    </rPh>
    <rPh sb="162" eb="163">
      <t>ド</t>
    </rPh>
    <rPh sb="165" eb="168">
      <t>ロウキュウカン</t>
    </rPh>
    <rPh sb="168" eb="170">
      <t>コウシン</t>
    </rPh>
    <rPh sb="170" eb="172">
      <t>ケイカク</t>
    </rPh>
    <rPh sb="175" eb="179">
      <t>コウシンコウジ</t>
    </rPh>
    <rPh sb="180" eb="181">
      <t>オコナ</t>
    </rPh>
    <rPh sb="186" eb="189">
      <t>コウシンリツ</t>
    </rPh>
    <rPh sb="190" eb="192">
      <t>ジョウショウ</t>
    </rPh>
    <rPh sb="197" eb="198">
      <t>オモ</t>
    </rPh>
    <rPh sb="202" eb="204">
      <t>コンゴ</t>
    </rPh>
    <rPh sb="205" eb="209">
      <t>コウシンケイカク</t>
    </rPh>
    <rPh sb="210" eb="211">
      <t>モト</t>
    </rPh>
    <rPh sb="213" eb="215">
      <t>コウジ</t>
    </rPh>
    <rPh sb="216" eb="217">
      <t>スス</t>
    </rPh>
    <rPh sb="219" eb="220">
      <t>アワ</t>
    </rPh>
    <rPh sb="222" eb="224">
      <t>カンロ</t>
    </rPh>
    <rPh sb="225" eb="228">
      <t>タイシンカ</t>
    </rPh>
    <rPh sb="229" eb="230">
      <t>スス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</si>
</sst>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0.38</c:v>
                </c:pt>
                <c:pt idx="1">
                  <c:v>0.22</c:v>
                </c:pt>
                <c:pt idx="2">
                  <c:v>0.56000000000000005</c:v>
                </c:pt>
                <c:pt idx="3">
                  <c:v>0.12</c:v>
                </c:pt>
                <c:pt idx="4">
                  <c:v>0.96</c:v>
                </c:pt>
              </c:numCache>
            </c:numRef>
          </c:val>
          <c:extLst>
            <c:ext xmlns:c16="http://schemas.microsoft.com/office/drawing/2014/chart" uri="{C3380CC4-5D6E-409C-BE32-E72D297353CC}">
              <c16:uniqueId val="{00000000-E32F-435F-BB62-9007051A1A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32F-435F-BB62-9007051A1A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52.56</c:v>
                </c:pt>
                <c:pt idx="1">
                  <c:v>53.15</c:v>
                </c:pt>
                <c:pt idx="2">
                  <c:v>52.26</c:v>
                </c:pt>
                <c:pt idx="3">
                  <c:v>53.19</c:v>
                </c:pt>
                <c:pt idx="4">
                  <c:v>55.31</c:v>
                </c:pt>
              </c:numCache>
            </c:numRef>
          </c:val>
          <c:extLst>
            <c:ext xmlns:c16="http://schemas.microsoft.com/office/drawing/2014/chart" uri="{C3380CC4-5D6E-409C-BE32-E72D297353CC}">
              <c16:uniqueId val="{00000000-51FA-46E7-9801-B9D93B219C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51FA-46E7-9801-B9D93B219C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77.28</c:v>
                </c:pt>
                <c:pt idx="1">
                  <c:v>75.7</c:v>
                </c:pt>
                <c:pt idx="2">
                  <c:v>75.84</c:v>
                </c:pt>
                <c:pt idx="3">
                  <c:v>75.08</c:v>
                </c:pt>
                <c:pt idx="4">
                  <c:v>71.19</c:v>
                </c:pt>
              </c:numCache>
            </c:numRef>
          </c:val>
          <c:extLst>
            <c:ext xmlns:c16="http://schemas.microsoft.com/office/drawing/2014/chart" uri="{C3380CC4-5D6E-409C-BE32-E72D297353CC}">
              <c16:uniqueId val="{00000000-9EF2-4586-941A-2C77254803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EF2-4586-941A-2C77254803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107.12</c:v>
                </c:pt>
                <c:pt idx="1">
                  <c:v>105.42</c:v>
                </c:pt>
                <c:pt idx="2">
                  <c:v>101.48</c:v>
                </c:pt>
                <c:pt idx="3">
                  <c:v>105.49</c:v>
                </c:pt>
                <c:pt idx="4">
                  <c:v>100.39</c:v>
                </c:pt>
              </c:numCache>
            </c:numRef>
          </c:val>
          <c:extLst>
            <c:ext xmlns:c16="http://schemas.microsoft.com/office/drawing/2014/chart" uri="{C3380CC4-5D6E-409C-BE32-E72D297353CC}">
              <c16:uniqueId val="{00000000-322B-40E9-9C9D-EEDB8BC28F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22B-40E9-9C9D-EEDB8BC28F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48.28</c:v>
                </c:pt>
                <c:pt idx="1">
                  <c:v>49.56</c:v>
                </c:pt>
                <c:pt idx="2">
                  <c:v>51.91</c:v>
                </c:pt>
                <c:pt idx="3">
                  <c:v>53.28</c:v>
                </c:pt>
                <c:pt idx="4">
                  <c:v>54.57</c:v>
                </c:pt>
              </c:numCache>
            </c:numRef>
          </c:val>
          <c:extLst>
            <c:ext xmlns:c16="http://schemas.microsoft.com/office/drawing/2014/chart" uri="{C3380CC4-5D6E-409C-BE32-E72D297353CC}">
              <c16:uniqueId val="{00000000-7A97-40DC-BE20-7ABE8B7BB9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7A97-40DC-BE20-7ABE8B7BB9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13.35</c:v>
                </c:pt>
                <c:pt idx="1">
                  <c:v>13.28</c:v>
                </c:pt>
                <c:pt idx="2">
                  <c:v>16.760000000000002</c:v>
                </c:pt>
                <c:pt idx="3">
                  <c:v>17.260000000000002</c:v>
                </c:pt>
                <c:pt idx="4">
                  <c:v>17</c:v>
                </c:pt>
              </c:numCache>
            </c:numRef>
          </c:val>
          <c:extLst>
            <c:ext xmlns:c16="http://schemas.microsoft.com/office/drawing/2014/chart" uri="{C3380CC4-5D6E-409C-BE32-E72D297353CC}">
              <c16:uniqueId val="{00000000-D7FF-4819-BE4C-B43525CD86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D7FF-4819-BE4C-B43525CD86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4F-4B2B-9091-A0E0FEF436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AA4F-4B2B-9091-A0E0FEF436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321.63</c:v>
                </c:pt>
                <c:pt idx="1">
                  <c:v>259.14</c:v>
                </c:pt>
                <c:pt idx="2">
                  <c:v>324.68</c:v>
                </c:pt>
                <c:pt idx="3">
                  <c:v>345.22</c:v>
                </c:pt>
                <c:pt idx="4">
                  <c:v>251.27</c:v>
                </c:pt>
              </c:numCache>
            </c:numRef>
          </c:val>
          <c:extLst>
            <c:ext xmlns:c16="http://schemas.microsoft.com/office/drawing/2014/chart" uri="{C3380CC4-5D6E-409C-BE32-E72D297353CC}">
              <c16:uniqueId val="{00000000-ED78-452B-A61A-C3C8CE810E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ED78-452B-A61A-C3C8CE810E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967.29</c:v>
                </c:pt>
                <c:pt idx="1">
                  <c:v>914.56</c:v>
                </c:pt>
                <c:pt idx="2">
                  <c:v>862.24</c:v>
                </c:pt>
                <c:pt idx="3">
                  <c:v>859.39</c:v>
                </c:pt>
                <c:pt idx="4">
                  <c:v>849.01</c:v>
                </c:pt>
              </c:numCache>
            </c:numRef>
          </c:val>
          <c:extLst>
            <c:ext xmlns:c16="http://schemas.microsoft.com/office/drawing/2014/chart" uri="{C3380CC4-5D6E-409C-BE32-E72D297353CC}">
              <c16:uniqueId val="{00000000-1968-48FD-B393-0EFB6225E4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1968-48FD-B393-0EFB6225E4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76.66</c:v>
                </c:pt>
                <c:pt idx="1">
                  <c:v>70.92</c:v>
                </c:pt>
                <c:pt idx="2">
                  <c:v>70.53</c:v>
                </c:pt>
                <c:pt idx="3">
                  <c:v>76.209999999999994</c:v>
                </c:pt>
                <c:pt idx="4">
                  <c:v>69.67</c:v>
                </c:pt>
              </c:numCache>
            </c:numRef>
          </c:val>
          <c:extLst>
            <c:ext xmlns:c16="http://schemas.microsoft.com/office/drawing/2014/chart" uri="{C3380CC4-5D6E-409C-BE32-E72D297353CC}">
              <c16:uniqueId val="{00000000-3EC5-49FB-8F0A-BE079AD0C3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3EC5-49FB-8F0A-BE079AD0C3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281.08</c:v>
                </c:pt>
                <c:pt idx="1">
                  <c:v>304.63</c:v>
                </c:pt>
                <c:pt idx="2">
                  <c:v>307.27999999999997</c:v>
                </c:pt>
                <c:pt idx="3">
                  <c:v>283.33999999999997</c:v>
                </c:pt>
                <c:pt idx="4">
                  <c:v>311.14999999999998</c:v>
                </c:pt>
              </c:numCache>
            </c:numRef>
          </c:val>
          <c:extLst>
            <c:ext xmlns:c16="http://schemas.microsoft.com/office/drawing/2014/chart" uri="{C3380CC4-5D6E-409C-BE32-E72D297353CC}">
              <c16:uniqueId val="{00000000-955D-4216-90B7-1A1960E26A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955D-4216-90B7-1A1960E26A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3" zoomScale="80" zoomScaleNormal="80" workbookViewId="0">
      <selection activeCell="BL83" sqref="BL8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城里町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2</v>
      </c>
      <c r="C7" s="34"/>
      <c r="D7" s="34"/>
      <c r="E7" s="34"/>
      <c r="F7" s="34"/>
      <c r="G7" s="34"/>
      <c r="H7" s="34"/>
      <c r="I7" s="33" t="s">
        <v>13</v>
      </c>
      <c r="J7" s="34"/>
      <c r="K7" s="34"/>
      <c r="L7" s="34"/>
      <c r="M7" s="34"/>
      <c r="N7" s="34"/>
      <c r="O7" s="35"/>
      <c r="P7" s="36" t="s">
        <v>3</v>
      </c>
      <c r="Q7" s="36"/>
      <c r="R7" s="36"/>
      <c r="S7" s="36"/>
      <c r="T7" s="36"/>
      <c r="U7" s="36"/>
      <c r="V7" s="36"/>
      <c r="W7" s="36" t="s">
        <v>15</v>
      </c>
      <c r="X7" s="36"/>
      <c r="Y7" s="36"/>
      <c r="Z7" s="36"/>
      <c r="AA7" s="36"/>
      <c r="AB7" s="36"/>
      <c r="AC7" s="36"/>
      <c r="AD7" s="36" t="s">
        <v>8</v>
      </c>
      <c r="AE7" s="36"/>
      <c r="AF7" s="36"/>
      <c r="AG7" s="36"/>
      <c r="AH7" s="36"/>
      <c r="AI7" s="36"/>
      <c r="AJ7" s="36"/>
      <c r="AK7" s="2"/>
      <c r="AL7" s="36" t="s">
        <v>16</v>
      </c>
      <c r="AM7" s="36"/>
      <c r="AN7" s="36"/>
      <c r="AO7" s="36"/>
      <c r="AP7" s="36"/>
      <c r="AQ7" s="36"/>
      <c r="AR7" s="36"/>
      <c r="AS7" s="36"/>
      <c r="AT7" s="33" t="s">
        <v>9</v>
      </c>
      <c r="AU7" s="34"/>
      <c r="AV7" s="34"/>
      <c r="AW7" s="34"/>
      <c r="AX7" s="34"/>
      <c r="AY7" s="34"/>
      <c r="AZ7" s="34"/>
      <c r="BA7" s="34"/>
      <c r="BB7" s="36" t="s">
        <v>19</v>
      </c>
      <c r="BC7" s="36"/>
      <c r="BD7" s="36"/>
      <c r="BE7" s="36"/>
      <c r="BF7" s="36"/>
      <c r="BG7" s="36"/>
      <c r="BH7" s="36"/>
      <c r="BI7" s="36"/>
      <c r="BJ7" s="3"/>
      <c r="BK7" s="3"/>
      <c r="BL7" s="37" t="s">
        <v>20</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18618</v>
      </c>
      <c r="AM8" s="44"/>
      <c r="AN8" s="44"/>
      <c r="AO8" s="44"/>
      <c r="AP8" s="44"/>
      <c r="AQ8" s="44"/>
      <c r="AR8" s="44"/>
      <c r="AS8" s="44"/>
      <c r="AT8" s="45">
        <f>データ!$S$6</f>
        <v>161.80000000000001</v>
      </c>
      <c r="AU8" s="46"/>
      <c r="AV8" s="46"/>
      <c r="AW8" s="46"/>
      <c r="AX8" s="46"/>
      <c r="AY8" s="46"/>
      <c r="AZ8" s="46"/>
      <c r="BA8" s="46"/>
      <c r="BB8" s="47">
        <f>データ!$T$6</f>
        <v>115.07</v>
      </c>
      <c r="BC8" s="47"/>
      <c r="BD8" s="47"/>
      <c r="BE8" s="47"/>
      <c r="BF8" s="47"/>
      <c r="BG8" s="47"/>
      <c r="BH8" s="47"/>
      <c r="BI8" s="47"/>
      <c r="BJ8" s="3"/>
      <c r="BK8" s="3"/>
      <c r="BL8" s="48" t="s">
        <v>14</v>
      </c>
      <c r="BM8" s="49"/>
      <c r="BN8" s="50" t="s">
        <v>22</v>
      </c>
      <c r="BO8" s="50"/>
      <c r="BP8" s="50"/>
      <c r="BQ8" s="50"/>
      <c r="BR8" s="50"/>
      <c r="BS8" s="50"/>
      <c r="BT8" s="50"/>
      <c r="BU8" s="50"/>
      <c r="BV8" s="50"/>
      <c r="BW8" s="50"/>
      <c r="BX8" s="50"/>
      <c r="BY8" s="51"/>
    </row>
    <row r="9" spans="1:78" ht="18.75" customHeight="1" x14ac:dyDescent="0.15">
      <c r="A9" s="2"/>
      <c r="B9" s="33" t="s">
        <v>23</v>
      </c>
      <c r="C9" s="34"/>
      <c r="D9" s="34"/>
      <c r="E9" s="34"/>
      <c r="F9" s="34"/>
      <c r="G9" s="34"/>
      <c r="H9" s="34"/>
      <c r="I9" s="33" t="s">
        <v>25</v>
      </c>
      <c r="J9" s="34"/>
      <c r="K9" s="34"/>
      <c r="L9" s="34"/>
      <c r="M9" s="34"/>
      <c r="N9" s="34"/>
      <c r="O9" s="35"/>
      <c r="P9" s="36" t="s">
        <v>26</v>
      </c>
      <c r="Q9" s="36"/>
      <c r="R9" s="36"/>
      <c r="S9" s="36"/>
      <c r="T9" s="36"/>
      <c r="U9" s="36"/>
      <c r="V9" s="36"/>
      <c r="W9" s="36" t="s">
        <v>24</v>
      </c>
      <c r="X9" s="36"/>
      <c r="Y9" s="36"/>
      <c r="Z9" s="36"/>
      <c r="AA9" s="36"/>
      <c r="AB9" s="36"/>
      <c r="AC9" s="36"/>
      <c r="AD9" s="2"/>
      <c r="AE9" s="2"/>
      <c r="AF9" s="2"/>
      <c r="AG9" s="2"/>
      <c r="AH9" s="2"/>
      <c r="AI9" s="2"/>
      <c r="AJ9" s="2"/>
      <c r="AK9" s="2"/>
      <c r="AL9" s="36" t="s">
        <v>29</v>
      </c>
      <c r="AM9" s="36"/>
      <c r="AN9" s="36"/>
      <c r="AO9" s="36"/>
      <c r="AP9" s="36"/>
      <c r="AQ9" s="36"/>
      <c r="AR9" s="36"/>
      <c r="AS9" s="36"/>
      <c r="AT9" s="33" t="s">
        <v>31</v>
      </c>
      <c r="AU9" s="34"/>
      <c r="AV9" s="34"/>
      <c r="AW9" s="34"/>
      <c r="AX9" s="34"/>
      <c r="AY9" s="34"/>
      <c r="AZ9" s="34"/>
      <c r="BA9" s="34"/>
      <c r="BB9" s="36" t="s">
        <v>18</v>
      </c>
      <c r="BC9" s="36"/>
      <c r="BD9" s="36"/>
      <c r="BE9" s="36"/>
      <c r="BF9" s="36"/>
      <c r="BG9" s="36"/>
      <c r="BH9" s="36"/>
      <c r="BI9" s="36"/>
      <c r="BJ9" s="3"/>
      <c r="BK9" s="3"/>
      <c r="BL9" s="52" t="s">
        <v>33</v>
      </c>
      <c r="BM9" s="53"/>
      <c r="BN9" s="54" t="s">
        <v>34</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51.16</v>
      </c>
      <c r="J10" s="46"/>
      <c r="K10" s="46"/>
      <c r="L10" s="46"/>
      <c r="M10" s="46"/>
      <c r="N10" s="46"/>
      <c r="O10" s="56"/>
      <c r="P10" s="47">
        <f>データ!$P$6</f>
        <v>99.17</v>
      </c>
      <c r="Q10" s="47"/>
      <c r="R10" s="47"/>
      <c r="S10" s="47"/>
      <c r="T10" s="47"/>
      <c r="U10" s="47"/>
      <c r="V10" s="47"/>
      <c r="W10" s="44">
        <f>データ!$Q$6</f>
        <v>4180</v>
      </c>
      <c r="X10" s="44"/>
      <c r="Y10" s="44"/>
      <c r="Z10" s="44"/>
      <c r="AA10" s="44"/>
      <c r="AB10" s="44"/>
      <c r="AC10" s="44"/>
      <c r="AD10" s="2"/>
      <c r="AE10" s="2"/>
      <c r="AF10" s="2"/>
      <c r="AG10" s="2"/>
      <c r="AH10" s="2"/>
      <c r="AI10" s="2"/>
      <c r="AJ10" s="2"/>
      <c r="AK10" s="2"/>
      <c r="AL10" s="44">
        <f>データ!$U$6</f>
        <v>18403</v>
      </c>
      <c r="AM10" s="44"/>
      <c r="AN10" s="44"/>
      <c r="AO10" s="44"/>
      <c r="AP10" s="44"/>
      <c r="AQ10" s="44"/>
      <c r="AR10" s="44"/>
      <c r="AS10" s="44"/>
      <c r="AT10" s="45">
        <f>データ!$V$6</f>
        <v>171.63</v>
      </c>
      <c r="AU10" s="46"/>
      <c r="AV10" s="46"/>
      <c r="AW10" s="46"/>
      <c r="AX10" s="46"/>
      <c r="AY10" s="46"/>
      <c r="AZ10" s="46"/>
      <c r="BA10" s="46"/>
      <c r="BB10" s="47">
        <f>データ!$W$6</f>
        <v>107.22</v>
      </c>
      <c r="BC10" s="47"/>
      <c r="BD10" s="47"/>
      <c r="BE10" s="47"/>
      <c r="BF10" s="47"/>
      <c r="BG10" s="47"/>
      <c r="BH10" s="47"/>
      <c r="BI10" s="47"/>
      <c r="BJ10" s="2"/>
      <c r="BK10" s="2"/>
      <c r="BL10" s="57" t="s">
        <v>36</v>
      </c>
      <c r="BM10" s="58"/>
      <c r="BN10" s="59" t="s">
        <v>7</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38</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39</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41</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110</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42</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111</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10</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11</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6</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44</v>
      </c>
      <c r="C84" s="6"/>
      <c r="D84" s="6"/>
      <c r="E84" s="6" t="s">
        <v>45</v>
      </c>
      <c r="F84" s="6" t="s">
        <v>47</v>
      </c>
      <c r="G84" s="6" t="s">
        <v>49</v>
      </c>
      <c r="H84" s="6" t="s">
        <v>43</v>
      </c>
      <c r="I84" s="6" t="s">
        <v>12</v>
      </c>
      <c r="J84" s="6" t="s">
        <v>30</v>
      </c>
      <c r="K84" s="6" t="s">
        <v>50</v>
      </c>
      <c r="L84" s="6" t="s">
        <v>51</v>
      </c>
      <c r="M84" s="6" t="s">
        <v>35</v>
      </c>
      <c r="N84" s="6" t="s">
        <v>53</v>
      </c>
      <c r="O84" s="6" t="s">
        <v>55</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9+wiJTFPJpiZ6rAkUpfRy5YwnFbj6HI1PpTVu60bOFBFL6VEbCfIwWtwi2kk9kze7h17H/ieYUOmuFU9uTCI7g==" saltValue="taPUVMpHddLLoXpEtx2vZ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48</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21</v>
      </c>
      <c r="B3" s="17" t="s">
        <v>52</v>
      </c>
      <c r="C3" s="17" t="s">
        <v>59</v>
      </c>
      <c r="D3" s="17" t="s">
        <v>60</v>
      </c>
      <c r="E3" s="17" t="s">
        <v>5</v>
      </c>
      <c r="F3" s="17" t="s">
        <v>4</v>
      </c>
      <c r="G3" s="17" t="s">
        <v>27</v>
      </c>
      <c r="H3" s="84" t="s">
        <v>32</v>
      </c>
      <c r="I3" s="85"/>
      <c r="J3" s="85"/>
      <c r="K3" s="85"/>
      <c r="L3" s="85"/>
      <c r="M3" s="85"/>
      <c r="N3" s="85"/>
      <c r="O3" s="85"/>
      <c r="P3" s="85"/>
      <c r="Q3" s="85"/>
      <c r="R3" s="85"/>
      <c r="S3" s="85"/>
      <c r="T3" s="85"/>
      <c r="U3" s="85"/>
      <c r="V3" s="85"/>
      <c r="W3" s="86"/>
      <c r="X3" s="82" t="s">
        <v>56</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10</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61</v>
      </c>
      <c r="B4" s="18"/>
      <c r="C4" s="18"/>
      <c r="D4" s="18"/>
      <c r="E4" s="18"/>
      <c r="F4" s="18"/>
      <c r="G4" s="18"/>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46</v>
      </c>
      <c r="AJ4" s="83"/>
      <c r="AK4" s="83"/>
      <c r="AL4" s="83"/>
      <c r="AM4" s="83"/>
      <c r="AN4" s="83"/>
      <c r="AO4" s="83"/>
      <c r="AP4" s="83"/>
      <c r="AQ4" s="83"/>
      <c r="AR4" s="83"/>
      <c r="AS4" s="83"/>
      <c r="AT4" s="83" t="s">
        <v>40</v>
      </c>
      <c r="AU4" s="83"/>
      <c r="AV4" s="83"/>
      <c r="AW4" s="83"/>
      <c r="AX4" s="83"/>
      <c r="AY4" s="83"/>
      <c r="AZ4" s="83"/>
      <c r="BA4" s="83"/>
      <c r="BB4" s="83"/>
      <c r="BC4" s="83"/>
      <c r="BD4" s="83"/>
      <c r="BE4" s="83" t="s">
        <v>62</v>
      </c>
      <c r="BF4" s="83"/>
      <c r="BG4" s="83"/>
      <c r="BH4" s="83"/>
      <c r="BI4" s="83"/>
      <c r="BJ4" s="83"/>
      <c r="BK4" s="83"/>
      <c r="BL4" s="83"/>
      <c r="BM4" s="83"/>
      <c r="BN4" s="83"/>
      <c r="BO4" s="83"/>
      <c r="BP4" s="83" t="s">
        <v>37</v>
      </c>
      <c r="BQ4" s="83"/>
      <c r="BR4" s="83"/>
      <c r="BS4" s="83"/>
      <c r="BT4" s="83"/>
      <c r="BU4" s="83"/>
      <c r="BV4" s="83"/>
      <c r="BW4" s="83"/>
      <c r="BX4" s="83"/>
      <c r="BY4" s="83"/>
      <c r="BZ4" s="83"/>
      <c r="CA4" s="83" t="s">
        <v>64</v>
      </c>
      <c r="CB4" s="83"/>
      <c r="CC4" s="83"/>
      <c r="CD4" s="83"/>
      <c r="CE4" s="83"/>
      <c r="CF4" s="83"/>
      <c r="CG4" s="83"/>
      <c r="CH4" s="83"/>
      <c r="CI4" s="83"/>
      <c r="CJ4" s="83"/>
      <c r="CK4" s="83"/>
      <c r="CL4" s="83" t="s">
        <v>65</v>
      </c>
      <c r="CM4" s="83"/>
      <c r="CN4" s="83"/>
      <c r="CO4" s="83"/>
      <c r="CP4" s="83"/>
      <c r="CQ4" s="83"/>
      <c r="CR4" s="83"/>
      <c r="CS4" s="83"/>
      <c r="CT4" s="83"/>
      <c r="CU4" s="83"/>
      <c r="CV4" s="83"/>
      <c r="CW4" s="83" t="s">
        <v>67</v>
      </c>
      <c r="CX4" s="83"/>
      <c r="CY4" s="83"/>
      <c r="CZ4" s="83"/>
      <c r="DA4" s="83"/>
      <c r="DB4" s="83"/>
      <c r="DC4" s="83"/>
      <c r="DD4" s="83"/>
      <c r="DE4" s="83"/>
      <c r="DF4" s="83"/>
      <c r="DG4" s="83"/>
      <c r="DH4" s="83" t="s">
        <v>68</v>
      </c>
      <c r="DI4" s="83"/>
      <c r="DJ4" s="83"/>
      <c r="DK4" s="83"/>
      <c r="DL4" s="83"/>
      <c r="DM4" s="83"/>
      <c r="DN4" s="83"/>
      <c r="DO4" s="83"/>
      <c r="DP4" s="83"/>
      <c r="DQ4" s="83"/>
      <c r="DR4" s="83"/>
      <c r="DS4" s="83" t="s">
        <v>63</v>
      </c>
      <c r="DT4" s="83"/>
      <c r="DU4" s="83"/>
      <c r="DV4" s="83"/>
      <c r="DW4" s="83"/>
      <c r="DX4" s="83"/>
      <c r="DY4" s="83"/>
      <c r="DZ4" s="83"/>
      <c r="EA4" s="83"/>
      <c r="EB4" s="83"/>
      <c r="EC4" s="83"/>
      <c r="ED4" s="83" t="s">
        <v>69</v>
      </c>
      <c r="EE4" s="83"/>
      <c r="EF4" s="83"/>
      <c r="EG4" s="83"/>
      <c r="EH4" s="83"/>
      <c r="EI4" s="83"/>
      <c r="EJ4" s="83"/>
      <c r="EK4" s="83"/>
      <c r="EL4" s="83"/>
      <c r="EM4" s="83"/>
      <c r="EN4" s="83"/>
    </row>
    <row r="5" spans="1:144" x14ac:dyDescent="0.15">
      <c r="A5" s="15" t="s">
        <v>28</v>
      </c>
      <c r="B5" s="19"/>
      <c r="C5" s="19"/>
      <c r="D5" s="19"/>
      <c r="E5" s="19"/>
      <c r="F5" s="19"/>
      <c r="G5" s="19"/>
      <c r="H5" s="25" t="s">
        <v>58</v>
      </c>
      <c r="I5" s="25" t="s">
        <v>70</v>
      </c>
      <c r="J5" s="25" t="s">
        <v>71</v>
      </c>
      <c r="K5" s="25" t="s">
        <v>72</v>
      </c>
      <c r="L5" s="25" t="s">
        <v>73</v>
      </c>
      <c r="M5" s="25" t="s">
        <v>8</v>
      </c>
      <c r="N5" s="25" t="s">
        <v>74</v>
      </c>
      <c r="O5" s="25" t="s">
        <v>75</v>
      </c>
      <c r="P5" s="25" t="s">
        <v>76</v>
      </c>
      <c r="Q5" s="25" t="s">
        <v>77</v>
      </c>
      <c r="R5" s="25" t="s">
        <v>78</v>
      </c>
      <c r="S5" s="25" t="s">
        <v>79</v>
      </c>
      <c r="T5" s="25" t="s">
        <v>66</v>
      </c>
      <c r="U5" s="25" t="s">
        <v>80</v>
      </c>
      <c r="V5" s="25" t="s">
        <v>81</v>
      </c>
      <c r="W5" s="25" t="s">
        <v>82</v>
      </c>
      <c r="X5" s="25" t="s">
        <v>83</v>
      </c>
      <c r="Y5" s="25" t="s">
        <v>84</v>
      </c>
      <c r="Z5" s="25" t="s">
        <v>85</v>
      </c>
      <c r="AA5" s="25" t="s">
        <v>1</v>
      </c>
      <c r="AB5" s="25" t="s">
        <v>86</v>
      </c>
      <c r="AC5" s="25" t="s">
        <v>87</v>
      </c>
      <c r="AD5" s="25" t="s">
        <v>89</v>
      </c>
      <c r="AE5" s="25" t="s">
        <v>90</v>
      </c>
      <c r="AF5" s="25" t="s">
        <v>91</v>
      </c>
      <c r="AG5" s="25" t="s">
        <v>92</v>
      </c>
      <c r="AH5" s="25" t="s">
        <v>44</v>
      </c>
      <c r="AI5" s="25" t="s">
        <v>83</v>
      </c>
      <c r="AJ5" s="25" t="s">
        <v>84</v>
      </c>
      <c r="AK5" s="25" t="s">
        <v>85</v>
      </c>
      <c r="AL5" s="25" t="s">
        <v>1</v>
      </c>
      <c r="AM5" s="25" t="s">
        <v>86</v>
      </c>
      <c r="AN5" s="25" t="s">
        <v>87</v>
      </c>
      <c r="AO5" s="25" t="s">
        <v>89</v>
      </c>
      <c r="AP5" s="25" t="s">
        <v>90</v>
      </c>
      <c r="AQ5" s="25" t="s">
        <v>91</v>
      </c>
      <c r="AR5" s="25" t="s">
        <v>92</v>
      </c>
      <c r="AS5" s="25" t="s">
        <v>88</v>
      </c>
      <c r="AT5" s="25" t="s">
        <v>83</v>
      </c>
      <c r="AU5" s="25" t="s">
        <v>84</v>
      </c>
      <c r="AV5" s="25" t="s">
        <v>85</v>
      </c>
      <c r="AW5" s="25" t="s">
        <v>1</v>
      </c>
      <c r="AX5" s="25" t="s">
        <v>86</v>
      </c>
      <c r="AY5" s="25" t="s">
        <v>87</v>
      </c>
      <c r="AZ5" s="25" t="s">
        <v>89</v>
      </c>
      <c r="BA5" s="25" t="s">
        <v>90</v>
      </c>
      <c r="BB5" s="25" t="s">
        <v>91</v>
      </c>
      <c r="BC5" s="25" t="s">
        <v>92</v>
      </c>
      <c r="BD5" s="25" t="s">
        <v>88</v>
      </c>
      <c r="BE5" s="25" t="s">
        <v>83</v>
      </c>
      <c r="BF5" s="25" t="s">
        <v>84</v>
      </c>
      <c r="BG5" s="25" t="s">
        <v>85</v>
      </c>
      <c r="BH5" s="25" t="s">
        <v>1</v>
      </c>
      <c r="BI5" s="25" t="s">
        <v>86</v>
      </c>
      <c r="BJ5" s="25" t="s">
        <v>87</v>
      </c>
      <c r="BK5" s="25" t="s">
        <v>89</v>
      </c>
      <c r="BL5" s="25" t="s">
        <v>90</v>
      </c>
      <c r="BM5" s="25" t="s">
        <v>91</v>
      </c>
      <c r="BN5" s="25" t="s">
        <v>92</v>
      </c>
      <c r="BO5" s="25" t="s">
        <v>88</v>
      </c>
      <c r="BP5" s="25" t="s">
        <v>83</v>
      </c>
      <c r="BQ5" s="25" t="s">
        <v>84</v>
      </c>
      <c r="BR5" s="25" t="s">
        <v>85</v>
      </c>
      <c r="BS5" s="25" t="s">
        <v>1</v>
      </c>
      <c r="BT5" s="25" t="s">
        <v>86</v>
      </c>
      <c r="BU5" s="25" t="s">
        <v>87</v>
      </c>
      <c r="BV5" s="25" t="s">
        <v>89</v>
      </c>
      <c r="BW5" s="25" t="s">
        <v>90</v>
      </c>
      <c r="BX5" s="25" t="s">
        <v>91</v>
      </c>
      <c r="BY5" s="25" t="s">
        <v>92</v>
      </c>
      <c r="BZ5" s="25" t="s">
        <v>88</v>
      </c>
      <c r="CA5" s="25" t="s">
        <v>83</v>
      </c>
      <c r="CB5" s="25" t="s">
        <v>84</v>
      </c>
      <c r="CC5" s="25" t="s">
        <v>85</v>
      </c>
      <c r="CD5" s="25" t="s">
        <v>1</v>
      </c>
      <c r="CE5" s="25" t="s">
        <v>86</v>
      </c>
      <c r="CF5" s="25" t="s">
        <v>87</v>
      </c>
      <c r="CG5" s="25" t="s">
        <v>89</v>
      </c>
      <c r="CH5" s="25" t="s">
        <v>90</v>
      </c>
      <c r="CI5" s="25" t="s">
        <v>91</v>
      </c>
      <c r="CJ5" s="25" t="s">
        <v>92</v>
      </c>
      <c r="CK5" s="25" t="s">
        <v>88</v>
      </c>
      <c r="CL5" s="25" t="s">
        <v>83</v>
      </c>
      <c r="CM5" s="25" t="s">
        <v>84</v>
      </c>
      <c r="CN5" s="25" t="s">
        <v>85</v>
      </c>
      <c r="CO5" s="25" t="s">
        <v>1</v>
      </c>
      <c r="CP5" s="25" t="s">
        <v>86</v>
      </c>
      <c r="CQ5" s="25" t="s">
        <v>87</v>
      </c>
      <c r="CR5" s="25" t="s">
        <v>89</v>
      </c>
      <c r="CS5" s="25" t="s">
        <v>90</v>
      </c>
      <c r="CT5" s="25" t="s">
        <v>91</v>
      </c>
      <c r="CU5" s="25" t="s">
        <v>92</v>
      </c>
      <c r="CV5" s="25" t="s">
        <v>88</v>
      </c>
      <c r="CW5" s="25" t="s">
        <v>83</v>
      </c>
      <c r="CX5" s="25" t="s">
        <v>84</v>
      </c>
      <c r="CY5" s="25" t="s">
        <v>85</v>
      </c>
      <c r="CZ5" s="25" t="s">
        <v>1</v>
      </c>
      <c r="DA5" s="25" t="s">
        <v>86</v>
      </c>
      <c r="DB5" s="25" t="s">
        <v>87</v>
      </c>
      <c r="DC5" s="25" t="s">
        <v>89</v>
      </c>
      <c r="DD5" s="25" t="s">
        <v>90</v>
      </c>
      <c r="DE5" s="25" t="s">
        <v>91</v>
      </c>
      <c r="DF5" s="25" t="s">
        <v>92</v>
      </c>
      <c r="DG5" s="25" t="s">
        <v>88</v>
      </c>
      <c r="DH5" s="25" t="s">
        <v>83</v>
      </c>
      <c r="DI5" s="25" t="s">
        <v>84</v>
      </c>
      <c r="DJ5" s="25" t="s">
        <v>85</v>
      </c>
      <c r="DK5" s="25" t="s">
        <v>1</v>
      </c>
      <c r="DL5" s="25" t="s">
        <v>86</v>
      </c>
      <c r="DM5" s="25" t="s">
        <v>87</v>
      </c>
      <c r="DN5" s="25" t="s">
        <v>89</v>
      </c>
      <c r="DO5" s="25" t="s">
        <v>90</v>
      </c>
      <c r="DP5" s="25" t="s">
        <v>91</v>
      </c>
      <c r="DQ5" s="25" t="s">
        <v>92</v>
      </c>
      <c r="DR5" s="25" t="s">
        <v>88</v>
      </c>
      <c r="DS5" s="25" t="s">
        <v>83</v>
      </c>
      <c r="DT5" s="25" t="s">
        <v>84</v>
      </c>
      <c r="DU5" s="25" t="s">
        <v>85</v>
      </c>
      <c r="DV5" s="25" t="s">
        <v>1</v>
      </c>
      <c r="DW5" s="25" t="s">
        <v>86</v>
      </c>
      <c r="DX5" s="25" t="s">
        <v>87</v>
      </c>
      <c r="DY5" s="25" t="s">
        <v>89</v>
      </c>
      <c r="DZ5" s="25" t="s">
        <v>90</v>
      </c>
      <c r="EA5" s="25" t="s">
        <v>91</v>
      </c>
      <c r="EB5" s="25" t="s">
        <v>92</v>
      </c>
      <c r="EC5" s="25" t="s">
        <v>88</v>
      </c>
      <c r="ED5" s="25" t="s">
        <v>83</v>
      </c>
      <c r="EE5" s="25" t="s">
        <v>84</v>
      </c>
      <c r="EF5" s="25" t="s">
        <v>85</v>
      </c>
      <c r="EG5" s="25" t="s">
        <v>1</v>
      </c>
      <c r="EH5" s="25" t="s">
        <v>86</v>
      </c>
      <c r="EI5" s="25" t="s">
        <v>87</v>
      </c>
      <c r="EJ5" s="25" t="s">
        <v>89</v>
      </c>
      <c r="EK5" s="25" t="s">
        <v>90</v>
      </c>
      <c r="EL5" s="25" t="s">
        <v>91</v>
      </c>
      <c r="EM5" s="25" t="s">
        <v>92</v>
      </c>
      <c r="EN5" s="25" t="s">
        <v>88</v>
      </c>
    </row>
    <row r="6" spans="1:144" s="14" customFormat="1" x14ac:dyDescent="0.15">
      <c r="A6" s="15" t="s">
        <v>93</v>
      </c>
      <c r="B6" s="20">
        <f t="shared" ref="B6:W6" si="1">B7</f>
        <v>2021</v>
      </c>
      <c r="C6" s="20">
        <f t="shared" si="1"/>
        <v>83101</v>
      </c>
      <c r="D6" s="20">
        <f t="shared" si="1"/>
        <v>46</v>
      </c>
      <c r="E6" s="20">
        <f t="shared" si="1"/>
        <v>1</v>
      </c>
      <c r="F6" s="20">
        <f t="shared" si="1"/>
        <v>0</v>
      </c>
      <c r="G6" s="20">
        <f t="shared" si="1"/>
        <v>1</v>
      </c>
      <c r="H6" s="20" t="str">
        <f t="shared" si="1"/>
        <v>茨城県　城里町</v>
      </c>
      <c r="I6" s="20" t="str">
        <f t="shared" si="1"/>
        <v>法適用</v>
      </c>
      <c r="J6" s="20" t="str">
        <f t="shared" si="1"/>
        <v>水道事業</v>
      </c>
      <c r="K6" s="20" t="str">
        <f t="shared" si="1"/>
        <v>末端給水事業</v>
      </c>
      <c r="L6" s="20" t="str">
        <f t="shared" si="1"/>
        <v>A6</v>
      </c>
      <c r="M6" s="20" t="str">
        <f t="shared" si="1"/>
        <v>非設置</v>
      </c>
      <c r="N6" s="26" t="str">
        <f t="shared" si="1"/>
        <v>-</v>
      </c>
      <c r="O6" s="26">
        <f t="shared" si="1"/>
        <v>51.16</v>
      </c>
      <c r="P6" s="26">
        <f t="shared" si="1"/>
        <v>99.17</v>
      </c>
      <c r="Q6" s="26">
        <f t="shared" si="1"/>
        <v>4180</v>
      </c>
      <c r="R6" s="26">
        <f t="shared" si="1"/>
        <v>18618</v>
      </c>
      <c r="S6" s="26">
        <f t="shared" si="1"/>
        <v>161.80000000000001</v>
      </c>
      <c r="T6" s="26">
        <f t="shared" si="1"/>
        <v>115.07</v>
      </c>
      <c r="U6" s="26">
        <f t="shared" si="1"/>
        <v>18403</v>
      </c>
      <c r="V6" s="26">
        <f t="shared" si="1"/>
        <v>171.63</v>
      </c>
      <c r="W6" s="26">
        <f t="shared" si="1"/>
        <v>107.22</v>
      </c>
      <c r="X6" s="28">
        <f t="shared" ref="X6:AG6" si="2">IF(X7="",NA(),X7)</f>
        <v>107.12</v>
      </c>
      <c r="Y6" s="28">
        <f t="shared" si="2"/>
        <v>105.42</v>
      </c>
      <c r="Z6" s="28">
        <f t="shared" si="2"/>
        <v>101.48</v>
      </c>
      <c r="AA6" s="28">
        <f t="shared" si="2"/>
        <v>105.49</v>
      </c>
      <c r="AB6" s="28">
        <f t="shared" si="2"/>
        <v>100.39</v>
      </c>
      <c r="AC6" s="28">
        <f t="shared" si="2"/>
        <v>110.05</v>
      </c>
      <c r="AD6" s="28">
        <f t="shared" si="2"/>
        <v>108.87</v>
      </c>
      <c r="AE6" s="28">
        <f t="shared" si="2"/>
        <v>108.61</v>
      </c>
      <c r="AF6" s="28">
        <f t="shared" si="2"/>
        <v>108.35</v>
      </c>
      <c r="AG6" s="28">
        <f t="shared" si="2"/>
        <v>108.84</v>
      </c>
      <c r="AH6" s="26" t="str">
        <f>IF(AH7="","",IF(AH7="-","【-】","【"&amp;SUBSTITUTE(TEXT(AH7,"#,##0.00"),"-","△")&amp;"】"))</f>
        <v>【111.39】</v>
      </c>
      <c r="AI6" s="26">
        <f t="shared" ref="AI6:AR6" si="3">IF(AI7="",NA(),AI7)</f>
        <v>0</v>
      </c>
      <c r="AJ6" s="26">
        <f t="shared" si="3"/>
        <v>0</v>
      </c>
      <c r="AK6" s="26">
        <f t="shared" si="3"/>
        <v>0</v>
      </c>
      <c r="AL6" s="26">
        <f t="shared" si="3"/>
        <v>0</v>
      </c>
      <c r="AM6" s="26">
        <f t="shared" si="3"/>
        <v>0</v>
      </c>
      <c r="AN6" s="28">
        <f t="shared" si="3"/>
        <v>2.64</v>
      </c>
      <c r="AO6" s="28">
        <f t="shared" si="3"/>
        <v>3.16</v>
      </c>
      <c r="AP6" s="28">
        <f t="shared" si="3"/>
        <v>3.59</v>
      </c>
      <c r="AQ6" s="28">
        <f t="shared" si="3"/>
        <v>3.98</v>
      </c>
      <c r="AR6" s="28">
        <f t="shared" si="3"/>
        <v>6.02</v>
      </c>
      <c r="AS6" s="26" t="str">
        <f>IF(AS7="","",IF(AS7="-","【-】","【"&amp;SUBSTITUTE(TEXT(AS7,"#,##0.00"),"-","△")&amp;"】"))</f>
        <v>【1.30】</v>
      </c>
      <c r="AT6" s="28">
        <f t="shared" ref="AT6:BC6" si="4">IF(AT7="",NA(),AT7)</f>
        <v>321.63</v>
      </c>
      <c r="AU6" s="28">
        <f t="shared" si="4"/>
        <v>259.14</v>
      </c>
      <c r="AV6" s="28">
        <f t="shared" si="4"/>
        <v>324.68</v>
      </c>
      <c r="AW6" s="28">
        <f t="shared" si="4"/>
        <v>345.22</v>
      </c>
      <c r="AX6" s="28">
        <f t="shared" si="4"/>
        <v>251.27</v>
      </c>
      <c r="AY6" s="28">
        <f t="shared" si="4"/>
        <v>359.47</v>
      </c>
      <c r="AZ6" s="28">
        <f t="shared" si="4"/>
        <v>369.69</v>
      </c>
      <c r="BA6" s="28">
        <f t="shared" si="4"/>
        <v>379.08</v>
      </c>
      <c r="BB6" s="28">
        <f t="shared" si="4"/>
        <v>367.55</v>
      </c>
      <c r="BC6" s="28">
        <f t="shared" si="4"/>
        <v>378.56</v>
      </c>
      <c r="BD6" s="26" t="str">
        <f>IF(BD7="","",IF(BD7="-","【-】","【"&amp;SUBSTITUTE(TEXT(BD7,"#,##0.00"),"-","△")&amp;"】"))</f>
        <v>【261.51】</v>
      </c>
      <c r="BE6" s="28">
        <f t="shared" ref="BE6:BN6" si="5">IF(BE7="",NA(),BE7)</f>
        <v>967.29</v>
      </c>
      <c r="BF6" s="28">
        <f t="shared" si="5"/>
        <v>914.56</v>
      </c>
      <c r="BG6" s="28">
        <f t="shared" si="5"/>
        <v>862.24</v>
      </c>
      <c r="BH6" s="28">
        <f t="shared" si="5"/>
        <v>859.39</v>
      </c>
      <c r="BI6" s="28">
        <f t="shared" si="5"/>
        <v>849.01</v>
      </c>
      <c r="BJ6" s="28">
        <f t="shared" si="5"/>
        <v>401.79</v>
      </c>
      <c r="BK6" s="28">
        <f t="shared" si="5"/>
        <v>402.99</v>
      </c>
      <c r="BL6" s="28">
        <f t="shared" si="5"/>
        <v>398.98</v>
      </c>
      <c r="BM6" s="28">
        <f t="shared" si="5"/>
        <v>418.68</v>
      </c>
      <c r="BN6" s="28">
        <f t="shared" si="5"/>
        <v>395.68</v>
      </c>
      <c r="BO6" s="26" t="str">
        <f>IF(BO7="","",IF(BO7="-","【-】","【"&amp;SUBSTITUTE(TEXT(BO7,"#,##0.00"),"-","△")&amp;"】"))</f>
        <v>【265.16】</v>
      </c>
      <c r="BP6" s="28">
        <f t="shared" ref="BP6:BY6" si="6">IF(BP7="",NA(),BP7)</f>
        <v>76.66</v>
      </c>
      <c r="BQ6" s="28">
        <f t="shared" si="6"/>
        <v>70.92</v>
      </c>
      <c r="BR6" s="28">
        <f t="shared" si="6"/>
        <v>70.53</v>
      </c>
      <c r="BS6" s="28">
        <f t="shared" si="6"/>
        <v>76.209999999999994</v>
      </c>
      <c r="BT6" s="28">
        <f t="shared" si="6"/>
        <v>69.67</v>
      </c>
      <c r="BU6" s="28">
        <f t="shared" si="6"/>
        <v>100.12</v>
      </c>
      <c r="BV6" s="28">
        <f t="shared" si="6"/>
        <v>98.66</v>
      </c>
      <c r="BW6" s="28">
        <f t="shared" si="6"/>
        <v>98.64</v>
      </c>
      <c r="BX6" s="28">
        <f t="shared" si="6"/>
        <v>94.78</v>
      </c>
      <c r="BY6" s="28">
        <f t="shared" si="6"/>
        <v>97.59</v>
      </c>
      <c r="BZ6" s="26" t="str">
        <f>IF(BZ7="","",IF(BZ7="-","【-】","【"&amp;SUBSTITUTE(TEXT(BZ7,"#,##0.00"),"-","△")&amp;"】"))</f>
        <v>【102.35】</v>
      </c>
      <c r="CA6" s="28">
        <f t="shared" ref="CA6:CJ6" si="7">IF(CA7="",NA(),CA7)</f>
        <v>281.08</v>
      </c>
      <c r="CB6" s="28">
        <f t="shared" si="7"/>
        <v>304.63</v>
      </c>
      <c r="CC6" s="28">
        <f t="shared" si="7"/>
        <v>307.27999999999997</v>
      </c>
      <c r="CD6" s="28">
        <f t="shared" si="7"/>
        <v>283.33999999999997</v>
      </c>
      <c r="CE6" s="28">
        <f t="shared" si="7"/>
        <v>311.14999999999998</v>
      </c>
      <c r="CF6" s="28">
        <f t="shared" si="7"/>
        <v>174.97</v>
      </c>
      <c r="CG6" s="28">
        <f t="shared" si="7"/>
        <v>178.59</v>
      </c>
      <c r="CH6" s="28">
        <f t="shared" si="7"/>
        <v>178.92</v>
      </c>
      <c r="CI6" s="28">
        <f t="shared" si="7"/>
        <v>181.3</v>
      </c>
      <c r="CJ6" s="28">
        <f t="shared" si="7"/>
        <v>181.71</v>
      </c>
      <c r="CK6" s="26" t="str">
        <f>IF(CK7="","",IF(CK7="-","【-】","【"&amp;SUBSTITUTE(TEXT(CK7,"#,##0.00"),"-","△")&amp;"】"))</f>
        <v>【167.74】</v>
      </c>
      <c r="CL6" s="28">
        <f t="shared" ref="CL6:CU6" si="8">IF(CL7="",NA(),CL7)</f>
        <v>52.56</v>
      </c>
      <c r="CM6" s="28">
        <f t="shared" si="8"/>
        <v>53.15</v>
      </c>
      <c r="CN6" s="28">
        <f t="shared" si="8"/>
        <v>52.26</v>
      </c>
      <c r="CO6" s="28">
        <f t="shared" si="8"/>
        <v>53.19</v>
      </c>
      <c r="CP6" s="28">
        <f t="shared" si="8"/>
        <v>55.31</v>
      </c>
      <c r="CQ6" s="28">
        <f t="shared" si="8"/>
        <v>55.63</v>
      </c>
      <c r="CR6" s="28">
        <f t="shared" si="8"/>
        <v>55.03</v>
      </c>
      <c r="CS6" s="28">
        <f t="shared" si="8"/>
        <v>55.14</v>
      </c>
      <c r="CT6" s="28">
        <f t="shared" si="8"/>
        <v>55.89</v>
      </c>
      <c r="CU6" s="28">
        <f t="shared" si="8"/>
        <v>55.72</v>
      </c>
      <c r="CV6" s="26" t="str">
        <f>IF(CV7="","",IF(CV7="-","【-】","【"&amp;SUBSTITUTE(TEXT(CV7,"#,##0.00"),"-","△")&amp;"】"))</f>
        <v>【60.29】</v>
      </c>
      <c r="CW6" s="28">
        <f t="shared" ref="CW6:DF6" si="9">IF(CW7="",NA(),CW7)</f>
        <v>77.28</v>
      </c>
      <c r="CX6" s="28">
        <f t="shared" si="9"/>
        <v>75.7</v>
      </c>
      <c r="CY6" s="28">
        <f t="shared" si="9"/>
        <v>75.84</v>
      </c>
      <c r="CZ6" s="28">
        <f t="shared" si="9"/>
        <v>75.08</v>
      </c>
      <c r="DA6" s="28">
        <f t="shared" si="9"/>
        <v>71.19</v>
      </c>
      <c r="DB6" s="28">
        <f t="shared" si="9"/>
        <v>82.04</v>
      </c>
      <c r="DC6" s="28">
        <f t="shared" si="9"/>
        <v>81.900000000000006</v>
      </c>
      <c r="DD6" s="28">
        <f t="shared" si="9"/>
        <v>81.39</v>
      </c>
      <c r="DE6" s="28">
        <f t="shared" si="9"/>
        <v>81.27</v>
      </c>
      <c r="DF6" s="28">
        <f t="shared" si="9"/>
        <v>81.260000000000005</v>
      </c>
      <c r="DG6" s="26" t="str">
        <f>IF(DG7="","",IF(DG7="-","【-】","【"&amp;SUBSTITUTE(TEXT(DG7,"#,##0.00"),"-","△")&amp;"】"))</f>
        <v>【90.12】</v>
      </c>
      <c r="DH6" s="28">
        <f t="shared" ref="DH6:DQ6" si="10">IF(DH7="",NA(),DH7)</f>
        <v>48.28</v>
      </c>
      <c r="DI6" s="28">
        <f t="shared" si="10"/>
        <v>49.56</v>
      </c>
      <c r="DJ6" s="28">
        <f t="shared" si="10"/>
        <v>51.91</v>
      </c>
      <c r="DK6" s="28">
        <f t="shared" si="10"/>
        <v>53.28</v>
      </c>
      <c r="DL6" s="28">
        <f t="shared" si="10"/>
        <v>54.57</v>
      </c>
      <c r="DM6" s="28">
        <f t="shared" si="10"/>
        <v>48.05</v>
      </c>
      <c r="DN6" s="28">
        <f t="shared" si="10"/>
        <v>48.87</v>
      </c>
      <c r="DO6" s="28">
        <f t="shared" si="10"/>
        <v>49.92</v>
      </c>
      <c r="DP6" s="28">
        <f t="shared" si="10"/>
        <v>50.63</v>
      </c>
      <c r="DQ6" s="28">
        <f t="shared" si="10"/>
        <v>51.29</v>
      </c>
      <c r="DR6" s="26" t="str">
        <f>IF(DR7="","",IF(DR7="-","【-】","【"&amp;SUBSTITUTE(TEXT(DR7,"#,##0.00"),"-","△")&amp;"】"))</f>
        <v>【50.88】</v>
      </c>
      <c r="DS6" s="28">
        <f t="shared" ref="DS6:EB6" si="11">IF(DS7="",NA(),DS7)</f>
        <v>13.35</v>
      </c>
      <c r="DT6" s="28">
        <f t="shared" si="11"/>
        <v>13.28</v>
      </c>
      <c r="DU6" s="28">
        <f t="shared" si="11"/>
        <v>16.760000000000002</v>
      </c>
      <c r="DV6" s="28">
        <f t="shared" si="11"/>
        <v>17.260000000000002</v>
      </c>
      <c r="DW6" s="28">
        <f t="shared" si="11"/>
        <v>17</v>
      </c>
      <c r="DX6" s="28">
        <f t="shared" si="11"/>
        <v>13.39</v>
      </c>
      <c r="DY6" s="28">
        <f t="shared" si="11"/>
        <v>14.85</v>
      </c>
      <c r="DZ6" s="28">
        <f t="shared" si="11"/>
        <v>16.88</v>
      </c>
      <c r="EA6" s="28">
        <f t="shared" si="11"/>
        <v>18.28</v>
      </c>
      <c r="EB6" s="28">
        <f t="shared" si="11"/>
        <v>19.61</v>
      </c>
      <c r="EC6" s="26" t="str">
        <f>IF(EC7="","",IF(EC7="-","【-】","【"&amp;SUBSTITUTE(TEXT(EC7,"#,##0.00"),"-","△")&amp;"】"))</f>
        <v>【22.30】</v>
      </c>
      <c r="ED6" s="28">
        <f t="shared" ref="ED6:EM6" si="12">IF(ED7="",NA(),ED7)</f>
        <v>0.38</v>
      </c>
      <c r="EE6" s="28">
        <f t="shared" si="12"/>
        <v>0.22</v>
      </c>
      <c r="EF6" s="28">
        <f t="shared" si="12"/>
        <v>0.56000000000000005</v>
      </c>
      <c r="EG6" s="28">
        <f t="shared" si="12"/>
        <v>0.12</v>
      </c>
      <c r="EH6" s="28">
        <f t="shared" si="12"/>
        <v>0.96</v>
      </c>
      <c r="EI6" s="28">
        <f t="shared" si="12"/>
        <v>0.54</v>
      </c>
      <c r="EJ6" s="28">
        <f t="shared" si="12"/>
        <v>0.5</v>
      </c>
      <c r="EK6" s="28">
        <f t="shared" si="12"/>
        <v>0.52</v>
      </c>
      <c r="EL6" s="28">
        <f t="shared" si="12"/>
        <v>0.53</v>
      </c>
      <c r="EM6" s="28">
        <f t="shared" si="12"/>
        <v>0.48</v>
      </c>
      <c r="EN6" s="26" t="str">
        <f>IF(EN7="","",IF(EN7="-","【-】","【"&amp;SUBSTITUTE(TEXT(EN7,"#,##0.00"),"-","△")&amp;"】"))</f>
        <v>【0.66】</v>
      </c>
    </row>
    <row r="7" spans="1:144" s="14" customFormat="1" x14ac:dyDescent="0.15">
      <c r="A7" s="15"/>
      <c r="B7" s="21">
        <v>2021</v>
      </c>
      <c r="C7" s="21">
        <v>83101</v>
      </c>
      <c r="D7" s="21">
        <v>46</v>
      </c>
      <c r="E7" s="21">
        <v>1</v>
      </c>
      <c r="F7" s="21">
        <v>0</v>
      </c>
      <c r="G7" s="21">
        <v>1</v>
      </c>
      <c r="H7" s="21" t="s">
        <v>94</v>
      </c>
      <c r="I7" s="21" t="s">
        <v>95</v>
      </c>
      <c r="J7" s="21" t="s">
        <v>96</v>
      </c>
      <c r="K7" s="21" t="s">
        <v>97</v>
      </c>
      <c r="L7" s="21" t="s">
        <v>98</v>
      </c>
      <c r="M7" s="21" t="s">
        <v>17</v>
      </c>
      <c r="N7" s="27" t="s">
        <v>99</v>
      </c>
      <c r="O7" s="27">
        <v>51.16</v>
      </c>
      <c r="P7" s="27">
        <v>99.17</v>
      </c>
      <c r="Q7" s="27">
        <v>4180</v>
      </c>
      <c r="R7" s="27">
        <v>18618</v>
      </c>
      <c r="S7" s="27">
        <v>161.80000000000001</v>
      </c>
      <c r="T7" s="27">
        <v>115.07</v>
      </c>
      <c r="U7" s="27">
        <v>18403</v>
      </c>
      <c r="V7" s="27">
        <v>171.63</v>
      </c>
      <c r="W7" s="27">
        <v>107.22</v>
      </c>
      <c r="X7" s="27">
        <v>107.12</v>
      </c>
      <c r="Y7" s="27">
        <v>105.42</v>
      </c>
      <c r="Z7" s="27">
        <v>101.48</v>
      </c>
      <c r="AA7" s="27">
        <v>105.49</v>
      </c>
      <c r="AB7" s="27">
        <v>100.39</v>
      </c>
      <c r="AC7" s="27">
        <v>110.05</v>
      </c>
      <c r="AD7" s="27">
        <v>108.87</v>
      </c>
      <c r="AE7" s="27">
        <v>108.61</v>
      </c>
      <c r="AF7" s="27">
        <v>108.35</v>
      </c>
      <c r="AG7" s="27">
        <v>108.84</v>
      </c>
      <c r="AH7" s="27">
        <v>111.39</v>
      </c>
      <c r="AI7" s="27">
        <v>0</v>
      </c>
      <c r="AJ7" s="27">
        <v>0</v>
      </c>
      <c r="AK7" s="27">
        <v>0</v>
      </c>
      <c r="AL7" s="27">
        <v>0</v>
      </c>
      <c r="AM7" s="27">
        <v>0</v>
      </c>
      <c r="AN7" s="27">
        <v>2.64</v>
      </c>
      <c r="AO7" s="27">
        <v>3.16</v>
      </c>
      <c r="AP7" s="27">
        <v>3.59</v>
      </c>
      <c r="AQ7" s="27">
        <v>3.98</v>
      </c>
      <c r="AR7" s="27">
        <v>6.02</v>
      </c>
      <c r="AS7" s="27">
        <v>1.3</v>
      </c>
      <c r="AT7" s="27">
        <v>321.63</v>
      </c>
      <c r="AU7" s="27">
        <v>259.14</v>
      </c>
      <c r="AV7" s="27">
        <v>324.68</v>
      </c>
      <c r="AW7" s="27">
        <v>345.22</v>
      </c>
      <c r="AX7" s="27">
        <v>251.27</v>
      </c>
      <c r="AY7" s="27">
        <v>359.47</v>
      </c>
      <c r="AZ7" s="27">
        <v>369.69</v>
      </c>
      <c r="BA7" s="27">
        <v>379.08</v>
      </c>
      <c r="BB7" s="27">
        <v>367.55</v>
      </c>
      <c r="BC7" s="27">
        <v>378.56</v>
      </c>
      <c r="BD7" s="27">
        <v>261.51</v>
      </c>
      <c r="BE7" s="27">
        <v>967.29</v>
      </c>
      <c r="BF7" s="27">
        <v>914.56</v>
      </c>
      <c r="BG7" s="27">
        <v>862.24</v>
      </c>
      <c r="BH7" s="27">
        <v>859.39</v>
      </c>
      <c r="BI7" s="27">
        <v>849.01</v>
      </c>
      <c r="BJ7" s="27">
        <v>401.79</v>
      </c>
      <c r="BK7" s="27">
        <v>402.99</v>
      </c>
      <c r="BL7" s="27">
        <v>398.98</v>
      </c>
      <c r="BM7" s="27">
        <v>418.68</v>
      </c>
      <c r="BN7" s="27">
        <v>395.68</v>
      </c>
      <c r="BO7" s="27">
        <v>265.16000000000003</v>
      </c>
      <c r="BP7" s="27">
        <v>76.66</v>
      </c>
      <c r="BQ7" s="27">
        <v>70.92</v>
      </c>
      <c r="BR7" s="27">
        <v>70.53</v>
      </c>
      <c r="BS7" s="27">
        <v>76.209999999999994</v>
      </c>
      <c r="BT7" s="27">
        <v>69.67</v>
      </c>
      <c r="BU7" s="27">
        <v>100.12</v>
      </c>
      <c r="BV7" s="27">
        <v>98.66</v>
      </c>
      <c r="BW7" s="27">
        <v>98.64</v>
      </c>
      <c r="BX7" s="27">
        <v>94.78</v>
      </c>
      <c r="BY7" s="27">
        <v>97.59</v>
      </c>
      <c r="BZ7" s="27">
        <v>102.35</v>
      </c>
      <c r="CA7" s="27">
        <v>281.08</v>
      </c>
      <c r="CB7" s="27">
        <v>304.63</v>
      </c>
      <c r="CC7" s="27">
        <v>307.27999999999997</v>
      </c>
      <c r="CD7" s="27">
        <v>283.33999999999997</v>
      </c>
      <c r="CE7" s="27">
        <v>311.14999999999998</v>
      </c>
      <c r="CF7" s="27">
        <v>174.97</v>
      </c>
      <c r="CG7" s="27">
        <v>178.59</v>
      </c>
      <c r="CH7" s="27">
        <v>178.92</v>
      </c>
      <c r="CI7" s="27">
        <v>181.3</v>
      </c>
      <c r="CJ7" s="27">
        <v>181.71</v>
      </c>
      <c r="CK7" s="27">
        <v>167.74</v>
      </c>
      <c r="CL7" s="27">
        <v>52.56</v>
      </c>
      <c r="CM7" s="27">
        <v>53.15</v>
      </c>
      <c r="CN7" s="27">
        <v>52.26</v>
      </c>
      <c r="CO7" s="27">
        <v>53.19</v>
      </c>
      <c r="CP7" s="27">
        <v>55.31</v>
      </c>
      <c r="CQ7" s="27">
        <v>55.63</v>
      </c>
      <c r="CR7" s="27">
        <v>55.03</v>
      </c>
      <c r="CS7" s="27">
        <v>55.14</v>
      </c>
      <c r="CT7" s="27">
        <v>55.89</v>
      </c>
      <c r="CU7" s="27">
        <v>55.72</v>
      </c>
      <c r="CV7" s="27">
        <v>60.29</v>
      </c>
      <c r="CW7" s="27">
        <v>77.28</v>
      </c>
      <c r="CX7" s="27">
        <v>75.7</v>
      </c>
      <c r="CY7" s="27">
        <v>75.84</v>
      </c>
      <c r="CZ7" s="27">
        <v>75.08</v>
      </c>
      <c r="DA7" s="27">
        <v>71.19</v>
      </c>
      <c r="DB7" s="27">
        <v>82.04</v>
      </c>
      <c r="DC7" s="27">
        <v>81.900000000000006</v>
      </c>
      <c r="DD7" s="27">
        <v>81.39</v>
      </c>
      <c r="DE7" s="27">
        <v>81.27</v>
      </c>
      <c r="DF7" s="27">
        <v>81.260000000000005</v>
      </c>
      <c r="DG7" s="27">
        <v>90.12</v>
      </c>
      <c r="DH7" s="27">
        <v>48.28</v>
      </c>
      <c r="DI7" s="27">
        <v>49.56</v>
      </c>
      <c r="DJ7" s="27">
        <v>51.91</v>
      </c>
      <c r="DK7" s="27">
        <v>53.28</v>
      </c>
      <c r="DL7" s="27">
        <v>54.57</v>
      </c>
      <c r="DM7" s="27">
        <v>48.05</v>
      </c>
      <c r="DN7" s="27">
        <v>48.87</v>
      </c>
      <c r="DO7" s="27">
        <v>49.92</v>
      </c>
      <c r="DP7" s="27">
        <v>50.63</v>
      </c>
      <c r="DQ7" s="27">
        <v>51.29</v>
      </c>
      <c r="DR7" s="27">
        <v>50.88</v>
      </c>
      <c r="DS7" s="27">
        <v>13.35</v>
      </c>
      <c r="DT7" s="27">
        <v>13.28</v>
      </c>
      <c r="DU7" s="27">
        <v>16.760000000000002</v>
      </c>
      <c r="DV7" s="27">
        <v>17.260000000000002</v>
      </c>
      <c r="DW7" s="27">
        <v>17</v>
      </c>
      <c r="DX7" s="27">
        <v>13.39</v>
      </c>
      <c r="DY7" s="27">
        <v>14.85</v>
      </c>
      <c r="DZ7" s="27">
        <v>16.88</v>
      </c>
      <c r="EA7" s="27">
        <v>18.28</v>
      </c>
      <c r="EB7" s="27">
        <v>19.61</v>
      </c>
      <c r="EC7" s="27">
        <v>22.3</v>
      </c>
      <c r="ED7" s="27">
        <v>0.38</v>
      </c>
      <c r="EE7" s="27">
        <v>0.22</v>
      </c>
      <c r="EF7" s="27">
        <v>0.56000000000000005</v>
      </c>
      <c r="EG7" s="27">
        <v>0.12</v>
      </c>
      <c r="EH7" s="27">
        <v>0.96</v>
      </c>
      <c r="EI7" s="27">
        <v>0.54</v>
      </c>
      <c r="EJ7" s="27">
        <v>0.5</v>
      </c>
      <c r="EK7" s="27">
        <v>0.52</v>
      </c>
      <c r="EL7" s="27">
        <v>0.53</v>
      </c>
      <c r="EM7" s="27">
        <v>0.48</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52</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cp:lastPrinted>2023-01-11T23:53:52Z</cp:lastPrinted>
  <dcterms:created xsi:type="dcterms:W3CDTF">2022-12-01T00:54:47Z</dcterms:created>
  <dcterms:modified xsi:type="dcterms:W3CDTF">2023-02-08T06:19:03Z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2023-01-19T09:53:06Z</vt:filetime>
  </property>
</Properties>
</file>