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8_ホームページ掲載（確定公表データ）★\47_法非適用事業\171_公共下水道\"/>
    </mc:Choice>
  </mc:AlternateContent>
  <workbookProtection workbookAlgorithmName="SHA-512" workbookHashValue="goJllvhx4aNrycTThBh/0Byr7q1YLtl3hhoagzx6ska05eiqEcCoK4KVlN9IxgLJ7bdlTB/m807nePRFhzrzwg==" workbookSaltValue="hl39T2eTFdH9Mq8kaWkn5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<sst xmlns="http://schemas.openxmlformats.org/spreadsheetml/2006/main" count="241" uniqueCount="120">
  <si>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</si>
  <si>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</si>
  <si>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</si>
  <si>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</si>
  <si>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</si>
  <si>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</si>
  <si>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</si>
  <si>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</si>
  <si>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</si>
  <si>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</si>
  <si>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</si>
  <si>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</si>
  <si>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</si>
  <si>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</si>
  <si>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</si>
  <si>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</si>
  <si>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</si>
  <si>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</si>
  <si>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</si>
  <si>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</si>
  <si>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</si>
  <si>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</si>
  <si>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</si>
  <si>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</si>
  <si>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</si>
  <si>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</si>
  <si>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</si>
  <si>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</si>
  <si>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</si>
  <si>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</si>
  <si>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</si>
  <si>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</si>
  <si>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</si>
  <si>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</si>
  <si>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</si>
  <si>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</si>
  <si>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</si>
  <si>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</si>
  <si>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</si>
  <si>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</si>
  <si>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</si>
  <si>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</si>
  <si>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</si>
  <si>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</si>
  <si>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</si>
  <si>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</si>
  <si>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</si>
  <si>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</si>
  <si>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</si>
  <si>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</si>
  <si>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</si>
  <si>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</si>
  <si>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</si>
  <si>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</si>
  <si>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</si>
  <si>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</si>
  <si>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</si>
  <si>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</si>
  <si>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</si>
  <si>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</si>
  <si>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</si>
  <si>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</si>
  <si>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</si>
  <si>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</si>
  <si>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</si>
  <si>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</si>
  <si>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</si>
  <si>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</si>
  <si>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</si>
  <si>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</si>
  <si>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</si>
  <si>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</si>
  <si>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</si>
  <si>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</si>
  <si>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</si>
  <si>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</si>
  <si>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</si>
  <si>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</si>
  <si>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</si>
  <si>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</si>
  <si>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</si>
  <si>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</si>
  <si>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</si>
  <si>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</si>
  <si>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</si>
  <si>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</si>
  <si>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</si>
  <si>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</si>
  <si>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</si>
  <si>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</si>
  <si>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</si>
  <si>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</si>
  <si>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</si>
  <si>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</si>
  <si>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</si>
  <si>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</si>
  <si>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</si>
  <si>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</si>
  <si>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</si>
  <si>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大洗町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</si>
  <si>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</si>
  <si>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</si>
  <si>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</si>
  <si>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</si>
  <si>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</si>
  <si>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</si>
  <si>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</si>
  <si>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</si>
  <si>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</si>
  <si>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</si>
  <si>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</si>
  <si>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</si>
  <si>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</si>
  <si>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</si>
  <si>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</si>
  <si>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</si>
  <si>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</si>
  <si>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では、下水道の供用開始から約25年であるため、すべての管渠で耐用年数に達してはいない状況である。平成30年度から計上されている管渠改善率の数値については、耐震化工事の実施に伴うものであるが、今後の老朽化の進行状況や新設の工事等も含めて、計画的に改修と工事を計画していく必要があると考える。</t>
    <rPh sb="1" eb="2">
      <t>トウ</t>
    </rPh>
    <rPh sb="2" eb="3">
      <t>マチ</t>
    </rPh>
    <rPh sb="6" eb="9">
      <t>ゲスイドウ</t>
    </rPh>
    <rPh sb="10" eb="12">
      <t>キョウヨウ</t>
    </rPh>
    <rPh sb="12" eb="14">
      <t>カイシ</t>
    </rPh>
    <rPh sb="16" eb="17">
      <t>ヤク</t>
    </rPh>
    <rPh sb="19" eb="20">
      <t>ネン</t>
    </rPh>
    <rPh sb="30" eb="32">
      <t>カンキョ</t>
    </rPh>
    <rPh sb="33" eb="35">
      <t>タイヨウ</t>
    </rPh>
    <rPh sb="35" eb="37">
      <t>ネンスウ</t>
    </rPh>
    <rPh sb="38" eb="39">
      <t>タッ</t>
    </rPh>
    <rPh sb="45" eb="47">
      <t>ジョウキョウ</t>
    </rPh>
    <rPh sb="51" eb="53">
      <t>ヘイセイ</t>
    </rPh>
    <rPh sb="55" eb="57">
      <t>ネンド</t>
    </rPh>
    <rPh sb="59" eb="61">
      <t>ケイジョウ</t>
    </rPh>
    <rPh sb="66" eb="68">
      <t>カンキョ</t>
    </rPh>
    <rPh sb="98" eb="100">
      <t>コンゴ</t>
    </rPh>
    <rPh sb="101" eb="104">
      <t>ロウキュウカ</t>
    </rPh>
    <rPh sb="105" eb="107">
      <t>シンコウ</t>
    </rPh>
    <rPh sb="107" eb="109">
      <t>ジョウキョウ</t>
    </rPh>
    <rPh sb="110" eb="112">
      <t>シンセツ</t>
    </rPh>
    <rPh sb="113" eb="115">
      <t>コウジ</t>
    </rPh>
    <rPh sb="115" eb="116">
      <t>トウ</t>
    </rPh>
    <rPh sb="117" eb="118">
      <t>フク</t>
    </rPh>
    <rPh sb="121" eb="124">
      <t>ケイカクテキ</t>
    </rPh>
    <rPh sb="125" eb="127">
      <t>カイシュウ</t>
    </rPh>
    <rPh sb="131" eb="133">
      <t>ケイカク</t>
    </rPh>
    <rPh sb="137" eb="139">
      <t>ヒツヨウ</t>
    </rPh>
    <phoneticPr fontId="4"/>
  </si>
  <si>
    <t>　当町では、類似団体の数値では悪化の傾向にある企業債残高対事業規模比率や水洗化率の数値が改善傾向にあり、類似団体と比較すると健全な運営ができているように見えるが、実際は一般会計からの繰入金により、収入の一部を補てんしている状況である。また、昨今の新型コロナウイルス感染症による事業所への影響や町人口の減少にともない、大幅な経営改善は困難な状況であると考える。そのような状況の中でも、公共下水道への新規接続の向上を図るなどして、有収水量や料金収入の増加につなげて、健全な運営を行えるよう努める必要がある。
　既設の管渠については、耐用年数に達する前から老朽化対策を計画して、適切に改修等を実施していく必要があると考える。</t>
    <rPh sb="1" eb="2">
      <t>トウ</t>
    </rPh>
    <rPh sb="2" eb="3">
      <t>マチ</t>
    </rPh>
    <rPh sb="6" eb="8">
      <t>ルイジ</t>
    </rPh>
    <rPh sb="8" eb="10">
      <t>ダンタイ</t>
    </rPh>
    <rPh sb="11" eb="13">
      <t>スウチ</t>
    </rPh>
    <rPh sb="15" eb="17">
      <t>アッカ</t>
    </rPh>
    <rPh sb="18" eb="20">
      <t>ケイコウ</t>
    </rPh>
    <rPh sb="23" eb="25">
      <t>キギョウ</t>
    </rPh>
    <rPh sb="25" eb="26">
      <t>サイ</t>
    </rPh>
    <rPh sb="26" eb="28">
      <t>ザンダカ</t>
    </rPh>
    <rPh sb="28" eb="29">
      <t>タイ</t>
    </rPh>
    <rPh sb="29" eb="31">
      <t>ジギョウ</t>
    </rPh>
    <rPh sb="31" eb="33">
      <t>キボ</t>
    </rPh>
    <rPh sb="33" eb="35">
      <t>ヒリツ</t>
    </rPh>
    <rPh sb="36" eb="39">
      <t>スイセンカ</t>
    </rPh>
    <rPh sb="39" eb="40">
      <t>リツ</t>
    </rPh>
    <rPh sb="41" eb="43">
      <t>スウチ</t>
    </rPh>
    <rPh sb="44" eb="46">
      <t>カイゼン</t>
    </rPh>
    <rPh sb="46" eb="48">
      <t>ケイコウ</t>
    </rPh>
    <rPh sb="52" eb="54">
      <t>ルイジ</t>
    </rPh>
    <rPh sb="54" eb="56">
      <t>ダンタイ</t>
    </rPh>
    <rPh sb="57" eb="59">
      <t>ヒカク</t>
    </rPh>
    <rPh sb="62" eb="64">
      <t>ケンゼン</t>
    </rPh>
    <rPh sb="65" eb="67">
      <t>ウンエイ</t>
    </rPh>
    <rPh sb="76" eb="77">
      <t>ミ</t>
    </rPh>
    <rPh sb="81" eb="83">
      <t>ジッサイ</t>
    </rPh>
    <rPh sb="84" eb="86">
      <t>イッパン</t>
    </rPh>
    <rPh sb="86" eb="88">
      <t>カイケイ</t>
    </rPh>
    <rPh sb="91" eb="93">
      <t>クリイレ</t>
    </rPh>
    <rPh sb="93" eb="94">
      <t>キン</t>
    </rPh>
    <rPh sb="98" eb="100">
      <t>シュウニュウ</t>
    </rPh>
    <rPh sb="101" eb="103">
      <t>イチブ</t>
    </rPh>
    <rPh sb="111" eb="113">
      <t>ジョウキョウ</t>
    </rPh>
    <rPh sb="120" eb="122">
      <t>サッコン</t>
    </rPh>
    <rPh sb="123" eb="125">
      <t>シンガタ</t>
    </rPh>
    <rPh sb="132" eb="135">
      <t>カンセンショウ</t>
    </rPh>
    <rPh sb="138" eb="141">
      <t>ジギョウショ</t>
    </rPh>
    <rPh sb="143" eb="145">
      <t>エイキョウ</t>
    </rPh>
    <rPh sb="146" eb="147">
      <t>マチ</t>
    </rPh>
    <rPh sb="147" eb="149">
      <t>ジンコウ</t>
    </rPh>
    <rPh sb="150" eb="152">
      <t>ゲンショウ</t>
    </rPh>
    <rPh sb="158" eb="160">
      <t>オオハバ</t>
    </rPh>
    <rPh sb="161" eb="163">
      <t>ケイエイ</t>
    </rPh>
    <rPh sb="163" eb="165">
      <t>カイゼン</t>
    </rPh>
    <rPh sb="166" eb="168">
      <t>コンナン</t>
    </rPh>
    <rPh sb="169" eb="171">
      <t>ジョウキョウ</t>
    </rPh>
    <rPh sb="175" eb="176">
      <t>カンガ</t>
    </rPh>
    <rPh sb="184" eb="186">
      <t>ジョウキョウ</t>
    </rPh>
    <rPh sb="187" eb="188">
      <t>ナカ</t>
    </rPh>
    <rPh sb="191" eb="193">
      <t>コウキョウ</t>
    </rPh>
    <rPh sb="193" eb="196">
      <t>ゲスイドウ</t>
    </rPh>
    <rPh sb="198" eb="200">
      <t>シンキ</t>
    </rPh>
    <rPh sb="200" eb="202">
      <t>セツゾク</t>
    </rPh>
    <rPh sb="203" eb="205">
      <t>コウジョウ</t>
    </rPh>
    <rPh sb="206" eb="207">
      <t>ハカ</t>
    </rPh>
    <rPh sb="213" eb="217">
      <t>ユウシュウスイリョウ</t>
    </rPh>
    <rPh sb="218" eb="220">
      <t>リョウキン</t>
    </rPh>
    <rPh sb="220" eb="222">
      <t>シュウニュウ</t>
    </rPh>
    <rPh sb="223" eb="225">
      <t>ゾウカ</t>
    </rPh>
    <rPh sb="231" eb="233">
      <t>ケンゼン</t>
    </rPh>
    <rPh sb="234" eb="236">
      <t>ウンエイ</t>
    </rPh>
    <rPh sb="237" eb="238">
      <t>オコナ</t>
    </rPh>
    <rPh sb="242" eb="243">
      <t>ツト</t>
    </rPh>
    <rPh sb="245" eb="247">
      <t>ヒツヨウ</t>
    </rPh>
    <rPh sb="253" eb="255">
      <t>キセツ</t>
    </rPh>
    <rPh sb="256" eb="258">
      <t>カンキョ</t>
    </rPh>
    <rPh sb="264" eb="266">
      <t>タイヨウ</t>
    </rPh>
    <rPh sb="266" eb="268">
      <t>ネンスウ</t>
    </rPh>
    <rPh sb="269" eb="270">
      <t>タッ</t>
    </rPh>
    <rPh sb="272" eb="273">
      <t>マエ</t>
    </rPh>
    <rPh sb="275" eb="278">
      <t>ロウキュウカ</t>
    </rPh>
    <rPh sb="278" eb="280">
      <t>タイサク</t>
    </rPh>
    <rPh sb="281" eb="283">
      <t>ケイカク</t>
    </rPh>
    <rPh sb="286" eb="288">
      <t>テキセツ</t>
    </rPh>
    <rPh sb="289" eb="291">
      <t>カイシュウ</t>
    </rPh>
    <rPh sb="291" eb="292">
      <t>トウ</t>
    </rPh>
    <rPh sb="293" eb="295">
      <t>ジッシ</t>
    </rPh>
    <rPh sb="299" eb="301">
      <t>ヒツヨウ</t>
    </rPh>
    <rPh sb="305" eb="306">
      <t>カンガ</t>
    </rPh>
    <phoneticPr fontId="4"/>
  </si>
  <si>
    <t>　令和２年度の収益的収支比率については、総費用（修繕費等）や企業債元金償還の増により、昨年度よりも数値が下がったものと考えられる。
　経費回収率は、昨年からほぼ横ばいの値となっており、類似団体と比較すると高い値となっているが、全国平均には届いていない状況が続いている。
　汚水処理原価については、コロナ禍の影響などにより有収水量が減少したが，それに伴う汚水処理費の減少がそれを上回ったため、数値は若干の減（約２円の減）となった。
　水洗化率は、汚水処理方式の転換に伴い公共下水道へ接続した地区があったことなどにより、２％を超える増となった。しかし、全国平均及び類似団体と比較すると低い値となっている。
　上記項目については、今後も下水道新規接続者数を増やすための取り組みを行い、数値の改善を推し進めていく必要がある。
　企業債残高対事業規模比率については、類似団体が増加傾向にある中で、当町では昨年度よりも減少し、類似団体の平均値の半分以下となっている。しかし、市街化区域においても下水道整備が完了おらず、新設の整備を進めるためにも地方債の借入れは必要である。今後も下水道整備を進めていくために、経営状況を把握し、借入額が大幅に増加しないように執り行う必要がある。</t>
    <rPh sb="1" eb="3">
      <t>レイワ</t>
    </rPh>
    <rPh sb="5" eb="6">
      <t>ド</t>
    </rPh>
    <rPh sb="7" eb="10">
      <t>シュウエキテキ</t>
    </rPh>
    <rPh sb="10" eb="12">
      <t>シュウシ</t>
    </rPh>
    <rPh sb="12" eb="14">
      <t>ヒリツ</t>
    </rPh>
    <rPh sb="20" eb="23">
      <t>ソウヒヨウ</t>
    </rPh>
    <rPh sb="24" eb="27">
      <t>シュウゼンヒ</t>
    </rPh>
    <rPh sb="27" eb="28">
      <t>トウ</t>
    </rPh>
    <rPh sb="33" eb="35">
      <t>ガンキン</t>
    </rPh>
    <rPh sb="35" eb="37">
      <t>ショウカン</t>
    </rPh>
    <rPh sb="38" eb="39">
      <t>ゾウ</t>
    </rPh>
    <rPh sb="43" eb="46">
      <t>サクネンド</t>
    </rPh>
    <rPh sb="49" eb="51">
      <t>スウチ</t>
    </rPh>
    <rPh sb="52" eb="53">
      <t>サ</t>
    </rPh>
    <rPh sb="59" eb="60">
      <t>カンガ</t>
    </rPh>
    <rPh sb="67" eb="69">
      <t>ケイヒ</t>
    </rPh>
    <rPh sb="69" eb="71">
      <t>カイシュウ</t>
    </rPh>
    <rPh sb="71" eb="72">
      <t>リツ</t>
    </rPh>
    <rPh sb="128" eb="129">
      <t>ツヅ</t>
    </rPh>
    <rPh sb="195" eb="197">
      <t>スウチ</t>
    </rPh>
    <rPh sb="216" eb="219">
      <t>スイセンカ</t>
    </rPh>
    <rPh sb="219" eb="220">
      <t>リツ</t>
    </rPh>
    <rPh sb="222" eb="224">
      <t>オスイ</t>
    </rPh>
    <rPh sb="224" eb="226">
      <t>ショリ</t>
    </rPh>
    <rPh sb="226" eb="228">
      <t>ホウシキ</t>
    </rPh>
    <rPh sb="229" eb="231">
      <t>テンカン</t>
    </rPh>
    <rPh sb="232" eb="233">
      <t>トモナ</t>
    </rPh>
    <rPh sb="234" eb="236">
      <t>コウキョウ</t>
    </rPh>
    <rPh sb="236" eb="239">
      <t>ゲスイドウ</t>
    </rPh>
    <rPh sb="240" eb="242">
      <t>セツゾク</t>
    </rPh>
    <rPh sb="244" eb="246">
      <t>チク</t>
    </rPh>
    <rPh sb="261" eb="262">
      <t>コ</t>
    </rPh>
    <rPh sb="264" eb="265">
      <t>ゾウ</t>
    </rPh>
    <rPh sb="274" eb="276">
      <t>ゼンコク</t>
    </rPh>
    <rPh sb="276" eb="278">
      <t>ヘイキン</t>
    </rPh>
    <rPh sb="278" eb="279">
      <t>オヨ</t>
    </rPh>
    <rPh sb="280" eb="282">
      <t>ルイジ</t>
    </rPh>
    <rPh sb="282" eb="284">
      <t>ダンタイ</t>
    </rPh>
    <rPh sb="285" eb="287">
      <t>ヒカク</t>
    </rPh>
    <rPh sb="290" eb="291">
      <t>ヒク</t>
    </rPh>
    <rPh sb="292" eb="293">
      <t>アタイ</t>
    </rPh>
    <rPh sb="302" eb="304">
      <t>ジョウキ</t>
    </rPh>
    <rPh sb="304" eb="306">
      <t>コウモク</t>
    </rPh>
    <rPh sb="312" eb="314">
      <t>コンゴ</t>
    </rPh>
    <rPh sb="315" eb="318">
      <t>ゲスイドウ</t>
    </rPh>
    <rPh sb="318" eb="320">
      <t>シンキ</t>
    </rPh>
    <rPh sb="320" eb="322">
      <t>セツゾク</t>
    </rPh>
    <rPh sb="322" eb="323">
      <t>シャ</t>
    </rPh>
    <rPh sb="323" eb="324">
      <t>スウ</t>
    </rPh>
    <rPh sb="325" eb="326">
      <t>フ</t>
    </rPh>
    <rPh sb="331" eb="332">
      <t>ト</t>
    </rPh>
    <rPh sb="333" eb="334">
      <t>ク</t>
    </rPh>
    <rPh sb="336" eb="337">
      <t>オコナ</t>
    </rPh>
    <rPh sb="339" eb="341">
      <t>スウチ</t>
    </rPh>
    <rPh sb="342" eb="344">
      <t>カイゼン</t>
    </rPh>
    <rPh sb="345" eb="346">
      <t>オ</t>
    </rPh>
    <rPh sb="347" eb="348">
      <t>スス</t>
    </rPh>
    <rPh sb="352" eb="354">
      <t>ヒツヨウ</t>
    </rPh>
    <rPh sb="360" eb="362">
      <t>キギョウ</t>
    </rPh>
    <rPh sb="362" eb="363">
      <t>サイ</t>
    </rPh>
    <rPh sb="363" eb="365">
      <t>ザンダカ</t>
    </rPh>
    <rPh sb="365" eb="366">
      <t>タイ</t>
    </rPh>
    <rPh sb="366" eb="368">
      <t>ジギョウ</t>
    </rPh>
    <rPh sb="368" eb="370">
      <t>キボ</t>
    </rPh>
    <rPh sb="370" eb="372">
      <t>ヒリツ</t>
    </rPh>
    <rPh sb="378" eb="380">
      <t>ルイジ</t>
    </rPh>
    <rPh sb="380" eb="382">
      <t>ダンタイ</t>
    </rPh>
    <rPh sb="383" eb="385">
      <t>ゾウカ</t>
    </rPh>
    <rPh sb="385" eb="387">
      <t>ケイコウ</t>
    </rPh>
    <rPh sb="390" eb="391">
      <t>ナカ</t>
    </rPh>
    <rPh sb="393" eb="394">
      <t>トウ</t>
    </rPh>
    <rPh sb="394" eb="395">
      <t>マチ</t>
    </rPh>
    <rPh sb="397" eb="400">
      <t>サクネンド</t>
    </rPh>
    <rPh sb="403" eb="405">
      <t>ゲンショウ</t>
    </rPh>
    <rPh sb="407" eb="409">
      <t>ルイジ</t>
    </rPh>
    <rPh sb="409" eb="411">
      <t>ダンタイ</t>
    </rPh>
    <rPh sb="416" eb="418">
      <t>ハンブン</t>
    </rPh>
    <rPh sb="418" eb="420">
      <t>イカ</t>
    </rPh>
    <rPh sb="431" eb="436">
      <t>シガイカクイキ</t>
    </rPh>
    <rPh sb="441" eb="444">
      <t>ゲスイドウ</t>
    </rPh>
    <rPh sb="444" eb="446">
      <t>セイビ</t>
    </rPh>
    <rPh sb="447" eb="449">
      <t>カンリョウ</t>
    </rPh>
    <rPh sb="453" eb="455">
      <t>シンセツ</t>
    </rPh>
    <rPh sb="456" eb="458">
      <t>セイビ</t>
    </rPh>
    <rPh sb="459" eb="460">
      <t>スス</t>
    </rPh>
    <rPh sb="466" eb="469">
      <t>チホウサイ</t>
    </rPh>
    <rPh sb="470" eb="472">
      <t>カリイ</t>
    </rPh>
    <rPh sb="474" eb="476">
      <t>ヒツヨウ</t>
    </rPh>
    <rPh sb="480" eb="482">
      <t>コンゴ</t>
    </rPh>
    <rPh sb="483" eb="485">
      <t>ゲスイ</t>
    </rPh>
    <rPh sb="485" eb="486">
      <t>ドウ</t>
    </rPh>
    <rPh sb="486" eb="488">
      <t>セイビ</t>
    </rPh>
    <rPh sb="489" eb="490">
      <t>スス</t>
    </rPh>
    <rPh sb="498" eb="500">
      <t>ケイエイ</t>
    </rPh>
    <rPh sb="500" eb="502">
      <t>ジョウキョウ</t>
    </rPh>
    <rPh sb="503" eb="505">
      <t>ハアク</t>
    </rPh>
    <rPh sb="509" eb="510">
      <t>ガク</t>
    </rPh>
    <rPh sb="522" eb="523">
      <t>ト</t>
    </rPh>
    <rPh sb="524" eb="52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</si>
</sst>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0.14000000000000001</c:v>
                </c:pt>
                <c:pt idx="3" formatCode="#,##0.00;&quot;△&quot;#,##0.00;&quot;-&quot;">
                  <c:v>0.19</c:v>
                </c:pt>
                <c:pt idx="4" formatCode="#,##0.00;&quot;△&quot;#,##0.00;&quot;-&quot;">
                  <c:v>0.16</c:v>
                </c:pt>
              </c:numCache>
            </c:numRef>
          </c:val>
          <c:extLst>
            <c:ext xmlns:c16="http://schemas.microsoft.com/office/drawing/2014/chart" uri="{C3380CC4-5D6E-409C-BE32-E72D297353CC}">
              <c16:uniqueId val="{00000000-0A79-4660-8838-BF6BFD3915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0A79-4660-8838-BF6BFD3915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F3-4B5C-88D5-A66A48D854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1FF3-4B5C-88D5-A66A48D854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62.5</c:v>
                </c:pt>
                <c:pt idx="1">
                  <c:v>63.56</c:v>
                </c:pt>
                <c:pt idx="2">
                  <c:v>64.88</c:v>
                </c:pt>
                <c:pt idx="3">
                  <c:v>65.760000000000005</c:v>
                </c:pt>
                <c:pt idx="4">
                  <c:v>68.03</c:v>
                </c:pt>
              </c:numCache>
            </c:numRef>
          </c:val>
          <c:extLst>
            <c:ext xmlns:c16="http://schemas.microsoft.com/office/drawing/2014/chart" uri="{C3380CC4-5D6E-409C-BE32-E72D297353CC}">
              <c16:uniqueId val="{00000000-A7EE-40B5-9C63-5A8E037954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A7EE-40B5-9C63-5A8E037954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88.67</c:v>
                </c:pt>
                <c:pt idx="1">
                  <c:v>85.06</c:v>
                </c:pt>
                <c:pt idx="2">
                  <c:v>83.64</c:v>
                </c:pt>
                <c:pt idx="3">
                  <c:v>86.74</c:v>
                </c:pt>
                <c:pt idx="4">
                  <c:v>86.02</c:v>
                </c:pt>
              </c:numCache>
            </c:numRef>
          </c:val>
          <c:extLst>
            <c:ext xmlns:c16="http://schemas.microsoft.com/office/drawing/2014/chart" uri="{C3380CC4-5D6E-409C-BE32-E72D297353CC}">
              <c16:uniqueId val="{00000000-AAA3-4D42-BB8A-B74873BCE9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A3-4D42-BB8A-B74873BCE9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69-4FA4-9B1E-2C47E89386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69-4FA4-9B1E-2C47E89386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6D-45A8-A10C-934BB89B7A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6D-45A8-A10C-934BB89B7A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75-406B-AB8A-BC7029E74F1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75-406B-AB8A-BC7029E74F1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3D-444F-931D-3258E4539E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3D-444F-931D-3258E4539E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753.83</c:v>
                </c:pt>
                <c:pt idx="1">
                  <c:v>585.76</c:v>
                </c:pt>
                <c:pt idx="2">
                  <c:v>513.13</c:v>
                </c:pt>
                <c:pt idx="3">
                  <c:v>460.6</c:v>
                </c:pt>
                <c:pt idx="4">
                  <c:v>396.11</c:v>
                </c:pt>
              </c:numCache>
            </c:numRef>
          </c:val>
          <c:extLst>
            <c:ext xmlns:c16="http://schemas.microsoft.com/office/drawing/2014/chart" uri="{C3380CC4-5D6E-409C-BE32-E72D297353CC}">
              <c16:uniqueId val="{00000000-7345-40CE-B5B4-578AB47B9D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7345-40CE-B5B4-578AB47B9D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89.85</c:v>
                </c:pt>
                <c:pt idx="1">
                  <c:v>97.89</c:v>
                </c:pt>
                <c:pt idx="2">
                  <c:v>98.15</c:v>
                </c:pt>
                <c:pt idx="3">
                  <c:v>98.63</c:v>
                </c:pt>
                <c:pt idx="4">
                  <c:v>98.6</c:v>
                </c:pt>
              </c:numCache>
            </c:numRef>
          </c:val>
          <c:extLst>
            <c:ext xmlns:c16="http://schemas.microsoft.com/office/drawing/2014/chart" uri="{C3380CC4-5D6E-409C-BE32-E72D297353CC}">
              <c16:uniqueId val="{00000000-80CC-4B37-9016-B8CC415D2C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80CC-4B37-9016-B8CC415D2C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182.28</c:v>
                </c:pt>
                <c:pt idx="1">
                  <c:v>167.14</c:v>
                </c:pt>
                <c:pt idx="2">
                  <c:v>167.15</c:v>
                </c:pt>
                <c:pt idx="3">
                  <c:v>170.05</c:v>
                </c:pt>
                <c:pt idx="4">
                  <c:v>167.59</c:v>
                </c:pt>
              </c:numCache>
            </c:numRef>
          </c:val>
          <c:extLst>
            <c:ext xmlns:c16="http://schemas.microsoft.com/office/drawing/2014/chart" uri="{C3380CC4-5D6E-409C-BE32-E72D297353CC}">
              <c16:uniqueId val="{00000000-7182-4096-B4EE-E476A3DE84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7182-4096-B4EE-E476A3DE84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Layout" topLeftCell="AE6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大洗町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16464</v>
      </c>
      <c r="AM8" s="69"/>
      <c r="AN8" s="69"/>
      <c r="AO8" s="69"/>
      <c r="AP8" s="69"/>
      <c r="AQ8" s="69"/>
      <c r="AR8" s="69"/>
      <c r="AS8" s="69"/>
      <c r="AT8" s="68">
        <f>データ!T6</f>
        <v>23.89</v>
      </c>
      <c r="AU8" s="68"/>
      <c r="AV8" s="68"/>
      <c r="AW8" s="68"/>
      <c r="AX8" s="68"/>
      <c r="AY8" s="68"/>
      <c r="AZ8" s="68"/>
      <c r="BA8" s="68"/>
      <c r="BB8" s="68">
        <f>データ!U6</f>
        <v>689.16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58.48</v>
      </c>
      <c r="Q10" s="68"/>
      <c r="R10" s="68"/>
      <c r="S10" s="68"/>
      <c r="T10" s="68"/>
      <c r="U10" s="68"/>
      <c r="V10" s="68"/>
      <c r="W10" s="68">
        <f>データ!Q6</f>
        <v>90.09</v>
      </c>
      <c r="X10" s="68"/>
      <c r="Y10" s="68"/>
      <c r="Z10" s="68"/>
      <c r="AA10" s="68"/>
      <c r="AB10" s="68"/>
      <c r="AC10" s="68"/>
      <c r="AD10" s="69">
        <f>データ!R6</f>
        <v>2750</v>
      </c>
      <c r="AE10" s="69"/>
      <c r="AF10" s="69"/>
      <c r="AG10" s="69"/>
      <c r="AH10" s="69"/>
      <c r="AI10" s="69"/>
      <c r="AJ10" s="69"/>
      <c r="AK10" s="2"/>
      <c r="AL10" s="69">
        <f>データ!V6</f>
        <v>9581</v>
      </c>
      <c r="AM10" s="69"/>
      <c r="AN10" s="69"/>
      <c r="AO10" s="69"/>
      <c r="AP10" s="69"/>
      <c r="AQ10" s="69"/>
      <c r="AR10" s="69"/>
      <c r="AS10" s="69"/>
      <c r="AT10" s="68">
        <f>データ!W6</f>
        <v>2.4300000000000002</v>
      </c>
      <c r="AU10" s="68"/>
      <c r="AV10" s="68"/>
      <c r="AW10" s="68"/>
      <c r="AX10" s="68"/>
      <c r="AY10" s="68"/>
      <c r="AZ10" s="68"/>
      <c r="BA10" s="68"/>
      <c r="BB10" s="68">
        <f>データ!X6</f>
        <v>3942.8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43</v>
      </c>
      <c r="N86" s="26" t="s">
        <v>45</v>
      </c>
      <c r="O86" s="26" t="str">
        <f>データ!EO6</f>
        <v>【0.30】</v>
      </c>
    </row>
  </sheetData>
  <sheetProtection algorithmName="SHA-512" hashValue="/iGvSXvmWVqoaUBH5E8I2Tk3B6x/i6ZtMuboy8haXfySXGJlLkel7mcqtIt1vlipttiXIIAjpWrY5Tcy+uYYMg==" saltValue="p7+lhNTweS16dVhjATVL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83097</v>
      </c>
      <c r="D6" s="33">
        <f t="shared" si="3"/>
        <v>47</v>
      </c>
      <c r="E6" s="33">
        <f t="shared" si="3"/>
        <v>17</v>
      </c>
      <c r="F6" s="33">
        <f t="shared" si="3"/>
        <v>1</v>
      </c>
      <c r="G6" s="33">
        <f t="shared" si="3"/>
        <v>0</v>
      </c>
      <c r="H6" s="33" t="str">
        <f t="shared" si="3"/>
        <v>茨城県　大洗町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58.48</v>
      </c>
      <c r="Q6" s="34">
        <f t="shared" si="3"/>
        <v>90.09</v>
      </c>
      <c r="R6" s="34">
        <f t="shared" si="3"/>
        <v>2750</v>
      </c>
      <c r="S6" s="34">
        <f t="shared" si="3"/>
        <v>16464</v>
      </c>
      <c r="T6" s="34">
        <f t="shared" si="3"/>
        <v>23.89</v>
      </c>
      <c r="U6" s="34">
        <f t="shared" si="3"/>
        <v>689.16</v>
      </c>
      <c r="V6" s="34">
        <f t="shared" si="3"/>
        <v>9581</v>
      </c>
      <c r="W6" s="34">
        <f t="shared" si="3"/>
        <v>2.4300000000000002</v>
      </c>
      <c r="X6" s="34">
        <f t="shared" si="3"/>
        <v>3942.8</v>
      </c>
      <c r="Y6" s="35">
        <f>IF(Y7="",NA(),Y7)</f>
        <v>88.67</v>
      </c>
      <c r="Z6" s="35">
        <f t="shared" ref="Z6:AH6" si="4">IF(Z7="",NA(),Z7)</f>
        <v>85.06</v>
      </c>
      <c r="AA6" s="35">
        <f t="shared" si="4"/>
        <v>83.64</v>
      </c>
      <c r="AB6" s="35">
        <f t="shared" si="4"/>
        <v>86.74</v>
      </c>
      <c r="AC6" s="35">
        <f t="shared" si="4"/>
        <v>86.02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753.83</v>
      </c>
      <c r="BG6" s="35">
        <f t="shared" ref="BG6:BO6" si="7">IF(BG7="",NA(),BG7)</f>
        <v>585.76</v>
      </c>
      <c r="BH6" s="35">
        <f t="shared" si="7"/>
        <v>513.13</v>
      </c>
      <c r="BI6" s="35">
        <f t="shared" si="7"/>
        <v>460.6</v>
      </c>
      <c r="BJ6" s="35">
        <f t="shared" si="7"/>
        <v>396.11</v>
      </c>
      <c r="BK6" s="35">
        <f t="shared" si="7"/>
        <v>1111.31</v>
      </c>
      <c r="BL6" s="35">
        <f t="shared" si="7"/>
        <v>966.33</v>
      </c>
      <c r="BM6" s="35">
        <f t="shared" si="7"/>
        <v>958.81</v>
      </c>
      <c r="BN6" s="35">
        <f t="shared" si="7"/>
        <v>1001.3</v>
      </c>
      <c r="BO6" s="35">
        <f t="shared" si="7"/>
        <v>1050.51</v>
      </c>
      <c r="BP6" s="34" t="str">
        <f>IF(BP7="","",IF(BP7="-","【-】","【"&amp;SUBSTITUTE(TEXT(BP7,"#,##0.00"),"-","△")&amp;"】"))</f>
        <v>【705.21】</v>
      </c>
      <c r="BQ6" s="35">
        <f>IF(BQ7="",NA(),BQ7)</f>
        <v>89.85</v>
      </c>
      <c r="BR6" s="35">
        <f t="shared" ref="BR6:BZ6" si="8">IF(BR7="",NA(),BR7)</f>
        <v>97.89</v>
      </c>
      <c r="BS6" s="35">
        <f t="shared" si="8"/>
        <v>98.15</v>
      </c>
      <c r="BT6" s="35">
        <f t="shared" si="8"/>
        <v>98.63</v>
      </c>
      <c r="BU6" s="35">
        <f t="shared" si="8"/>
        <v>98.6</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182.28</v>
      </c>
      <c r="CC6" s="35">
        <f t="shared" ref="CC6:CK6" si="9">IF(CC7="",NA(),CC7)</f>
        <v>167.14</v>
      </c>
      <c r="CD6" s="35">
        <f t="shared" si="9"/>
        <v>167.15</v>
      </c>
      <c r="CE6" s="35">
        <f t="shared" si="9"/>
        <v>170.05</v>
      </c>
      <c r="CF6" s="35">
        <f t="shared" si="9"/>
        <v>167.59</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62.5</v>
      </c>
      <c r="CY6" s="35">
        <f t="shared" ref="CY6:DG6" si="11">IF(CY7="",NA(),CY7)</f>
        <v>63.56</v>
      </c>
      <c r="CZ6" s="35">
        <f t="shared" si="11"/>
        <v>64.88</v>
      </c>
      <c r="DA6" s="35">
        <f t="shared" si="11"/>
        <v>65.760000000000005</v>
      </c>
      <c r="DB6" s="35">
        <f t="shared" si="11"/>
        <v>68.03</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0.14000000000000001</v>
      </c>
      <c r="EH6" s="35">
        <f t="shared" si="14"/>
        <v>0.19</v>
      </c>
      <c r="EI6" s="35">
        <f t="shared" si="14"/>
        <v>0.16</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83097</v>
      </c>
      <c r="D7" s="37">
        <v>47</v>
      </c>
      <c r="E7" s="37">
        <v>17</v>
      </c>
      <c r="F7" s="37">
        <v>1</v>
      </c>
      <c r="G7" s="37">
        <v>0</v>
      </c>
      <c r="H7" s="37" t="s">
        <v>99</v>
      </c>
      <c r="I7" s="37" t="s">
        <v>100</v>
      </c>
      <c r="J7" s="37" t="s">
        <v>101</v>
      </c>
      <c r="K7" s="37" t="s">
        <v>102</v>
      </c>
      <c r="L7" s="37" t="s">
        <v>103</v>
      </c>
      <c r="M7" s="37" t="s">
        <v>104</v>
      </c>
      <c r="N7" s="38" t="s">
        <v>105</v>
      </c>
      <c r="O7" s="38" t="s">
        <v>106</v>
      </c>
      <c r="P7" s="38">
        <v>58.48</v>
      </c>
      <c r="Q7" s="38">
        <v>90.09</v>
      </c>
      <c r="R7" s="38">
        <v>2750</v>
      </c>
      <c r="S7" s="38">
        <v>16464</v>
      </c>
      <c r="T7" s="38">
        <v>23.89</v>
      </c>
      <c r="U7" s="38">
        <v>689.16</v>
      </c>
      <c r="V7" s="38">
        <v>9581</v>
      </c>
      <c r="W7" s="38">
        <v>2.4300000000000002</v>
      </c>
      <c r="X7" s="38">
        <v>3942.8</v>
      </c>
      <c r="Y7" s="38">
        <v>88.67</v>
      </c>
      <c r="Z7" s="38">
        <v>85.06</v>
      </c>
      <c r="AA7" s="38">
        <v>83.64</v>
      </c>
      <c r="AB7" s="38">
        <v>86.74</v>
      </c>
      <c r="AC7" s="38">
        <v>86.02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753.83</v>
      </c>
      <c r="BG7" s="38">
        <v>585.76</v>
      </c>
      <c r="BH7" s="38">
        <v>513.13</v>
      </c>
      <c r="BI7" s="38">
        <v>460.6</v>
      </c>
      <c r="BJ7" s="38">
        <v>396.11</v>
      </c>
      <c r="BK7" s="38">
        <v>1111.31</v>
      </c>
      <c r="BL7" s="38">
        <v>966.33</v>
      </c>
      <c r="BM7" s="38">
        <v>958.81</v>
      </c>
      <c r="BN7" s="38">
        <v>1001.3</v>
      </c>
      <c r="BO7" s="38">
        <v>1050.51</v>
      </c>
      <c r="BP7" s="38">
        <v>705.21</v>
      </c>
      <c r="BQ7" s="38">
        <v>89.85</v>
      </c>
      <c r="BR7" s="38">
        <v>97.89</v>
      </c>
      <c r="BS7" s="38">
        <v>98.15</v>
      </c>
      <c r="BT7" s="38">
        <v>98.63</v>
      </c>
      <c r="BU7" s="38">
        <v>98.6</v>
      </c>
      <c r="BV7" s="38">
        <v>75.540000000000006</v>
      </c>
      <c r="BW7" s="38">
        <v>81.739999999999995</v>
      </c>
      <c r="BX7" s="38">
        <v>82.88</v>
      </c>
      <c r="BY7" s="38">
        <v>81.88</v>
      </c>
      <c r="BZ7" s="38">
        <v>82.65</v>
      </c>
      <c r="CA7" s="38">
        <v>98.96</v>
      </c>
      <c r="CB7" s="38">
        <v>182.28</v>
      </c>
      <c r="CC7" s="38">
        <v>167.14</v>
      </c>
      <c r="CD7" s="38">
        <v>167.15</v>
      </c>
      <c r="CE7" s="38">
        <v>170.05</v>
      </c>
      <c r="CF7" s="38">
        <v>167.59</v>
      </c>
      <c r="CG7" s="38">
        <v>207.96</v>
      </c>
      <c r="CH7" s="38">
        <v>194.31</v>
      </c>
      <c r="CI7" s="38">
        <v>190.99</v>
      </c>
      <c r="CJ7" s="38">
        <v>187.55</v>
      </c>
      <c r="CK7" s="38">
        <v>186.3</v>
      </c>
      <c r="CL7" s="38">
        <v>134.52000000000001</v>
      </c>
      <c r="CM7" s="38" t="s">
        <v>105</v>
      </c>
      <c r="CN7" s="38" t="s">
        <v>105</v>
      </c>
      <c r="CO7" s="38" t="s">
        <v>105</v>
      </c>
      <c r="CP7" s="38" t="s">
        <v>105</v>
      </c>
      <c r="CQ7" s="38" t="s">
        <v>105</v>
      </c>
      <c r="CR7" s="38">
        <v>53.51</v>
      </c>
      <c r="CS7" s="38">
        <v>53.5</v>
      </c>
      <c r="CT7" s="38">
        <v>52.58</v>
      </c>
      <c r="CU7" s="38">
        <v>50.94</v>
      </c>
      <c r="CV7" s="38">
        <v>50.53</v>
      </c>
      <c r="CW7" s="38">
        <v>59.57</v>
      </c>
      <c r="CX7" s="38">
        <v>62.5</v>
      </c>
      <c r="CY7" s="38">
        <v>63.56</v>
      </c>
      <c r="CZ7" s="38">
        <v>64.88</v>
      </c>
      <c r="DA7" s="38">
        <v>65.760000000000005</v>
      </c>
      <c r="DB7" s="38">
        <v>68.03</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0.14000000000000001</v>
      </c>
      <c r="EH7" s="38">
        <v>0.19</v>
      </c>
      <c r="EI7" s="38">
        <v>0.16</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2022-01-28T05:55:58Z</cp:lastPrinted>
  <dcterms:created xsi:type="dcterms:W3CDTF">2021-12-03T07:44:02Z</dcterms:created>
  <dcterms:modified xsi:type="dcterms:W3CDTF">2022-02-24T00:17:45Z</dcterms:modified>
  <cp:category/>
</cp:coreProperties>
</file>