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05_公共下水道（法適）37\33_茨城町\"/>
    </mc:Choice>
  </mc:AlternateContent>
  <workbookProtection workbookAlgorithmName="SHA-512" workbookHashValue="yqlucMIJbjoqgTM9KC9lkbM/0u6lCDIlwIRhs9xLqI4dKqLGWzaal8LWH8ecYwoycavJDwaYqU/5AxtEFE29qA==" workbookSaltValue="b0HHBM+fcKx7cXidcXEVUA==" workbookSpinCount="100000" lockStructure="1"/>
  <bookViews>
    <workbookView xWindow="0" yWindow="0" windowWidth="20490" windowHeight="745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T6" i="5"/>
  <c r="AT8" i="4" s="1"/>
  <c r="S6" i="5"/>
  <c r="AL8" i="4" s="1"/>
  <c r="R6" i="5"/>
  <c r="Q6" i="5"/>
  <c r="P6" i="5"/>
  <c r="P10" i="4" s="1"/>
  <c r="O6" i="5"/>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G85" i="4"/>
  <c r="F85" i="4"/>
  <c r="AT10" i="4"/>
  <c r="AL10" i="4"/>
  <c r="AD10" i="4"/>
  <c r="W10" i="4"/>
  <c r="I10" i="4"/>
  <c r="B10" i="4"/>
  <c r="BB8" i="4"/>
  <c r="AD8" i="4"/>
  <c r="I8" i="4"/>
  <c r="B8"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<sst xmlns="http://schemas.openxmlformats.org/spreadsheetml/2006/main" count="319" uniqueCount="117">
  <si>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</si>
  <si>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</si>
  <si>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</si>
  <si>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</si>
  <si>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</si>
  <si>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</si>
  <si>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</si>
  <si>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</si>
  <si>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</si>
  <si>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</si>
  <si>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</si>
  <si>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</si>
  <si>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</si>
  <si>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</si>
  <si>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</si>
  <si>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</si>
  <si>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</si>
  <si>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</si>
  <si>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</si>
  <si>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</si>
  <si>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</si>
  <si>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</si>
  <si>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</si>
  <si>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</si>
  <si>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</si>
  <si>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</si>
  <si>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</si>
  <si>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</si>
  <si>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</si>
  <si>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</si>
  <si>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</si>
  <si>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</si>
  <si>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</si>
  <si>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</si>
  <si>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</si>
  <si>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</si>
  <si>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</si>
  <si>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</si>
  <si>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</si>
  <si>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</si>
  <si>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</si>
  <si>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</si>
  <si>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</si>
  <si>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</si>
  <si>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</si>
  <si>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</si>
  <si>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</si>
  <si>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</si>
  <si>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</si>
  <si>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</si>
  <si>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</si>
  <si>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</si>
  <si>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</si>
  <si>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</si>
  <si>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</si>
  <si>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</si>
  <si>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</si>
  <si>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</si>
  <si>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</si>
  <si>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</si>
  <si>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</si>
  <si>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</si>
  <si>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</si>
  <si>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</si>
  <si>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</si>
  <si>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</si>
  <si>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</si>
  <si>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</si>
  <si>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</si>
  <si>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</si>
  <si>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</si>
  <si>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</si>
  <si>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</si>
  <si>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</si>
  <si>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</si>
  <si>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</si>
  <si>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</si>
  <si>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</si>
  <si>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</si>
  <si>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</si>
  <si>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</si>
  <si>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</si>
  <si>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</si>
  <si>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</si>
  <si>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</si>
  <si>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</si>
  <si>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</si>
  <si>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</si>
  <si>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</si>
  <si>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</si>
  <si>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</si>
  <si>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</si>
  <si>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</si>
  <si>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</si>
  <si>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</si>
  <si>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茨城町</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</si>
  <si>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</si>
  <si>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</si>
  <si>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</si>
  <si>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</si>
  <si>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</si>
  <si>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</si>
  <si>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</si>
  <si>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</si>
  <si>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</si>
  <si>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</si>
  <si>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</si>
  <si>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</si>
  <si>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</si>
  <si>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</si>
  <si>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</si>
  <si>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</si>
  <si>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</si>
  <si>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</si>
  <si>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①経常収支比率においては、100%を超えているが、他会計繰入金が総収益の5割超を占めているため、使用料収入の確保と維持管理費の削減に努めていく必要がある。
②累積欠損金比率は0％であるが、一般会計繰入金に依存している。
③流動比率は，類似団体平均値よりは高い数値であるが、100％を下回っている。企業債の元金償還が進む中で、新規借り入れを抑制していく必要がある。
④企業債残高対事業規模比率においては、地方債の償還に要する資金を一般会計から負担する記述にしたため0となった。
⑤経費回収率は、経費回収率がほぼ62.3%と低く、経常収支比率と同様に使用料収入の改善を図る必要がある。また、維持管理費と併せ設備の耐用年数による損耗等の増加も今後想定されることから適切な施設管理とともに機能診断・修繕等を実施し、汚水処理費の軽減を図る必要がある。
⑥汚水処理原価では類似団体平均値に対し、高い原価率となっており、長寿命化等を図るとともに不明水を解消し負担軽減を図る必要がある。
⑦施設利用率では、類似団体平均値に比べ若干低い数値となっているが、供用開始から日が浅く、普及率25.62%と低いことから、現下水道計画を踏まえた施設使用率に対する処理水量を得られていない状況にある。よって、引き続き事業区域の整備拡大を推進し、供用開始となった区域の接続率向上を推進することが必要である。
⑧水洗化率では、類似団体平均を上回って推移しているものの、市街部を離れた地域などでは水洗化率が低調な区域もあるため、事業整備を行うとともに接続率の向上を図る必要がある。</t>
    <rPh sb="1" eb="3">
      <t>ケイジョウ</t>
    </rPh>
    <rPh sb="18" eb="19">
      <t>コ</t>
    </rPh>
    <rPh sb="48" eb="51">
      <t>シヨウリョウ</t>
    </rPh>
    <rPh sb="51" eb="53">
      <t>シュウニュウ</t>
    </rPh>
    <rPh sb="54" eb="56">
      <t>カクホ</t>
    </rPh>
    <rPh sb="57" eb="59">
      <t>イジ</t>
    </rPh>
    <rPh sb="59" eb="62">
      <t>カンリヒ</t>
    </rPh>
    <rPh sb="63" eb="65">
      <t>サクゲン</t>
    </rPh>
    <rPh sb="66" eb="67">
      <t>ツト</t>
    </rPh>
    <rPh sb="79" eb="81">
      <t>ルイセキ</t>
    </rPh>
    <rPh sb="81" eb="83">
      <t>ケッソン</t>
    </rPh>
    <rPh sb="83" eb="84">
      <t>キン</t>
    </rPh>
    <rPh sb="84" eb="86">
      <t>ヒリツ</t>
    </rPh>
    <rPh sb="94" eb="96">
      <t>イッパン</t>
    </rPh>
    <rPh sb="96" eb="98">
      <t>カイケイ</t>
    </rPh>
    <rPh sb="98" eb="100">
      <t>クリイレ</t>
    </rPh>
    <rPh sb="100" eb="101">
      <t>キン</t>
    </rPh>
    <rPh sb="102" eb="104">
      <t>イゾン</t>
    </rPh>
    <rPh sb="111" eb="113">
      <t>リュウドウ</t>
    </rPh>
    <rPh sb="113" eb="115">
      <t>ヒリツ</t>
    </rPh>
    <rPh sb="117" eb="119">
      <t>ルイジ</t>
    </rPh>
    <rPh sb="119" eb="121">
      <t>ダンタイ</t>
    </rPh>
    <rPh sb="121" eb="124">
      <t>ヘイキンチ</t>
    </rPh>
    <rPh sb="127" eb="128">
      <t>タカ</t>
    </rPh>
    <rPh sb="129" eb="131">
      <t>スウチ</t>
    </rPh>
    <rPh sb="141" eb="143">
      <t>シタマワ</t>
    </rPh>
    <rPh sb="148" eb="150">
      <t>キギョウ</t>
    </rPh>
    <rPh sb="150" eb="151">
      <t>サイ</t>
    </rPh>
    <rPh sb="152" eb="154">
      <t>ガンキン</t>
    </rPh>
    <rPh sb="154" eb="156">
      <t>ショウカン</t>
    </rPh>
    <rPh sb="157" eb="158">
      <t>スス</t>
    </rPh>
    <rPh sb="159" eb="160">
      <t>ナカ</t>
    </rPh>
    <rPh sb="162" eb="164">
      <t>シンキ</t>
    </rPh>
    <rPh sb="164" eb="165">
      <t>カ</t>
    </rPh>
    <rPh sb="166" eb="167">
      <t>イ</t>
    </rPh>
    <rPh sb="169" eb="171">
      <t>ヨクセイ</t>
    </rPh>
    <rPh sb="175" eb="177">
      <t>ヒツヨウ</t>
    </rPh>
    <rPh sb="260" eb="261">
      <t>ヒク</t>
    </rPh>
    <rPh sb="263" eb="265">
      <t>ケイジョウ</t>
    </rPh>
    <rPh sb="265" eb="267">
      <t>シュウシ</t>
    </rPh>
    <rPh sb="267" eb="269">
      <t>ヒリツ</t>
    </rPh>
    <rPh sb="270" eb="272">
      <t>ドウヨウ</t>
    </rPh>
    <rPh sb="273" eb="276">
      <t>シヨウリョウ</t>
    </rPh>
    <rPh sb="276" eb="278">
      <t>シュウニュウ</t>
    </rPh>
    <rPh sb="279" eb="281">
      <t>カイゼン</t>
    </rPh>
    <rPh sb="282" eb="283">
      <t>ハカ</t>
    </rPh>
    <rPh sb="284" eb="286">
      <t>ヒツヨウ</t>
    </rPh>
    <rPh sb="391" eb="392">
      <t>タカ</t>
    </rPh>
    <rPh sb="403" eb="407">
      <t>チョウジュミョウカ</t>
    </rPh>
    <rPh sb="407" eb="408">
      <t>ナド</t>
    </rPh>
    <rPh sb="475" eb="476">
      <t>ヒ</t>
    </rPh>
    <phoneticPr fontId="4"/>
  </si>
  <si>
    <t>①有形固定資産減価償却率については、今年度が法適用化後1年目で、類似団体平均よりも低い水準となっているが、終末処理場の機械・電気類等は法定耐用年数を越えるものが増えてきており、適切な長寿命化計画を作成する必要がある。
②管渠老朽化率については、法定耐用年数を越えた管渠が存在しないため0％であるが、将来的には耐用年数に達するため、調査等を行い、長期的に改築・更新計画を作成する必要がある。
③管渠改善率に対する考察として、当町の下水道事業は平成16年度に供用が開始されて以後16年が経過しているが、管渠及び施設躯体における耐用年数は50年を目途としているため、管渠の更新・改良の時期に至っていないことが考えられる。ただし、マンホールポンプ施設や終末処理場施設の各種設備は損耗や耐用年数を迎えているものもあり、維持管理に伴う修繕・改修等は汚水処理費などに著しく影響を受けることから、管渠も含め適切な機能診断を行っていくとともに、長寿命化計画を策定していく必要がある。</t>
    <rPh sb="1" eb="3">
      <t>ユウケイ</t>
    </rPh>
    <rPh sb="3" eb="5">
      <t>コテイ</t>
    </rPh>
    <rPh sb="5" eb="7">
      <t>シサン</t>
    </rPh>
    <rPh sb="7" eb="9">
      <t>ゲンカ</t>
    </rPh>
    <rPh sb="9" eb="11">
      <t>ショウキャク</t>
    </rPh>
    <rPh sb="11" eb="12">
      <t>リツ</t>
    </rPh>
    <rPh sb="18" eb="21">
      <t>コンネンド</t>
    </rPh>
    <rPh sb="22" eb="23">
      <t>ホウ</t>
    </rPh>
    <rPh sb="23" eb="26">
      <t>テキヨウカ</t>
    </rPh>
    <rPh sb="26" eb="27">
      <t>ゴ</t>
    </rPh>
    <rPh sb="28" eb="30">
      <t>ネンメ</t>
    </rPh>
    <rPh sb="32" eb="34">
      <t>ルイジ</t>
    </rPh>
    <rPh sb="34" eb="36">
      <t>ダンタイ</t>
    </rPh>
    <rPh sb="36" eb="38">
      <t>ヘイキン</t>
    </rPh>
    <rPh sb="41" eb="42">
      <t>ヒク</t>
    </rPh>
    <rPh sb="43" eb="45">
      <t>スイジュン</t>
    </rPh>
    <rPh sb="53" eb="55">
      <t>シュウマツ</t>
    </rPh>
    <rPh sb="55" eb="58">
      <t>ショリジョウ</t>
    </rPh>
    <rPh sb="165" eb="167">
      <t>チョウサ</t>
    </rPh>
    <rPh sb="167" eb="168">
      <t>ナド</t>
    </rPh>
    <rPh sb="169" eb="170">
      <t>オコナ</t>
    </rPh>
    <phoneticPr fontId="4"/>
  </si>
  <si>
    <t>　類似団体と比較し、⑤経費回収率が低く、⑥汚水処理原価が高いことが特徴となっている。使用料収入の改善のため、接続率の向上や、事業区域の整備拡大が必要なっている。また、使用料単価についても、検討する必要があると考えられる。
　また、老朽化の状況についても事業開始からの経年が浅いことから、現時点での更新投資やその対策の必要性は無いが、当町の地勢や人口分布等を踏まえ、かつ長期的な見地に立ち投資的経費となる管渠整備について効果的な整備を行い、併せて適切な施設・設備の維持管理計画を策定し、持続性の高い経営を構築・推進していくことが肝要となる。</t>
    <rPh sb="11" eb="13">
      <t>ケイヒ</t>
    </rPh>
    <rPh sb="13" eb="15">
      <t>カイシュウ</t>
    </rPh>
    <rPh sb="15" eb="16">
      <t>リツ</t>
    </rPh>
    <rPh sb="17" eb="18">
      <t>ヒク</t>
    </rPh>
    <rPh sb="21" eb="23">
      <t>オスイ</t>
    </rPh>
    <rPh sb="23" eb="25">
      <t>ショリ</t>
    </rPh>
    <rPh sb="25" eb="27">
      <t>ゲンカ</t>
    </rPh>
    <rPh sb="28" eb="29">
      <t>タカ</t>
    </rPh>
    <rPh sb="33" eb="35">
      <t>トクチョウ</t>
    </rPh>
    <rPh sb="42" eb="45">
      <t>シヨウリョウ</t>
    </rPh>
    <rPh sb="45" eb="47">
      <t>シュウニュウ</t>
    </rPh>
    <rPh sb="48" eb="50">
      <t>カイゼン</t>
    </rPh>
    <rPh sb="54" eb="56">
      <t>セツゾク</t>
    </rPh>
    <rPh sb="56" eb="57">
      <t>リツ</t>
    </rPh>
    <rPh sb="58" eb="60">
      <t>コウジョウ</t>
    </rPh>
    <rPh sb="62" eb="64">
      <t>ジギョウ</t>
    </rPh>
    <rPh sb="64" eb="66">
      <t>クイキ</t>
    </rPh>
    <rPh sb="67" eb="69">
      <t>セイビ</t>
    </rPh>
    <rPh sb="69" eb="71">
      <t>カクダイ</t>
    </rPh>
    <rPh sb="72" eb="74">
      <t>ヒツヨウ</t>
    </rPh>
    <rPh sb="83" eb="86">
      <t>シヨウリョウ</t>
    </rPh>
    <rPh sb="86" eb="88">
      <t>タンカ</t>
    </rPh>
    <rPh sb="94" eb="96">
      <t>ケントウ</t>
    </rPh>
    <rPh sb="98" eb="100">
      <t>ヒツヨウ</t>
    </rPh>
    <rPh sb="104" eb="105">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</si>
</sst>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898-4FB5-9A09-EB67E420D217}"/>
            </c:ext>
          </c:extLst>
        </c:ser>
        <c:dLbls>
          <c:showLegendKey val="0"/>
          <c:showVal val="0"/>
          <c:showCatName val="0"/>
          <c:showSerName val="0"/>
          <c:showPercent val="0"/>
          <c:showBubbleSize val="0"/>
        </c:dLbls>
        <c:gapWidth val="150"/>
        <c:axId val="400586680"/>
        <c:axId val="400861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1.65</c:v>
                </c:pt>
              </c:numCache>
            </c:numRef>
          </c:val>
          <c:smooth val="0"/>
          <c:extLst>
            <c:ext xmlns:c16="http://schemas.microsoft.com/office/drawing/2014/chart" uri="{C3380CC4-5D6E-409C-BE32-E72D297353CC}">
              <c16:uniqueId val="{00000001-C898-4FB5-9A09-EB67E420D217}"/>
            </c:ext>
          </c:extLst>
        </c:ser>
        <c:dLbls>
          <c:showLegendKey val="0"/>
          <c:showVal val="0"/>
          <c:showCatName val="0"/>
          <c:showSerName val="0"/>
          <c:showPercent val="0"/>
          <c:showBubbleSize val="0"/>
        </c:dLbls>
        <c:marker val="1"/>
        <c:smooth val="0"/>
        <c:axId val="400586680"/>
        <c:axId val="400861648"/>
      </c:lineChart>
      <c:dateAx>
        <c:axId val="400586680"/>
        <c:scaling>
          <c:orientation val="minMax"/>
        </c:scaling>
        <c:delete val="1"/>
        <c:axPos val="b"/>
        <c:numFmt formatCode="&quot;H&quot;yy" sourceLinked="1"/>
        <c:majorTickMark val="none"/>
        <c:minorTickMark val="none"/>
        <c:tickLblPos val="none"/>
        <c:crossAx val="400861648"/>
        <c:crosses val="autoZero"/>
        <c:auto val="1"/>
        <c:lblOffset val="100"/>
        <c:baseTimeUnit val="years"/>
      </c:dateAx>
      <c:valAx>
        <c:axId val="40086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0586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41.4</c:v>
                </c:pt>
              </c:numCache>
            </c:numRef>
          </c:val>
          <c:extLst>
            <c:ext xmlns:c16="http://schemas.microsoft.com/office/drawing/2014/chart" uri="{C3380CC4-5D6E-409C-BE32-E72D297353CC}">
              <c16:uniqueId val="{00000000-C5A0-4EA4-8C46-9438A6A17F4C}"/>
            </c:ext>
          </c:extLst>
        </c:ser>
        <c:dLbls>
          <c:showLegendKey val="0"/>
          <c:showVal val="0"/>
          <c:showCatName val="0"/>
          <c:showSerName val="0"/>
          <c:showPercent val="0"/>
          <c:showBubbleSize val="0"/>
        </c:dLbls>
        <c:gapWidth val="150"/>
        <c:axId val="401697672"/>
        <c:axId val="401698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50.53</c:v>
                </c:pt>
              </c:numCache>
            </c:numRef>
          </c:val>
          <c:smooth val="0"/>
          <c:extLst>
            <c:ext xmlns:c16="http://schemas.microsoft.com/office/drawing/2014/chart" uri="{C3380CC4-5D6E-409C-BE32-E72D297353CC}">
              <c16:uniqueId val="{00000001-C5A0-4EA4-8C46-9438A6A17F4C}"/>
            </c:ext>
          </c:extLst>
        </c:ser>
        <c:dLbls>
          <c:showLegendKey val="0"/>
          <c:showVal val="0"/>
          <c:showCatName val="0"/>
          <c:showSerName val="0"/>
          <c:showPercent val="0"/>
          <c:showBubbleSize val="0"/>
        </c:dLbls>
        <c:marker val="1"/>
        <c:smooth val="0"/>
        <c:axId val="401697672"/>
        <c:axId val="401698064"/>
      </c:lineChart>
      <c:dateAx>
        <c:axId val="401697672"/>
        <c:scaling>
          <c:orientation val="minMax"/>
        </c:scaling>
        <c:delete val="1"/>
        <c:axPos val="b"/>
        <c:numFmt formatCode="&quot;H&quot;yy" sourceLinked="1"/>
        <c:majorTickMark val="none"/>
        <c:minorTickMark val="none"/>
        <c:tickLblPos val="none"/>
        <c:crossAx val="401698064"/>
        <c:crosses val="autoZero"/>
        <c:auto val="1"/>
        <c:lblOffset val="100"/>
        <c:baseTimeUnit val="years"/>
      </c:dateAx>
      <c:valAx>
        <c:axId val="40169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697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84.82</c:v>
                </c:pt>
              </c:numCache>
            </c:numRef>
          </c:val>
          <c:extLst>
            <c:ext xmlns:c16="http://schemas.microsoft.com/office/drawing/2014/chart" uri="{C3380CC4-5D6E-409C-BE32-E72D297353CC}">
              <c16:uniqueId val="{00000000-A726-49C6-B7ED-2E277CE34EA6}"/>
            </c:ext>
          </c:extLst>
        </c:ser>
        <c:dLbls>
          <c:showLegendKey val="0"/>
          <c:showVal val="0"/>
          <c:showCatName val="0"/>
          <c:showSerName val="0"/>
          <c:showPercent val="0"/>
          <c:showBubbleSize val="0"/>
        </c:dLbls>
        <c:gapWidth val="150"/>
        <c:axId val="402089376"/>
        <c:axId val="402087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82.08</c:v>
                </c:pt>
              </c:numCache>
            </c:numRef>
          </c:val>
          <c:smooth val="0"/>
          <c:extLst>
            <c:ext xmlns:c16="http://schemas.microsoft.com/office/drawing/2014/chart" uri="{C3380CC4-5D6E-409C-BE32-E72D297353CC}">
              <c16:uniqueId val="{00000001-A726-49C6-B7ED-2E277CE34EA6}"/>
            </c:ext>
          </c:extLst>
        </c:ser>
        <c:dLbls>
          <c:showLegendKey val="0"/>
          <c:showVal val="0"/>
          <c:showCatName val="0"/>
          <c:showSerName val="0"/>
          <c:showPercent val="0"/>
          <c:showBubbleSize val="0"/>
        </c:dLbls>
        <c:marker val="1"/>
        <c:smooth val="0"/>
        <c:axId val="402089376"/>
        <c:axId val="402087808"/>
      </c:lineChart>
      <c:dateAx>
        <c:axId val="402089376"/>
        <c:scaling>
          <c:orientation val="minMax"/>
        </c:scaling>
        <c:delete val="1"/>
        <c:axPos val="b"/>
        <c:numFmt formatCode="&quot;H&quot;yy" sourceLinked="1"/>
        <c:majorTickMark val="none"/>
        <c:minorTickMark val="none"/>
        <c:tickLblPos val="none"/>
        <c:crossAx val="402087808"/>
        <c:crosses val="autoZero"/>
        <c:auto val="1"/>
        <c:lblOffset val="100"/>
        <c:baseTimeUnit val="years"/>
      </c:dateAx>
      <c:valAx>
        <c:axId val="40208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08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105.63</c:v>
                </c:pt>
              </c:numCache>
            </c:numRef>
          </c:val>
          <c:extLst>
            <c:ext xmlns:c16="http://schemas.microsoft.com/office/drawing/2014/chart" uri="{C3380CC4-5D6E-409C-BE32-E72D297353CC}">
              <c16:uniqueId val="{00000000-0084-4C74-9231-49A973D990B2}"/>
            </c:ext>
          </c:extLst>
        </c:ser>
        <c:dLbls>
          <c:showLegendKey val="0"/>
          <c:showVal val="0"/>
          <c:showCatName val="0"/>
          <c:showSerName val="0"/>
          <c:showPercent val="0"/>
          <c:showBubbleSize val="0"/>
        </c:dLbls>
        <c:gapWidth val="150"/>
        <c:axId val="401399656"/>
        <c:axId val="401400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107.21</c:v>
                </c:pt>
              </c:numCache>
            </c:numRef>
          </c:val>
          <c:smooth val="0"/>
          <c:extLst>
            <c:ext xmlns:c16="http://schemas.microsoft.com/office/drawing/2014/chart" uri="{C3380CC4-5D6E-409C-BE32-E72D297353CC}">
              <c16:uniqueId val="{00000001-0084-4C74-9231-49A973D990B2}"/>
            </c:ext>
          </c:extLst>
        </c:ser>
        <c:dLbls>
          <c:showLegendKey val="0"/>
          <c:showVal val="0"/>
          <c:showCatName val="0"/>
          <c:showSerName val="0"/>
          <c:showPercent val="0"/>
          <c:showBubbleSize val="0"/>
        </c:dLbls>
        <c:marker val="1"/>
        <c:smooth val="0"/>
        <c:axId val="401399656"/>
        <c:axId val="401400040"/>
      </c:lineChart>
      <c:dateAx>
        <c:axId val="401399656"/>
        <c:scaling>
          <c:orientation val="minMax"/>
        </c:scaling>
        <c:delete val="1"/>
        <c:axPos val="b"/>
        <c:numFmt formatCode="&quot;H&quot;yy" sourceLinked="1"/>
        <c:majorTickMark val="none"/>
        <c:minorTickMark val="none"/>
        <c:tickLblPos val="none"/>
        <c:crossAx val="401400040"/>
        <c:crosses val="autoZero"/>
        <c:auto val="1"/>
        <c:lblOffset val="100"/>
        <c:baseTimeUnit val="years"/>
      </c:dateAx>
      <c:valAx>
        <c:axId val="401400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399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3.79</c:v>
                </c:pt>
              </c:numCache>
            </c:numRef>
          </c:val>
          <c:extLst>
            <c:ext xmlns:c16="http://schemas.microsoft.com/office/drawing/2014/chart" uri="{C3380CC4-5D6E-409C-BE32-E72D297353CC}">
              <c16:uniqueId val="{00000000-16F2-46B4-A8EC-D92290798F96}"/>
            </c:ext>
          </c:extLst>
        </c:ser>
        <c:dLbls>
          <c:showLegendKey val="0"/>
          <c:showVal val="0"/>
          <c:showCatName val="0"/>
          <c:showSerName val="0"/>
          <c:showPercent val="0"/>
          <c:showBubbleSize val="0"/>
        </c:dLbls>
        <c:gapWidth val="150"/>
        <c:axId val="401580568"/>
        <c:axId val="401581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12.7</c:v>
                </c:pt>
              </c:numCache>
            </c:numRef>
          </c:val>
          <c:smooth val="0"/>
          <c:extLst>
            <c:ext xmlns:c16="http://schemas.microsoft.com/office/drawing/2014/chart" uri="{C3380CC4-5D6E-409C-BE32-E72D297353CC}">
              <c16:uniqueId val="{00000001-16F2-46B4-A8EC-D92290798F96}"/>
            </c:ext>
          </c:extLst>
        </c:ser>
        <c:dLbls>
          <c:showLegendKey val="0"/>
          <c:showVal val="0"/>
          <c:showCatName val="0"/>
          <c:showSerName val="0"/>
          <c:showPercent val="0"/>
          <c:showBubbleSize val="0"/>
        </c:dLbls>
        <c:marker val="1"/>
        <c:smooth val="0"/>
        <c:axId val="401580568"/>
        <c:axId val="401581744"/>
      </c:lineChart>
      <c:dateAx>
        <c:axId val="401580568"/>
        <c:scaling>
          <c:orientation val="minMax"/>
        </c:scaling>
        <c:delete val="1"/>
        <c:axPos val="b"/>
        <c:numFmt formatCode="&quot;H&quot;yy" sourceLinked="1"/>
        <c:majorTickMark val="none"/>
        <c:minorTickMark val="none"/>
        <c:tickLblPos val="none"/>
        <c:crossAx val="401581744"/>
        <c:crosses val="autoZero"/>
        <c:auto val="1"/>
        <c:lblOffset val="100"/>
        <c:baseTimeUnit val="years"/>
      </c:dateAx>
      <c:valAx>
        <c:axId val="40158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580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48B-485B-894A-FCACBAC74B11}"/>
            </c:ext>
          </c:extLst>
        </c:ser>
        <c:dLbls>
          <c:showLegendKey val="0"/>
          <c:showVal val="0"/>
          <c:showCatName val="0"/>
          <c:showSerName val="0"/>
          <c:showPercent val="0"/>
          <c:showBubbleSize val="0"/>
        </c:dLbls>
        <c:gapWidth val="150"/>
        <c:axId val="401579392"/>
        <c:axId val="401579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A48B-485B-894A-FCACBAC74B11}"/>
            </c:ext>
          </c:extLst>
        </c:ser>
        <c:dLbls>
          <c:showLegendKey val="0"/>
          <c:showVal val="0"/>
          <c:showCatName val="0"/>
          <c:showSerName val="0"/>
          <c:showPercent val="0"/>
          <c:showBubbleSize val="0"/>
        </c:dLbls>
        <c:marker val="1"/>
        <c:smooth val="0"/>
        <c:axId val="401579392"/>
        <c:axId val="401579000"/>
      </c:lineChart>
      <c:dateAx>
        <c:axId val="401579392"/>
        <c:scaling>
          <c:orientation val="minMax"/>
        </c:scaling>
        <c:delete val="1"/>
        <c:axPos val="b"/>
        <c:numFmt formatCode="&quot;H&quot;yy" sourceLinked="1"/>
        <c:majorTickMark val="none"/>
        <c:minorTickMark val="none"/>
        <c:tickLblPos val="none"/>
        <c:crossAx val="401579000"/>
        <c:crosses val="autoZero"/>
        <c:auto val="1"/>
        <c:lblOffset val="100"/>
        <c:baseTimeUnit val="years"/>
      </c:dateAx>
      <c:valAx>
        <c:axId val="401579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57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34C-42FD-9A87-5BC5EED3EEB0}"/>
            </c:ext>
          </c:extLst>
        </c:ser>
        <c:dLbls>
          <c:showLegendKey val="0"/>
          <c:showVal val="0"/>
          <c:showCatName val="0"/>
          <c:showSerName val="0"/>
          <c:showPercent val="0"/>
          <c:showBubbleSize val="0"/>
        </c:dLbls>
        <c:gapWidth val="150"/>
        <c:axId val="401580960"/>
        <c:axId val="401581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43.71</c:v>
                </c:pt>
              </c:numCache>
            </c:numRef>
          </c:val>
          <c:smooth val="0"/>
          <c:extLst>
            <c:ext xmlns:c16="http://schemas.microsoft.com/office/drawing/2014/chart" uri="{C3380CC4-5D6E-409C-BE32-E72D297353CC}">
              <c16:uniqueId val="{00000001-B34C-42FD-9A87-5BC5EED3EEB0}"/>
            </c:ext>
          </c:extLst>
        </c:ser>
        <c:dLbls>
          <c:showLegendKey val="0"/>
          <c:showVal val="0"/>
          <c:showCatName val="0"/>
          <c:showSerName val="0"/>
          <c:showPercent val="0"/>
          <c:showBubbleSize val="0"/>
        </c:dLbls>
        <c:marker val="1"/>
        <c:smooth val="0"/>
        <c:axId val="401580960"/>
        <c:axId val="401581352"/>
      </c:lineChart>
      <c:dateAx>
        <c:axId val="401580960"/>
        <c:scaling>
          <c:orientation val="minMax"/>
        </c:scaling>
        <c:delete val="1"/>
        <c:axPos val="b"/>
        <c:numFmt formatCode="&quot;H&quot;yy" sourceLinked="1"/>
        <c:majorTickMark val="none"/>
        <c:minorTickMark val="none"/>
        <c:tickLblPos val="none"/>
        <c:crossAx val="401581352"/>
        <c:crosses val="autoZero"/>
        <c:auto val="1"/>
        <c:lblOffset val="100"/>
        <c:baseTimeUnit val="years"/>
      </c:dateAx>
      <c:valAx>
        <c:axId val="401581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58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43.63</c:v>
                </c:pt>
              </c:numCache>
            </c:numRef>
          </c:val>
          <c:extLst>
            <c:ext xmlns:c16="http://schemas.microsoft.com/office/drawing/2014/chart" uri="{C3380CC4-5D6E-409C-BE32-E72D297353CC}">
              <c16:uniqueId val="{00000000-18B4-424A-8BB4-C07392C58B71}"/>
            </c:ext>
          </c:extLst>
        </c:ser>
        <c:dLbls>
          <c:showLegendKey val="0"/>
          <c:showVal val="0"/>
          <c:showCatName val="0"/>
          <c:showSerName val="0"/>
          <c:showPercent val="0"/>
          <c:showBubbleSize val="0"/>
        </c:dLbls>
        <c:gapWidth val="150"/>
        <c:axId val="401692968"/>
        <c:axId val="401693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40.67</c:v>
                </c:pt>
              </c:numCache>
            </c:numRef>
          </c:val>
          <c:smooth val="0"/>
          <c:extLst>
            <c:ext xmlns:c16="http://schemas.microsoft.com/office/drawing/2014/chart" uri="{C3380CC4-5D6E-409C-BE32-E72D297353CC}">
              <c16:uniqueId val="{00000001-18B4-424A-8BB4-C07392C58B71}"/>
            </c:ext>
          </c:extLst>
        </c:ser>
        <c:dLbls>
          <c:showLegendKey val="0"/>
          <c:showVal val="0"/>
          <c:showCatName val="0"/>
          <c:showSerName val="0"/>
          <c:showPercent val="0"/>
          <c:showBubbleSize val="0"/>
        </c:dLbls>
        <c:marker val="1"/>
        <c:smooth val="0"/>
        <c:axId val="401692968"/>
        <c:axId val="401693360"/>
      </c:lineChart>
      <c:dateAx>
        <c:axId val="401692968"/>
        <c:scaling>
          <c:orientation val="minMax"/>
        </c:scaling>
        <c:delete val="1"/>
        <c:axPos val="b"/>
        <c:numFmt formatCode="&quot;H&quot;yy" sourceLinked="1"/>
        <c:majorTickMark val="none"/>
        <c:minorTickMark val="none"/>
        <c:tickLblPos val="none"/>
        <c:crossAx val="401693360"/>
        <c:crosses val="autoZero"/>
        <c:auto val="1"/>
        <c:lblOffset val="100"/>
        <c:baseTimeUnit val="years"/>
      </c:dateAx>
      <c:valAx>
        <c:axId val="40169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692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269-4707-94EC-E7425F48BEAF}"/>
            </c:ext>
          </c:extLst>
        </c:ser>
        <c:dLbls>
          <c:showLegendKey val="0"/>
          <c:showVal val="0"/>
          <c:showCatName val="0"/>
          <c:showSerName val="0"/>
          <c:showPercent val="0"/>
          <c:showBubbleSize val="0"/>
        </c:dLbls>
        <c:gapWidth val="150"/>
        <c:axId val="401694144"/>
        <c:axId val="401699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1050.51</c:v>
                </c:pt>
              </c:numCache>
            </c:numRef>
          </c:val>
          <c:smooth val="0"/>
          <c:extLst>
            <c:ext xmlns:c16="http://schemas.microsoft.com/office/drawing/2014/chart" uri="{C3380CC4-5D6E-409C-BE32-E72D297353CC}">
              <c16:uniqueId val="{00000001-2269-4707-94EC-E7425F48BEAF}"/>
            </c:ext>
          </c:extLst>
        </c:ser>
        <c:dLbls>
          <c:showLegendKey val="0"/>
          <c:showVal val="0"/>
          <c:showCatName val="0"/>
          <c:showSerName val="0"/>
          <c:showPercent val="0"/>
          <c:showBubbleSize val="0"/>
        </c:dLbls>
        <c:marker val="1"/>
        <c:smooth val="0"/>
        <c:axId val="401694144"/>
        <c:axId val="401699632"/>
      </c:lineChart>
      <c:dateAx>
        <c:axId val="401694144"/>
        <c:scaling>
          <c:orientation val="minMax"/>
        </c:scaling>
        <c:delete val="1"/>
        <c:axPos val="b"/>
        <c:numFmt formatCode="&quot;H&quot;yy" sourceLinked="1"/>
        <c:majorTickMark val="none"/>
        <c:minorTickMark val="none"/>
        <c:tickLblPos val="none"/>
        <c:crossAx val="401699632"/>
        <c:crosses val="autoZero"/>
        <c:auto val="1"/>
        <c:lblOffset val="100"/>
        <c:baseTimeUnit val="years"/>
      </c:dateAx>
      <c:valAx>
        <c:axId val="40169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69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62.3</c:v>
                </c:pt>
              </c:numCache>
            </c:numRef>
          </c:val>
          <c:extLst>
            <c:ext xmlns:c16="http://schemas.microsoft.com/office/drawing/2014/chart" uri="{C3380CC4-5D6E-409C-BE32-E72D297353CC}">
              <c16:uniqueId val="{00000000-F8D2-4FB1-843F-CC42CE97139D}"/>
            </c:ext>
          </c:extLst>
        </c:ser>
        <c:dLbls>
          <c:showLegendKey val="0"/>
          <c:showVal val="0"/>
          <c:showCatName val="0"/>
          <c:showSerName val="0"/>
          <c:showPercent val="0"/>
          <c:showBubbleSize val="0"/>
        </c:dLbls>
        <c:gapWidth val="150"/>
        <c:axId val="401694928"/>
        <c:axId val="401695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82.65</c:v>
                </c:pt>
              </c:numCache>
            </c:numRef>
          </c:val>
          <c:smooth val="0"/>
          <c:extLst>
            <c:ext xmlns:c16="http://schemas.microsoft.com/office/drawing/2014/chart" uri="{C3380CC4-5D6E-409C-BE32-E72D297353CC}">
              <c16:uniqueId val="{00000001-F8D2-4FB1-843F-CC42CE97139D}"/>
            </c:ext>
          </c:extLst>
        </c:ser>
        <c:dLbls>
          <c:showLegendKey val="0"/>
          <c:showVal val="0"/>
          <c:showCatName val="0"/>
          <c:showSerName val="0"/>
          <c:showPercent val="0"/>
          <c:showBubbleSize val="0"/>
        </c:dLbls>
        <c:marker val="1"/>
        <c:smooth val="0"/>
        <c:axId val="401694928"/>
        <c:axId val="401695320"/>
      </c:lineChart>
      <c:dateAx>
        <c:axId val="401694928"/>
        <c:scaling>
          <c:orientation val="minMax"/>
        </c:scaling>
        <c:delete val="1"/>
        <c:axPos val="b"/>
        <c:numFmt formatCode="&quot;H&quot;yy" sourceLinked="1"/>
        <c:majorTickMark val="none"/>
        <c:minorTickMark val="none"/>
        <c:tickLblPos val="none"/>
        <c:crossAx val="401695320"/>
        <c:crosses val="autoZero"/>
        <c:auto val="1"/>
        <c:lblOffset val="100"/>
        <c:baseTimeUnit val="years"/>
      </c:dateAx>
      <c:valAx>
        <c:axId val="401695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69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261.83</c:v>
                </c:pt>
              </c:numCache>
            </c:numRef>
          </c:val>
          <c:extLst>
            <c:ext xmlns:c16="http://schemas.microsoft.com/office/drawing/2014/chart" uri="{C3380CC4-5D6E-409C-BE32-E72D297353CC}">
              <c16:uniqueId val="{00000000-9B5B-4A18-82FB-A745668DA63C}"/>
            </c:ext>
          </c:extLst>
        </c:ser>
        <c:dLbls>
          <c:showLegendKey val="0"/>
          <c:showVal val="0"/>
          <c:showCatName val="0"/>
          <c:showSerName val="0"/>
          <c:showPercent val="0"/>
          <c:showBubbleSize val="0"/>
        </c:dLbls>
        <c:gapWidth val="150"/>
        <c:axId val="401696104"/>
        <c:axId val="401696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186.3</c:v>
                </c:pt>
              </c:numCache>
            </c:numRef>
          </c:val>
          <c:smooth val="0"/>
          <c:extLst>
            <c:ext xmlns:c16="http://schemas.microsoft.com/office/drawing/2014/chart" uri="{C3380CC4-5D6E-409C-BE32-E72D297353CC}">
              <c16:uniqueId val="{00000001-9B5B-4A18-82FB-A745668DA63C}"/>
            </c:ext>
          </c:extLst>
        </c:ser>
        <c:dLbls>
          <c:showLegendKey val="0"/>
          <c:showVal val="0"/>
          <c:showCatName val="0"/>
          <c:showSerName val="0"/>
          <c:showPercent val="0"/>
          <c:showBubbleSize val="0"/>
        </c:dLbls>
        <c:marker val="1"/>
        <c:smooth val="0"/>
        <c:axId val="401696104"/>
        <c:axId val="401696496"/>
      </c:lineChart>
      <c:dateAx>
        <c:axId val="401696104"/>
        <c:scaling>
          <c:orientation val="minMax"/>
        </c:scaling>
        <c:delete val="1"/>
        <c:axPos val="b"/>
        <c:numFmt formatCode="&quot;H&quot;yy" sourceLinked="1"/>
        <c:majorTickMark val="none"/>
        <c:minorTickMark val="none"/>
        <c:tickLblPos val="none"/>
        <c:crossAx val="401696496"/>
        <c:crosses val="autoZero"/>
        <c:auto val="1"/>
        <c:lblOffset val="100"/>
        <c:baseTimeUnit val="years"/>
      </c:dateAx>
      <c:valAx>
        <c:axId val="40169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696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茨城県　茨城町</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7" t="s">
        <v>1</v>
      </c>
      <c r="C7" s="77"/>
      <c r="D7" s="77"/>
      <c r="E7" s="77"/>
      <c r="F7" s="77"/>
      <c r="G7" s="77"/>
      <c r="H7" s="77"/>
      <c r="I7" s="77" t="s">
        <v>2</v>
      </c>
      <c r="J7" s="77"/>
      <c r="K7" s="77"/>
      <c r="L7" s="77"/>
      <c r="M7" s="77"/>
      <c r="N7" s="77"/>
      <c r="O7" s="77"/>
      <c r="P7" s="77" t="s">
        <v>3</v>
      </c>
      <c r="Q7" s="77"/>
      <c r="R7" s="77"/>
      <c r="S7" s="77"/>
      <c r="T7" s="77"/>
      <c r="U7" s="77"/>
      <c r="V7" s="77"/>
      <c r="W7" s="77" t="s">
        <v>4</v>
      </c>
      <c r="X7" s="77"/>
      <c r="Y7" s="77"/>
      <c r="Z7" s="77"/>
      <c r="AA7" s="77"/>
      <c r="AB7" s="77"/>
      <c r="AC7" s="77"/>
      <c r="AD7" s="77" t="s">
        <v>5</v>
      </c>
      <c r="AE7" s="77"/>
      <c r="AF7" s="77"/>
      <c r="AG7" s="77"/>
      <c r="AH7" s="77"/>
      <c r="AI7" s="77"/>
      <c r="AJ7" s="77"/>
      <c r="AK7" s="3"/>
      <c r="AL7" s="77" t="s">
        <v>6</v>
      </c>
      <c r="AM7" s="77"/>
      <c r="AN7" s="77"/>
      <c r="AO7" s="77"/>
      <c r="AP7" s="77"/>
      <c r="AQ7" s="77"/>
      <c r="AR7" s="77"/>
      <c r="AS7" s="77"/>
      <c r="AT7" s="77" t="s">
        <v>7</v>
      </c>
      <c r="AU7" s="77"/>
      <c r="AV7" s="77"/>
      <c r="AW7" s="77"/>
      <c r="AX7" s="77"/>
      <c r="AY7" s="77"/>
      <c r="AZ7" s="77"/>
      <c r="BA7" s="77"/>
      <c r="BB7" s="77" t="s">
        <v>8</v>
      </c>
      <c r="BC7" s="77"/>
      <c r="BD7" s="77"/>
      <c r="BE7" s="77"/>
      <c r="BF7" s="77"/>
      <c r="BG7" s="77"/>
      <c r="BH7" s="77"/>
      <c r="BI7" s="77"/>
      <c r="BJ7" s="3"/>
      <c r="BK7" s="3"/>
      <c r="BL7" s="4" t="s">
        <v>9</v>
      </c>
      <c r="BM7" s="5"/>
      <c r="BN7" s="5"/>
      <c r="BO7" s="5"/>
      <c r="BP7" s="5"/>
      <c r="BQ7" s="5"/>
      <c r="BR7" s="5"/>
      <c r="BS7" s="5"/>
      <c r="BT7" s="5"/>
      <c r="BU7" s="5"/>
      <c r="BV7" s="5"/>
      <c r="BW7" s="5"/>
      <c r="BX7" s="5"/>
      <c r="BY7" s="6"/>
    </row>
    <row r="8" spans="1:78" ht="18.75" customHeight="1" x14ac:dyDescent="0.15">
      <c r="A8" s="2"/>
      <c r="B8" s="84" t="str">
        <f>データ!I6</f>
        <v>法適用</v>
      </c>
      <c r="C8" s="84"/>
      <c r="D8" s="84"/>
      <c r="E8" s="84"/>
      <c r="F8" s="84"/>
      <c r="G8" s="84"/>
      <c r="H8" s="84"/>
      <c r="I8" s="84" t="str">
        <f>データ!J6</f>
        <v>下水道事業</v>
      </c>
      <c r="J8" s="84"/>
      <c r="K8" s="84"/>
      <c r="L8" s="84"/>
      <c r="M8" s="84"/>
      <c r="N8" s="84"/>
      <c r="O8" s="84"/>
      <c r="P8" s="84" t="str">
        <f>データ!K6</f>
        <v>公共下水道</v>
      </c>
      <c r="Q8" s="84"/>
      <c r="R8" s="84"/>
      <c r="S8" s="84"/>
      <c r="T8" s="84"/>
      <c r="U8" s="84"/>
      <c r="V8" s="84"/>
      <c r="W8" s="84" t="str">
        <f>データ!L6</f>
        <v>Cc2</v>
      </c>
      <c r="X8" s="84"/>
      <c r="Y8" s="84"/>
      <c r="Z8" s="84"/>
      <c r="AA8" s="84"/>
      <c r="AB8" s="84"/>
      <c r="AC8" s="84"/>
      <c r="AD8" s="85" t="str">
        <f>データ!$M$6</f>
        <v>非設置</v>
      </c>
      <c r="AE8" s="85"/>
      <c r="AF8" s="85"/>
      <c r="AG8" s="85"/>
      <c r="AH8" s="85"/>
      <c r="AI8" s="85"/>
      <c r="AJ8" s="85"/>
      <c r="AK8" s="3"/>
      <c r="AL8" s="81">
        <f>データ!S6</f>
        <v>32022</v>
      </c>
      <c r="AM8" s="81"/>
      <c r="AN8" s="81"/>
      <c r="AO8" s="81"/>
      <c r="AP8" s="81"/>
      <c r="AQ8" s="81"/>
      <c r="AR8" s="81"/>
      <c r="AS8" s="81"/>
      <c r="AT8" s="80">
        <f>データ!T6</f>
        <v>121.58</v>
      </c>
      <c r="AU8" s="80"/>
      <c r="AV8" s="80"/>
      <c r="AW8" s="80"/>
      <c r="AX8" s="80"/>
      <c r="AY8" s="80"/>
      <c r="AZ8" s="80"/>
      <c r="BA8" s="80"/>
      <c r="BB8" s="80">
        <f>データ!U6</f>
        <v>263.38</v>
      </c>
      <c r="BC8" s="80"/>
      <c r="BD8" s="80"/>
      <c r="BE8" s="80"/>
      <c r="BF8" s="80"/>
      <c r="BG8" s="80"/>
      <c r="BH8" s="80"/>
      <c r="BI8" s="80"/>
      <c r="BJ8" s="3"/>
      <c r="BK8" s="3"/>
      <c r="BL8" s="82" t="s">
        <v>10</v>
      </c>
      <c r="BM8" s="83"/>
      <c r="BN8" s="7" t="s">
        <v>11</v>
      </c>
      <c r="BO8" s="8"/>
      <c r="BP8" s="8"/>
      <c r="BQ8" s="8"/>
      <c r="BR8" s="8"/>
      <c r="BS8" s="8"/>
      <c r="BT8" s="8"/>
      <c r="BU8" s="8"/>
      <c r="BV8" s="8"/>
      <c r="BW8" s="8"/>
      <c r="BX8" s="8"/>
      <c r="BY8" s="9"/>
    </row>
    <row r="9" spans="1:78" ht="18.75" customHeight="1" x14ac:dyDescent="0.15">
      <c r="A9" s="2"/>
      <c r="B9" s="77" t="s">
        <v>12</v>
      </c>
      <c r="C9" s="77"/>
      <c r="D9" s="77"/>
      <c r="E9" s="77"/>
      <c r="F9" s="77"/>
      <c r="G9" s="77"/>
      <c r="H9" s="77"/>
      <c r="I9" s="77" t="s">
        <v>13</v>
      </c>
      <c r="J9" s="77"/>
      <c r="K9" s="77"/>
      <c r="L9" s="77"/>
      <c r="M9" s="77"/>
      <c r="N9" s="77"/>
      <c r="O9" s="77"/>
      <c r="P9" s="77" t="s">
        <v>14</v>
      </c>
      <c r="Q9" s="77"/>
      <c r="R9" s="77"/>
      <c r="S9" s="77"/>
      <c r="T9" s="77"/>
      <c r="U9" s="77"/>
      <c r="V9" s="77"/>
      <c r="W9" s="77" t="s">
        <v>15</v>
      </c>
      <c r="X9" s="77"/>
      <c r="Y9" s="77"/>
      <c r="Z9" s="77"/>
      <c r="AA9" s="77"/>
      <c r="AB9" s="77"/>
      <c r="AC9" s="77"/>
      <c r="AD9" s="77" t="s">
        <v>16</v>
      </c>
      <c r="AE9" s="77"/>
      <c r="AF9" s="77"/>
      <c r="AG9" s="77"/>
      <c r="AH9" s="77"/>
      <c r="AI9" s="77"/>
      <c r="AJ9" s="77"/>
      <c r="AK9" s="3"/>
      <c r="AL9" s="77" t="s">
        <v>17</v>
      </c>
      <c r="AM9" s="77"/>
      <c r="AN9" s="77"/>
      <c r="AO9" s="77"/>
      <c r="AP9" s="77"/>
      <c r="AQ9" s="77"/>
      <c r="AR9" s="77"/>
      <c r="AS9" s="77"/>
      <c r="AT9" s="77" t="s">
        <v>18</v>
      </c>
      <c r="AU9" s="77"/>
      <c r="AV9" s="77"/>
      <c r="AW9" s="77"/>
      <c r="AX9" s="77"/>
      <c r="AY9" s="77"/>
      <c r="AZ9" s="77"/>
      <c r="BA9" s="77"/>
      <c r="BB9" s="77" t="s">
        <v>19</v>
      </c>
      <c r="BC9" s="77"/>
      <c r="BD9" s="77"/>
      <c r="BE9" s="77"/>
      <c r="BF9" s="77"/>
      <c r="BG9" s="77"/>
      <c r="BH9" s="77"/>
      <c r="BI9" s="77"/>
      <c r="BJ9" s="3"/>
      <c r="BK9" s="3"/>
      <c r="BL9" s="78" t="s">
        <v>20</v>
      </c>
      <c r="BM9" s="79"/>
      <c r="BN9" s="10" t="s">
        <v>21</v>
      </c>
      <c r="BO9" s="11"/>
      <c r="BP9" s="11"/>
      <c r="BQ9" s="11"/>
      <c r="BR9" s="11"/>
      <c r="BS9" s="11"/>
      <c r="BT9" s="11"/>
      <c r="BU9" s="11"/>
      <c r="BV9" s="11"/>
      <c r="BW9" s="11"/>
      <c r="BX9" s="11"/>
      <c r="BY9" s="12"/>
    </row>
    <row r="10" spans="1:78" ht="18.75" customHeight="1" x14ac:dyDescent="0.15">
      <c r="A10" s="2"/>
      <c r="B10" s="80" t="str">
        <f>データ!N6</f>
        <v>-</v>
      </c>
      <c r="C10" s="80"/>
      <c r="D10" s="80"/>
      <c r="E10" s="80"/>
      <c r="F10" s="80"/>
      <c r="G10" s="80"/>
      <c r="H10" s="80"/>
      <c r="I10" s="80">
        <f>データ!O6</f>
        <v>52.97</v>
      </c>
      <c r="J10" s="80"/>
      <c r="K10" s="80"/>
      <c r="L10" s="80"/>
      <c r="M10" s="80"/>
      <c r="N10" s="80"/>
      <c r="O10" s="80"/>
      <c r="P10" s="80">
        <f>データ!P6</f>
        <v>25.62</v>
      </c>
      <c r="Q10" s="80"/>
      <c r="R10" s="80"/>
      <c r="S10" s="80"/>
      <c r="T10" s="80"/>
      <c r="U10" s="80"/>
      <c r="V10" s="80"/>
      <c r="W10" s="80">
        <f>データ!Q6</f>
        <v>100</v>
      </c>
      <c r="X10" s="80"/>
      <c r="Y10" s="80"/>
      <c r="Z10" s="80"/>
      <c r="AA10" s="80"/>
      <c r="AB10" s="80"/>
      <c r="AC10" s="80"/>
      <c r="AD10" s="81">
        <f>データ!R6</f>
        <v>2750</v>
      </c>
      <c r="AE10" s="81"/>
      <c r="AF10" s="81"/>
      <c r="AG10" s="81"/>
      <c r="AH10" s="81"/>
      <c r="AI10" s="81"/>
      <c r="AJ10" s="81"/>
      <c r="AK10" s="2"/>
      <c r="AL10" s="81">
        <f>データ!V6</f>
        <v>8160</v>
      </c>
      <c r="AM10" s="81"/>
      <c r="AN10" s="81"/>
      <c r="AO10" s="81"/>
      <c r="AP10" s="81"/>
      <c r="AQ10" s="81"/>
      <c r="AR10" s="81"/>
      <c r="AS10" s="81"/>
      <c r="AT10" s="80">
        <f>データ!W6</f>
        <v>2.84</v>
      </c>
      <c r="AU10" s="80"/>
      <c r="AV10" s="80"/>
      <c r="AW10" s="80"/>
      <c r="AX10" s="80"/>
      <c r="AY10" s="80"/>
      <c r="AZ10" s="80"/>
      <c r="BA10" s="80"/>
      <c r="BB10" s="80">
        <f>データ!X6</f>
        <v>2873.24</v>
      </c>
      <c r="BC10" s="80"/>
      <c r="BD10" s="80"/>
      <c r="BE10" s="80"/>
      <c r="BF10" s="80"/>
      <c r="BG10" s="80"/>
      <c r="BH10" s="80"/>
      <c r="BI10" s="80"/>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1" t="s">
        <v>114</v>
      </c>
      <c r="BM16" s="72"/>
      <c r="BN16" s="72"/>
      <c r="BO16" s="72"/>
      <c r="BP16" s="72"/>
      <c r="BQ16" s="72"/>
      <c r="BR16" s="72"/>
      <c r="BS16" s="72"/>
      <c r="BT16" s="72"/>
      <c r="BU16" s="72"/>
      <c r="BV16" s="72"/>
      <c r="BW16" s="72"/>
      <c r="BX16" s="72"/>
      <c r="BY16" s="72"/>
      <c r="BZ16" s="7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1"/>
      <c r="BM17" s="72"/>
      <c r="BN17" s="72"/>
      <c r="BO17" s="72"/>
      <c r="BP17" s="72"/>
      <c r="BQ17" s="72"/>
      <c r="BR17" s="72"/>
      <c r="BS17" s="72"/>
      <c r="BT17" s="72"/>
      <c r="BU17" s="72"/>
      <c r="BV17" s="72"/>
      <c r="BW17" s="72"/>
      <c r="BX17" s="72"/>
      <c r="BY17" s="72"/>
      <c r="BZ17" s="7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1"/>
      <c r="BM18" s="72"/>
      <c r="BN18" s="72"/>
      <c r="BO18" s="72"/>
      <c r="BP18" s="72"/>
      <c r="BQ18" s="72"/>
      <c r="BR18" s="72"/>
      <c r="BS18" s="72"/>
      <c r="BT18" s="72"/>
      <c r="BU18" s="72"/>
      <c r="BV18" s="72"/>
      <c r="BW18" s="72"/>
      <c r="BX18" s="72"/>
      <c r="BY18" s="72"/>
      <c r="BZ18" s="7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1"/>
      <c r="BM19" s="72"/>
      <c r="BN19" s="72"/>
      <c r="BO19" s="72"/>
      <c r="BP19" s="72"/>
      <c r="BQ19" s="72"/>
      <c r="BR19" s="72"/>
      <c r="BS19" s="72"/>
      <c r="BT19" s="72"/>
      <c r="BU19" s="72"/>
      <c r="BV19" s="72"/>
      <c r="BW19" s="72"/>
      <c r="BX19" s="72"/>
      <c r="BY19" s="72"/>
      <c r="BZ19" s="7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1"/>
      <c r="BM20" s="72"/>
      <c r="BN20" s="72"/>
      <c r="BO20" s="72"/>
      <c r="BP20" s="72"/>
      <c r="BQ20" s="72"/>
      <c r="BR20" s="72"/>
      <c r="BS20" s="72"/>
      <c r="BT20" s="72"/>
      <c r="BU20" s="72"/>
      <c r="BV20" s="72"/>
      <c r="BW20" s="72"/>
      <c r="BX20" s="72"/>
      <c r="BY20" s="72"/>
      <c r="BZ20" s="7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1"/>
      <c r="BM21" s="72"/>
      <c r="BN21" s="72"/>
      <c r="BO21" s="72"/>
      <c r="BP21" s="72"/>
      <c r="BQ21" s="72"/>
      <c r="BR21" s="72"/>
      <c r="BS21" s="72"/>
      <c r="BT21" s="72"/>
      <c r="BU21" s="72"/>
      <c r="BV21" s="72"/>
      <c r="BW21" s="72"/>
      <c r="BX21" s="72"/>
      <c r="BY21" s="72"/>
      <c r="BZ21" s="7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1"/>
      <c r="BM22" s="72"/>
      <c r="BN22" s="72"/>
      <c r="BO22" s="72"/>
      <c r="BP22" s="72"/>
      <c r="BQ22" s="72"/>
      <c r="BR22" s="72"/>
      <c r="BS22" s="72"/>
      <c r="BT22" s="72"/>
      <c r="BU22" s="72"/>
      <c r="BV22" s="72"/>
      <c r="BW22" s="72"/>
      <c r="BX22" s="72"/>
      <c r="BY22" s="72"/>
      <c r="BZ22" s="7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1"/>
      <c r="BM23" s="72"/>
      <c r="BN23" s="72"/>
      <c r="BO23" s="72"/>
      <c r="BP23" s="72"/>
      <c r="BQ23" s="72"/>
      <c r="BR23" s="72"/>
      <c r="BS23" s="72"/>
      <c r="BT23" s="72"/>
      <c r="BU23" s="72"/>
      <c r="BV23" s="72"/>
      <c r="BW23" s="72"/>
      <c r="BX23" s="72"/>
      <c r="BY23" s="72"/>
      <c r="BZ23" s="7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1"/>
      <c r="BM24" s="72"/>
      <c r="BN24" s="72"/>
      <c r="BO24" s="72"/>
      <c r="BP24" s="72"/>
      <c r="BQ24" s="72"/>
      <c r="BR24" s="72"/>
      <c r="BS24" s="72"/>
      <c r="BT24" s="72"/>
      <c r="BU24" s="72"/>
      <c r="BV24" s="72"/>
      <c r="BW24" s="72"/>
      <c r="BX24" s="72"/>
      <c r="BY24" s="72"/>
      <c r="BZ24" s="7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1"/>
      <c r="BM25" s="72"/>
      <c r="BN25" s="72"/>
      <c r="BO25" s="72"/>
      <c r="BP25" s="72"/>
      <c r="BQ25" s="72"/>
      <c r="BR25" s="72"/>
      <c r="BS25" s="72"/>
      <c r="BT25" s="72"/>
      <c r="BU25" s="72"/>
      <c r="BV25" s="72"/>
      <c r="BW25" s="72"/>
      <c r="BX25" s="72"/>
      <c r="BY25" s="72"/>
      <c r="BZ25" s="7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1"/>
      <c r="BM26" s="72"/>
      <c r="BN26" s="72"/>
      <c r="BO26" s="72"/>
      <c r="BP26" s="72"/>
      <c r="BQ26" s="72"/>
      <c r="BR26" s="72"/>
      <c r="BS26" s="72"/>
      <c r="BT26" s="72"/>
      <c r="BU26" s="72"/>
      <c r="BV26" s="72"/>
      <c r="BW26" s="72"/>
      <c r="BX26" s="72"/>
      <c r="BY26" s="72"/>
      <c r="BZ26" s="7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1"/>
      <c r="BM27" s="72"/>
      <c r="BN27" s="72"/>
      <c r="BO27" s="72"/>
      <c r="BP27" s="72"/>
      <c r="BQ27" s="72"/>
      <c r="BR27" s="72"/>
      <c r="BS27" s="72"/>
      <c r="BT27" s="72"/>
      <c r="BU27" s="72"/>
      <c r="BV27" s="72"/>
      <c r="BW27" s="72"/>
      <c r="BX27" s="72"/>
      <c r="BY27" s="72"/>
      <c r="BZ27" s="7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1"/>
      <c r="BM28" s="72"/>
      <c r="BN28" s="72"/>
      <c r="BO28" s="72"/>
      <c r="BP28" s="72"/>
      <c r="BQ28" s="72"/>
      <c r="BR28" s="72"/>
      <c r="BS28" s="72"/>
      <c r="BT28" s="72"/>
      <c r="BU28" s="72"/>
      <c r="BV28" s="72"/>
      <c r="BW28" s="72"/>
      <c r="BX28" s="72"/>
      <c r="BY28" s="72"/>
      <c r="BZ28" s="7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1"/>
      <c r="BM29" s="72"/>
      <c r="BN29" s="72"/>
      <c r="BO29" s="72"/>
      <c r="BP29" s="72"/>
      <c r="BQ29" s="72"/>
      <c r="BR29" s="72"/>
      <c r="BS29" s="72"/>
      <c r="BT29" s="72"/>
      <c r="BU29" s="72"/>
      <c r="BV29" s="72"/>
      <c r="BW29" s="72"/>
      <c r="BX29" s="72"/>
      <c r="BY29" s="72"/>
      <c r="BZ29" s="7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1"/>
      <c r="BM30" s="72"/>
      <c r="BN30" s="72"/>
      <c r="BO30" s="72"/>
      <c r="BP30" s="72"/>
      <c r="BQ30" s="72"/>
      <c r="BR30" s="72"/>
      <c r="BS30" s="72"/>
      <c r="BT30" s="72"/>
      <c r="BU30" s="72"/>
      <c r="BV30" s="72"/>
      <c r="BW30" s="72"/>
      <c r="BX30" s="72"/>
      <c r="BY30" s="72"/>
      <c r="BZ30" s="7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1"/>
      <c r="BM31" s="72"/>
      <c r="BN31" s="72"/>
      <c r="BO31" s="72"/>
      <c r="BP31" s="72"/>
      <c r="BQ31" s="72"/>
      <c r="BR31" s="72"/>
      <c r="BS31" s="72"/>
      <c r="BT31" s="72"/>
      <c r="BU31" s="72"/>
      <c r="BV31" s="72"/>
      <c r="BW31" s="72"/>
      <c r="BX31" s="72"/>
      <c r="BY31" s="72"/>
      <c r="BZ31" s="7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1"/>
      <c r="BM32" s="72"/>
      <c r="BN32" s="72"/>
      <c r="BO32" s="72"/>
      <c r="BP32" s="72"/>
      <c r="BQ32" s="72"/>
      <c r="BR32" s="72"/>
      <c r="BS32" s="72"/>
      <c r="BT32" s="72"/>
      <c r="BU32" s="72"/>
      <c r="BV32" s="72"/>
      <c r="BW32" s="72"/>
      <c r="BX32" s="72"/>
      <c r="BY32" s="72"/>
      <c r="BZ32" s="7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1"/>
      <c r="BM33" s="72"/>
      <c r="BN33" s="72"/>
      <c r="BO33" s="72"/>
      <c r="BP33" s="72"/>
      <c r="BQ33" s="72"/>
      <c r="BR33" s="72"/>
      <c r="BS33" s="72"/>
      <c r="BT33" s="72"/>
      <c r="BU33" s="72"/>
      <c r="BV33" s="72"/>
      <c r="BW33" s="72"/>
      <c r="BX33" s="72"/>
      <c r="BY33" s="72"/>
      <c r="BZ33" s="7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1"/>
      <c r="BM34" s="72"/>
      <c r="BN34" s="72"/>
      <c r="BO34" s="72"/>
      <c r="BP34" s="72"/>
      <c r="BQ34" s="72"/>
      <c r="BR34" s="72"/>
      <c r="BS34" s="72"/>
      <c r="BT34" s="72"/>
      <c r="BU34" s="72"/>
      <c r="BV34" s="72"/>
      <c r="BW34" s="72"/>
      <c r="BX34" s="72"/>
      <c r="BY34" s="72"/>
      <c r="BZ34" s="7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1"/>
      <c r="BM35" s="72"/>
      <c r="BN35" s="72"/>
      <c r="BO35" s="72"/>
      <c r="BP35" s="72"/>
      <c r="BQ35" s="72"/>
      <c r="BR35" s="72"/>
      <c r="BS35" s="72"/>
      <c r="BT35" s="72"/>
      <c r="BU35" s="72"/>
      <c r="BV35" s="72"/>
      <c r="BW35" s="72"/>
      <c r="BX35" s="72"/>
      <c r="BY35" s="72"/>
      <c r="BZ35" s="7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1"/>
      <c r="BM36" s="72"/>
      <c r="BN36" s="72"/>
      <c r="BO36" s="72"/>
      <c r="BP36" s="72"/>
      <c r="BQ36" s="72"/>
      <c r="BR36" s="72"/>
      <c r="BS36" s="72"/>
      <c r="BT36" s="72"/>
      <c r="BU36" s="72"/>
      <c r="BV36" s="72"/>
      <c r="BW36" s="72"/>
      <c r="BX36" s="72"/>
      <c r="BY36" s="72"/>
      <c r="BZ36" s="7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1"/>
      <c r="BM37" s="72"/>
      <c r="BN37" s="72"/>
      <c r="BO37" s="72"/>
      <c r="BP37" s="72"/>
      <c r="BQ37" s="72"/>
      <c r="BR37" s="72"/>
      <c r="BS37" s="72"/>
      <c r="BT37" s="72"/>
      <c r="BU37" s="72"/>
      <c r="BV37" s="72"/>
      <c r="BW37" s="72"/>
      <c r="BX37" s="72"/>
      <c r="BY37" s="72"/>
      <c r="BZ37" s="7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1"/>
      <c r="BM38" s="72"/>
      <c r="BN38" s="72"/>
      <c r="BO38" s="72"/>
      <c r="BP38" s="72"/>
      <c r="BQ38" s="72"/>
      <c r="BR38" s="72"/>
      <c r="BS38" s="72"/>
      <c r="BT38" s="72"/>
      <c r="BU38" s="72"/>
      <c r="BV38" s="72"/>
      <c r="BW38" s="72"/>
      <c r="BX38" s="72"/>
      <c r="BY38" s="72"/>
      <c r="BZ38" s="7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1"/>
      <c r="BM39" s="72"/>
      <c r="BN39" s="72"/>
      <c r="BO39" s="72"/>
      <c r="BP39" s="72"/>
      <c r="BQ39" s="72"/>
      <c r="BR39" s="72"/>
      <c r="BS39" s="72"/>
      <c r="BT39" s="72"/>
      <c r="BU39" s="72"/>
      <c r="BV39" s="72"/>
      <c r="BW39" s="72"/>
      <c r="BX39" s="72"/>
      <c r="BY39" s="72"/>
      <c r="BZ39" s="7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1"/>
      <c r="BM40" s="72"/>
      <c r="BN40" s="72"/>
      <c r="BO40" s="72"/>
      <c r="BP40" s="72"/>
      <c r="BQ40" s="72"/>
      <c r="BR40" s="72"/>
      <c r="BS40" s="72"/>
      <c r="BT40" s="72"/>
      <c r="BU40" s="72"/>
      <c r="BV40" s="72"/>
      <c r="BW40" s="72"/>
      <c r="BX40" s="72"/>
      <c r="BY40" s="72"/>
      <c r="BZ40" s="7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1"/>
      <c r="BM41" s="72"/>
      <c r="BN41" s="72"/>
      <c r="BO41" s="72"/>
      <c r="BP41" s="72"/>
      <c r="BQ41" s="72"/>
      <c r="BR41" s="72"/>
      <c r="BS41" s="72"/>
      <c r="BT41" s="72"/>
      <c r="BU41" s="72"/>
      <c r="BV41" s="72"/>
      <c r="BW41" s="72"/>
      <c r="BX41" s="72"/>
      <c r="BY41" s="72"/>
      <c r="BZ41" s="7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1"/>
      <c r="BM42" s="72"/>
      <c r="BN42" s="72"/>
      <c r="BO42" s="72"/>
      <c r="BP42" s="72"/>
      <c r="BQ42" s="72"/>
      <c r="BR42" s="72"/>
      <c r="BS42" s="72"/>
      <c r="BT42" s="72"/>
      <c r="BU42" s="72"/>
      <c r="BV42" s="72"/>
      <c r="BW42" s="72"/>
      <c r="BX42" s="72"/>
      <c r="BY42" s="72"/>
      <c r="BZ42" s="7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1"/>
      <c r="BM43" s="72"/>
      <c r="BN43" s="72"/>
      <c r="BO43" s="72"/>
      <c r="BP43" s="72"/>
      <c r="BQ43" s="72"/>
      <c r="BR43" s="72"/>
      <c r="BS43" s="72"/>
      <c r="BT43" s="72"/>
      <c r="BU43" s="72"/>
      <c r="BV43" s="72"/>
      <c r="BW43" s="72"/>
      <c r="BX43" s="72"/>
      <c r="BY43" s="72"/>
      <c r="BZ43" s="7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4"/>
      <c r="BM44" s="75"/>
      <c r="BN44" s="75"/>
      <c r="BO44" s="75"/>
      <c r="BP44" s="75"/>
      <c r="BQ44" s="75"/>
      <c r="BR44" s="75"/>
      <c r="BS44" s="75"/>
      <c r="BT44" s="75"/>
      <c r="BU44" s="75"/>
      <c r="BV44" s="75"/>
      <c r="BW44" s="75"/>
      <c r="BX44" s="75"/>
      <c r="BY44" s="75"/>
      <c r="BZ44" s="7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116</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Ed/S16pMf21LUsZBLLkGI2FNn8pwSH8MNOPVs8LQBl/hU6zkK3D4u6xcXquDhR2sJWJHBs/nH2GHQtrkYO1O4Q==" saltValue="yE9VFeqwXuQ1iIFjdm3/l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9" t="s">
        <v>52</v>
      </c>
      <c r="I3" s="90"/>
      <c r="J3" s="90"/>
      <c r="K3" s="90"/>
      <c r="L3" s="90"/>
      <c r="M3" s="90"/>
      <c r="N3" s="90"/>
      <c r="O3" s="90"/>
      <c r="P3" s="90"/>
      <c r="Q3" s="90"/>
      <c r="R3" s="90"/>
      <c r="S3" s="90"/>
      <c r="T3" s="90"/>
      <c r="U3" s="90"/>
      <c r="V3" s="90"/>
      <c r="W3" s="90"/>
      <c r="X3" s="91"/>
      <c r="Y3" s="95" t="s">
        <v>53</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28</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8" x14ac:dyDescent="0.15">
      <c r="A4" s="28" t="s">
        <v>54</v>
      </c>
      <c r="B4" s="30"/>
      <c r="C4" s="30"/>
      <c r="D4" s="30"/>
      <c r="E4" s="30"/>
      <c r="F4" s="30"/>
      <c r="G4" s="30"/>
      <c r="H4" s="92"/>
      <c r="I4" s="93"/>
      <c r="J4" s="93"/>
      <c r="K4" s="93"/>
      <c r="L4" s="93"/>
      <c r="M4" s="93"/>
      <c r="N4" s="93"/>
      <c r="O4" s="93"/>
      <c r="P4" s="93"/>
      <c r="Q4" s="93"/>
      <c r="R4" s="93"/>
      <c r="S4" s="93"/>
      <c r="T4" s="93"/>
      <c r="U4" s="93"/>
      <c r="V4" s="93"/>
      <c r="W4" s="93"/>
      <c r="X4" s="94"/>
      <c r="Y4" s="88" t="s">
        <v>55</v>
      </c>
      <c r="Z4" s="88"/>
      <c r="AA4" s="88"/>
      <c r="AB4" s="88"/>
      <c r="AC4" s="88"/>
      <c r="AD4" s="88"/>
      <c r="AE4" s="88"/>
      <c r="AF4" s="88"/>
      <c r="AG4" s="88"/>
      <c r="AH4" s="88"/>
      <c r="AI4" s="88"/>
      <c r="AJ4" s="88" t="s">
        <v>56</v>
      </c>
      <c r="AK4" s="88"/>
      <c r="AL4" s="88"/>
      <c r="AM4" s="88"/>
      <c r="AN4" s="88"/>
      <c r="AO4" s="88"/>
      <c r="AP4" s="88"/>
      <c r="AQ4" s="88"/>
      <c r="AR4" s="88"/>
      <c r="AS4" s="88"/>
      <c r="AT4" s="88"/>
      <c r="AU4" s="88" t="s">
        <v>57</v>
      </c>
      <c r="AV4" s="88"/>
      <c r="AW4" s="88"/>
      <c r="AX4" s="88"/>
      <c r="AY4" s="88"/>
      <c r="AZ4" s="88"/>
      <c r="BA4" s="88"/>
      <c r="BB4" s="88"/>
      <c r="BC4" s="88"/>
      <c r="BD4" s="88"/>
      <c r="BE4" s="88"/>
      <c r="BF4" s="88" t="s">
        <v>58</v>
      </c>
      <c r="BG4" s="88"/>
      <c r="BH4" s="88"/>
      <c r="BI4" s="88"/>
      <c r="BJ4" s="88"/>
      <c r="BK4" s="88"/>
      <c r="BL4" s="88"/>
      <c r="BM4" s="88"/>
      <c r="BN4" s="88"/>
      <c r="BO4" s="88"/>
      <c r="BP4" s="88"/>
      <c r="BQ4" s="88" t="s">
        <v>59</v>
      </c>
      <c r="BR4" s="88"/>
      <c r="BS4" s="88"/>
      <c r="BT4" s="88"/>
      <c r="BU4" s="88"/>
      <c r="BV4" s="88"/>
      <c r="BW4" s="88"/>
      <c r="BX4" s="88"/>
      <c r="BY4" s="88"/>
      <c r="BZ4" s="88"/>
      <c r="CA4" s="88"/>
      <c r="CB4" s="88" t="s">
        <v>60</v>
      </c>
      <c r="CC4" s="88"/>
      <c r="CD4" s="88"/>
      <c r="CE4" s="88"/>
      <c r="CF4" s="88"/>
      <c r="CG4" s="88"/>
      <c r="CH4" s="88"/>
      <c r="CI4" s="88"/>
      <c r="CJ4" s="88"/>
      <c r="CK4" s="88"/>
      <c r="CL4" s="88"/>
      <c r="CM4" s="88" t="s">
        <v>61</v>
      </c>
      <c r="CN4" s="88"/>
      <c r="CO4" s="88"/>
      <c r="CP4" s="88"/>
      <c r="CQ4" s="88"/>
      <c r="CR4" s="88"/>
      <c r="CS4" s="88"/>
      <c r="CT4" s="88"/>
      <c r="CU4" s="88"/>
      <c r="CV4" s="88"/>
      <c r="CW4" s="88"/>
      <c r="CX4" s="88" t="s">
        <v>62</v>
      </c>
      <c r="CY4" s="88"/>
      <c r="CZ4" s="88"/>
      <c r="DA4" s="88"/>
      <c r="DB4" s="88"/>
      <c r="DC4" s="88"/>
      <c r="DD4" s="88"/>
      <c r="DE4" s="88"/>
      <c r="DF4" s="88"/>
      <c r="DG4" s="88"/>
      <c r="DH4" s="88"/>
      <c r="DI4" s="88" t="s">
        <v>63</v>
      </c>
      <c r="DJ4" s="88"/>
      <c r="DK4" s="88"/>
      <c r="DL4" s="88"/>
      <c r="DM4" s="88"/>
      <c r="DN4" s="88"/>
      <c r="DO4" s="88"/>
      <c r="DP4" s="88"/>
      <c r="DQ4" s="88"/>
      <c r="DR4" s="88"/>
      <c r="DS4" s="88"/>
      <c r="DT4" s="88" t="s">
        <v>64</v>
      </c>
      <c r="DU4" s="88"/>
      <c r="DV4" s="88"/>
      <c r="DW4" s="88"/>
      <c r="DX4" s="88"/>
      <c r="DY4" s="88"/>
      <c r="DZ4" s="88"/>
      <c r="EA4" s="88"/>
      <c r="EB4" s="88"/>
      <c r="EC4" s="88"/>
      <c r="ED4" s="88"/>
      <c r="EE4" s="88" t="s">
        <v>65</v>
      </c>
      <c r="EF4" s="88"/>
      <c r="EG4" s="88"/>
      <c r="EH4" s="88"/>
      <c r="EI4" s="88"/>
      <c r="EJ4" s="88"/>
      <c r="EK4" s="88"/>
      <c r="EL4" s="88"/>
      <c r="EM4" s="88"/>
      <c r="EN4" s="88"/>
      <c r="EO4" s="88"/>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83020</v>
      </c>
      <c r="D6" s="33">
        <f t="shared" si="3"/>
        <v>46</v>
      </c>
      <c r="E6" s="33">
        <f t="shared" si="3"/>
        <v>17</v>
      </c>
      <c r="F6" s="33">
        <f t="shared" si="3"/>
        <v>1</v>
      </c>
      <c r="G6" s="33">
        <f t="shared" si="3"/>
        <v>0</v>
      </c>
      <c r="H6" s="33" t="str">
        <f t="shared" si="3"/>
        <v>茨城県　茨城町</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52.97</v>
      </c>
      <c r="P6" s="34">
        <f t="shared" si="3"/>
        <v>25.62</v>
      </c>
      <c r="Q6" s="34">
        <f t="shared" si="3"/>
        <v>100</v>
      </c>
      <c r="R6" s="34">
        <f t="shared" si="3"/>
        <v>2750</v>
      </c>
      <c r="S6" s="34">
        <f t="shared" si="3"/>
        <v>32022</v>
      </c>
      <c r="T6" s="34">
        <f t="shared" si="3"/>
        <v>121.58</v>
      </c>
      <c r="U6" s="34">
        <f t="shared" si="3"/>
        <v>263.38</v>
      </c>
      <c r="V6" s="34">
        <f t="shared" si="3"/>
        <v>8160</v>
      </c>
      <c r="W6" s="34">
        <f t="shared" si="3"/>
        <v>2.84</v>
      </c>
      <c r="X6" s="34">
        <f t="shared" si="3"/>
        <v>2873.24</v>
      </c>
      <c r="Y6" s="35" t="str">
        <f>IF(Y7="",NA(),Y7)</f>
        <v>-</v>
      </c>
      <c r="Z6" s="35" t="str">
        <f t="shared" ref="Z6:AH6" si="4">IF(Z7="",NA(),Z7)</f>
        <v>-</v>
      </c>
      <c r="AA6" s="35" t="str">
        <f t="shared" si="4"/>
        <v>-</v>
      </c>
      <c r="AB6" s="35" t="str">
        <f t="shared" si="4"/>
        <v>-</v>
      </c>
      <c r="AC6" s="35">
        <f t="shared" si="4"/>
        <v>105.63</v>
      </c>
      <c r="AD6" s="35" t="str">
        <f t="shared" si="4"/>
        <v>-</v>
      </c>
      <c r="AE6" s="35" t="str">
        <f t="shared" si="4"/>
        <v>-</v>
      </c>
      <c r="AF6" s="35" t="str">
        <f t="shared" si="4"/>
        <v>-</v>
      </c>
      <c r="AG6" s="35" t="str">
        <f t="shared" si="4"/>
        <v>-</v>
      </c>
      <c r="AH6" s="35">
        <f t="shared" si="4"/>
        <v>107.21</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43.71</v>
      </c>
      <c r="AT6" s="34" t="str">
        <f>IF(AT7="","",IF(AT7="-","【-】","【"&amp;SUBSTITUTE(TEXT(AT7,"#,##0.00"),"-","△")&amp;"】"))</f>
        <v>【3.64】</v>
      </c>
      <c r="AU6" s="35" t="str">
        <f>IF(AU7="",NA(),AU7)</f>
        <v>-</v>
      </c>
      <c r="AV6" s="35" t="str">
        <f t="shared" ref="AV6:BD6" si="6">IF(AV7="",NA(),AV7)</f>
        <v>-</v>
      </c>
      <c r="AW6" s="35" t="str">
        <f t="shared" si="6"/>
        <v>-</v>
      </c>
      <c r="AX6" s="35" t="str">
        <f t="shared" si="6"/>
        <v>-</v>
      </c>
      <c r="AY6" s="35">
        <f t="shared" si="6"/>
        <v>43.63</v>
      </c>
      <c r="AZ6" s="35" t="str">
        <f t="shared" si="6"/>
        <v>-</v>
      </c>
      <c r="BA6" s="35" t="str">
        <f t="shared" si="6"/>
        <v>-</v>
      </c>
      <c r="BB6" s="35" t="str">
        <f t="shared" si="6"/>
        <v>-</v>
      </c>
      <c r="BC6" s="35" t="str">
        <f t="shared" si="6"/>
        <v>-</v>
      </c>
      <c r="BD6" s="35">
        <f t="shared" si="6"/>
        <v>40.67</v>
      </c>
      <c r="BE6" s="34" t="str">
        <f>IF(BE7="","",IF(BE7="-","【-】","【"&amp;SUBSTITUTE(TEXT(BE7,"#,##0.00"),"-","△")&amp;"】"))</f>
        <v>【67.52】</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1050.51</v>
      </c>
      <c r="BP6" s="34" t="str">
        <f>IF(BP7="","",IF(BP7="-","【-】","【"&amp;SUBSTITUTE(TEXT(BP7,"#,##0.00"),"-","△")&amp;"】"))</f>
        <v>【705.21】</v>
      </c>
      <c r="BQ6" s="35" t="str">
        <f>IF(BQ7="",NA(),BQ7)</f>
        <v>-</v>
      </c>
      <c r="BR6" s="35" t="str">
        <f t="shared" ref="BR6:BZ6" si="8">IF(BR7="",NA(),BR7)</f>
        <v>-</v>
      </c>
      <c r="BS6" s="35" t="str">
        <f t="shared" si="8"/>
        <v>-</v>
      </c>
      <c r="BT6" s="35" t="str">
        <f t="shared" si="8"/>
        <v>-</v>
      </c>
      <c r="BU6" s="35">
        <f t="shared" si="8"/>
        <v>62.3</v>
      </c>
      <c r="BV6" s="35" t="str">
        <f t="shared" si="8"/>
        <v>-</v>
      </c>
      <c r="BW6" s="35" t="str">
        <f t="shared" si="8"/>
        <v>-</v>
      </c>
      <c r="BX6" s="35" t="str">
        <f t="shared" si="8"/>
        <v>-</v>
      </c>
      <c r="BY6" s="35" t="str">
        <f t="shared" si="8"/>
        <v>-</v>
      </c>
      <c r="BZ6" s="35">
        <f t="shared" si="8"/>
        <v>82.65</v>
      </c>
      <c r="CA6" s="34" t="str">
        <f>IF(CA7="","",IF(CA7="-","【-】","【"&amp;SUBSTITUTE(TEXT(CA7,"#,##0.00"),"-","△")&amp;"】"))</f>
        <v>【98.96】</v>
      </c>
      <c r="CB6" s="35" t="str">
        <f>IF(CB7="",NA(),CB7)</f>
        <v>-</v>
      </c>
      <c r="CC6" s="35" t="str">
        <f t="shared" ref="CC6:CK6" si="9">IF(CC7="",NA(),CC7)</f>
        <v>-</v>
      </c>
      <c r="CD6" s="35" t="str">
        <f t="shared" si="9"/>
        <v>-</v>
      </c>
      <c r="CE6" s="35" t="str">
        <f t="shared" si="9"/>
        <v>-</v>
      </c>
      <c r="CF6" s="35">
        <f t="shared" si="9"/>
        <v>261.83</v>
      </c>
      <c r="CG6" s="35" t="str">
        <f t="shared" si="9"/>
        <v>-</v>
      </c>
      <c r="CH6" s="35" t="str">
        <f t="shared" si="9"/>
        <v>-</v>
      </c>
      <c r="CI6" s="35" t="str">
        <f t="shared" si="9"/>
        <v>-</v>
      </c>
      <c r="CJ6" s="35" t="str">
        <f t="shared" si="9"/>
        <v>-</v>
      </c>
      <c r="CK6" s="35">
        <f t="shared" si="9"/>
        <v>186.3</v>
      </c>
      <c r="CL6" s="34" t="str">
        <f>IF(CL7="","",IF(CL7="-","【-】","【"&amp;SUBSTITUTE(TEXT(CL7,"#,##0.00"),"-","△")&amp;"】"))</f>
        <v>【134.52】</v>
      </c>
      <c r="CM6" s="35" t="str">
        <f>IF(CM7="",NA(),CM7)</f>
        <v>-</v>
      </c>
      <c r="CN6" s="35" t="str">
        <f t="shared" ref="CN6:CV6" si="10">IF(CN7="",NA(),CN7)</f>
        <v>-</v>
      </c>
      <c r="CO6" s="35" t="str">
        <f t="shared" si="10"/>
        <v>-</v>
      </c>
      <c r="CP6" s="35" t="str">
        <f t="shared" si="10"/>
        <v>-</v>
      </c>
      <c r="CQ6" s="35">
        <f t="shared" si="10"/>
        <v>41.4</v>
      </c>
      <c r="CR6" s="35" t="str">
        <f t="shared" si="10"/>
        <v>-</v>
      </c>
      <c r="CS6" s="35" t="str">
        <f t="shared" si="10"/>
        <v>-</v>
      </c>
      <c r="CT6" s="35" t="str">
        <f t="shared" si="10"/>
        <v>-</v>
      </c>
      <c r="CU6" s="35" t="str">
        <f t="shared" si="10"/>
        <v>-</v>
      </c>
      <c r="CV6" s="35">
        <f t="shared" si="10"/>
        <v>50.53</v>
      </c>
      <c r="CW6" s="34" t="str">
        <f>IF(CW7="","",IF(CW7="-","【-】","【"&amp;SUBSTITUTE(TEXT(CW7,"#,##0.00"),"-","△")&amp;"】"))</f>
        <v>【59.57】</v>
      </c>
      <c r="CX6" s="35" t="str">
        <f>IF(CX7="",NA(),CX7)</f>
        <v>-</v>
      </c>
      <c r="CY6" s="35" t="str">
        <f t="shared" ref="CY6:DG6" si="11">IF(CY7="",NA(),CY7)</f>
        <v>-</v>
      </c>
      <c r="CZ6" s="35" t="str">
        <f t="shared" si="11"/>
        <v>-</v>
      </c>
      <c r="DA6" s="35" t="str">
        <f t="shared" si="11"/>
        <v>-</v>
      </c>
      <c r="DB6" s="35">
        <f t="shared" si="11"/>
        <v>84.82</v>
      </c>
      <c r="DC6" s="35" t="str">
        <f t="shared" si="11"/>
        <v>-</v>
      </c>
      <c r="DD6" s="35" t="str">
        <f t="shared" si="11"/>
        <v>-</v>
      </c>
      <c r="DE6" s="35" t="str">
        <f t="shared" si="11"/>
        <v>-</v>
      </c>
      <c r="DF6" s="35" t="str">
        <f t="shared" si="11"/>
        <v>-</v>
      </c>
      <c r="DG6" s="35">
        <f t="shared" si="11"/>
        <v>82.08</v>
      </c>
      <c r="DH6" s="34" t="str">
        <f>IF(DH7="","",IF(DH7="-","【-】","【"&amp;SUBSTITUTE(TEXT(DH7,"#,##0.00"),"-","△")&amp;"】"))</f>
        <v>【95.57】</v>
      </c>
      <c r="DI6" s="35" t="str">
        <f>IF(DI7="",NA(),DI7)</f>
        <v>-</v>
      </c>
      <c r="DJ6" s="35" t="str">
        <f t="shared" ref="DJ6:DR6" si="12">IF(DJ7="",NA(),DJ7)</f>
        <v>-</v>
      </c>
      <c r="DK6" s="35" t="str">
        <f t="shared" si="12"/>
        <v>-</v>
      </c>
      <c r="DL6" s="35" t="str">
        <f t="shared" si="12"/>
        <v>-</v>
      </c>
      <c r="DM6" s="35">
        <f t="shared" si="12"/>
        <v>3.79</v>
      </c>
      <c r="DN6" s="35" t="str">
        <f t="shared" si="12"/>
        <v>-</v>
      </c>
      <c r="DO6" s="35" t="str">
        <f t="shared" si="12"/>
        <v>-</v>
      </c>
      <c r="DP6" s="35" t="str">
        <f t="shared" si="12"/>
        <v>-</v>
      </c>
      <c r="DQ6" s="35" t="str">
        <f t="shared" si="12"/>
        <v>-</v>
      </c>
      <c r="DR6" s="35">
        <f t="shared" si="12"/>
        <v>12.7</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1.65</v>
      </c>
      <c r="EO6" s="34" t="str">
        <f>IF(EO7="","",IF(EO7="-","【-】","【"&amp;SUBSTITUTE(TEXT(EO7,"#,##0.00"),"-","△")&amp;"】"))</f>
        <v>【0.30】</v>
      </c>
    </row>
    <row r="7" spans="1:148" s="36" customFormat="1" x14ac:dyDescent="0.15">
      <c r="A7" s="28"/>
      <c r="B7" s="37">
        <v>2020</v>
      </c>
      <c r="C7" s="37">
        <v>83020</v>
      </c>
      <c r="D7" s="37">
        <v>46</v>
      </c>
      <c r="E7" s="37">
        <v>17</v>
      </c>
      <c r="F7" s="37">
        <v>1</v>
      </c>
      <c r="G7" s="37">
        <v>0</v>
      </c>
      <c r="H7" s="37" t="s">
        <v>95</v>
      </c>
      <c r="I7" s="37" t="s">
        <v>96</v>
      </c>
      <c r="J7" s="37" t="s">
        <v>97</v>
      </c>
      <c r="K7" s="37" t="s">
        <v>98</v>
      </c>
      <c r="L7" s="37" t="s">
        <v>99</v>
      </c>
      <c r="M7" s="37" t="s">
        <v>100</v>
      </c>
      <c r="N7" s="38" t="s">
        <v>101</v>
      </c>
      <c r="O7" s="38">
        <v>52.97</v>
      </c>
      <c r="P7" s="38">
        <v>25.62</v>
      </c>
      <c r="Q7" s="38">
        <v>100</v>
      </c>
      <c r="R7" s="38">
        <v>2750</v>
      </c>
      <c r="S7" s="38">
        <v>32022</v>
      </c>
      <c r="T7" s="38">
        <v>121.58</v>
      </c>
      <c r="U7" s="38">
        <v>263.38</v>
      </c>
      <c r="V7" s="38">
        <v>8160</v>
      </c>
      <c r="W7" s="38">
        <v>2.84</v>
      </c>
      <c r="X7" s="38">
        <v>2873.24</v>
      </c>
      <c r="Y7" s="38" t="s">
        <v>101</v>
      </c>
      <c r="Z7" s="38" t="s">
        <v>101</v>
      </c>
      <c r="AA7" s="38" t="s">
        <v>101</v>
      </c>
      <c r="AB7" s="38" t="s">
        <v>101</v>
      </c>
      <c r="AC7" s="38">
        <v>105.63</v>
      </c>
      <c r="AD7" s="38" t="s">
        <v>101</v>
      </c>
      <c r="AE7" s="38" t="s">
        <v>101</v>
      </c>
      <c r="AF7" s="38" t="s">
        <v>101</v>
      </c>
      <c r="AG7" s="38" t="s">
        <v>101</v>
      </c>
      <c r="AH7" s="38">
        <v>107.21</v>
      </c>
      <c r="AI7" s="38">
        <v>106.67</v>
      </c>
      <c r="AJ7" s="38" t="s">
        <v>101</v>
      </c>
      <c r="AK7" s="38" t="s">
        <v>101</v>
      </c>
      <c r="AL7" s="38" t="s">
        <v>101</v>
      </c>
      <c r="AM7" s="38" t="s">
        <v>101</v>
      </c>
      <c r="AN7" s="38">
        <v>0</v>
      </c>
      <c r="AO7" s="38" t="s">
        <v>101</v>
      </c>
      <c r="AP7" s="38" t="s">
        <v>101</v>
      </c>
      <c r="AQ7" s="38" t="s">
        <v>101</v>
      </c>
      <c r="AR7" s="38" t="s">
        <v>101</v>
      </c>
      <c r="AS7" s="38">
        <v>43.71</v>
      </c>
      <c r="AT7" s="38">
        <v>3.64</v>
      </c>
      <c r="AU7" s="38" t="s">
        <v>101</v>
      </c>
      <c r="AV7" s="38" t="s">
        <v>101</v>
      </c>
      <c r="AW7" s="38" t="s">
        <v>101</v>
      </c>
      <c r="AX7" s="38" t="s">
        <v>101</v>
      </c>
      <c r="AY7" s="38">
        <v>43.63</v>
      </c>
      <c r="AZ7" s="38" t="s">
        <v>101</v>
      </c>
      <c r="BA7" s="38" t="s">
        <v>101</v>
      </c>
      <c r="BB7" s="38" t="s">
        <v>101</v>
      </c>
      <c r="BC7" s="38" t="s">
        <v>101</v>
      </c>
      <c r="BD7" s="38">
        <v>40.67</v>
      </c>
      <c r="BE7" s="38">
        <v>67.52</v>
      </c>
      <c r="BF7" s="38" t="s">
        <v>101</v>
      </c>
      <c r="BG7" s="38" t="s">
        <v>101</v>
      </c>
      <c r="BH7" s="38" t="s">
        <v>101</v>
      </c>
      <c r="BI7" s="38" t="s">
        <v>101</v>
      </c>
      <c r="BJ7" s="38">
        <v>0</v>
      </c>
      <c r="BK7" s="38" t="s">
        <v>101</v>
      </c>
      <c r="BL7" s="38" t="s">
        <v>101</v>
      </c>
      <c r="BM7" s="38" t="s">
        <v>101</v>
      </c>
      <c r="BN7" s="38" t="s">
        <v>101</v>
      </c>
      <c r="BO7" s="38">
        <v>1050.51</v>
      </c>
      <c r="BP7" s="38">
        <v>705.21</v>
      </c>
      <c r="BQ7" s="38" t="s">
        <v>101</v>
      </c>
      <c r="BR7" s="38" t="s">
        <v>101</v>
      </c>
      <c r="BS7" s="38" t="s">
        <v>101</v>
      </c>
      <c r="BT7" s="38" t="s">
        <v>101</v>
      </c>
      <c r="BU7" s="38">
        <v>62.3</v>
      </c>
      <c r="BV7" s="38" t="s">
        <v>101</v>
      </c>
      <c r="BW7" s="38" t="s">
        <v>101</v>
      </c>
      <c r="BX7" s="38" t="s">
        <v>101</v>
      </c>
      <c r="BY7" s="38" t="s">
        <v>101</v>
      </c>
      <c r="BZ7" s="38">
        <v>82.65</v>
      </c>
      <c r="CA7" s="38">
        <v>98.96</v>
      </c>
      <c r="CB7" s="38" t="s">
        <v>101</v>
      </c>
      <c r="CC7" s="38" t="s">
        <v>101</v>
      </c>
      <c r="CD7" s="38" t="s">
        <v>101</v>
      </c>
      <c r="CE7" s="38" t="s">
        <v>101</v>
      </c>
      <c r="CF7" s="38">
        <v>261.83</v>
      </c>
      <c r="CG7" s="38" t="s">
        <v>101</v>
      </c>
      <c r="CH7" s="38" t="s">
        <v>101</v>
      </c>
      <c r="CI7" s="38" t="s">
        <v>101</v>
      </c>
      <c r="CJ7" s="38" t="s">
        <v>101</v>
      </c>
      <c r="CK7" s="38">
        <v>186.3</v>
      </c>
      <c r="CL7" s="38">
        <v>134.52000000000001</v>
      </c>
      <c r="CM7" s="38" t="s">
        <v>101</v>
      </c>
      <c r="CN7" s="38" t="s">
        <v>101</v>
      </c>
      <c r="CO7" s="38" t="s">
        <v>101</v>
      </c>
      <c r="CP7" s="38" t="s">
        <v>101</v>
      </c>
      <c r="CQ7" s="38">
        <v>41.4</v>
      </c>
      <c r="CR7" s="38" t="s">
        <v>101</v>
      </c>
      <c r="CS7" s="38" t="s">
        <v>101</v>
      </c>
      <c r="CT7" s="38" t="s">
        <v>101</v>
      </c>
      <c r="CU7" s="38" t="s">
        <v>101</v>
      </c>
      <c r="CV7" s="38">
        <v>50.53</v>
      </c>
      <c r="CW7" s="38">
        <v>59.57</v>
      </c>
      <c r="CX7" s="38" t="s">
        <v>101</v>
      </c>
      <c r="CY7" s="38" t="s">
        <v>101</v>
      </c>
      <c r="CZ7" s="38" t="s">
        <v>101</v>
      </c>
      <c r="DA7" s="38" t="s">
        <v>101</v>
      </c>
      <c r="DB7" s="38">
        <v>84.82</v>
      </c>
      <c r="DC7" s="38" t="s">
        <v>101</v>
      </c>
      <c r="DD7" s="38" t="s">
        <v>101</v>
      </c>
      <c r="DE7" s="38" t="s">
        <v>101</v>
      </c>
      <c r="DF7" s="38" t="s">
        <v>101</v>
      </c>
      <c r="DG7" s="38">
        <v>82.08</v>
      </c>
      <c r="DH7" s="38">
        <v>95.57</v>
      </c>
      <c r="DI7" s="38" t="s">
        <v>101</v>
      </c>
      <c r="DJ7" s="38" t="s">
        <v>101</v>
      </c>
      <c r="DK7" s="38" t="s">
        <v>101</v>
      </c>
      <c r="DL7" s="38" t="s">
        <v>101</v>
      </c>
      <c r="DM7" s="38">
        <v>3.79</v>
      </c>
      <c r="DN7" s="38" t="s">
        <v>101</v>
      </c>
      <c r="DO7" s="38" t="s">
        <v>101</v>
      </c>
      <c r="DP7" s="38" t="s">
        <v>101</v>
      </c>
      <c r="DQ7" s="38" t="s">
        <v>101</v>
      </c>
      <c r="DR7" s="38">
        <v>12.7</v>
      </c>
      <c r="DS7" s="38">
        <v>36.520000000000003</v>
      </c>
      <c r="DT7" s="38" t="s">
        <v>101</v>
      </c>
      <c r="DU7" s="38" t="s">
        <v>101</v>
      </c>
      <c r="DV7" s="38" t="s">
        <v>101</v>
      </c>
      <c r="DW7" s="38" t="s">
        <v>101</v>
      </c>
      <c r="DX7" s="38">
        <v>0</v>
      </c>
      <c r="DY7" s="38" t="s">
        <v>101</v>
      </c>
      <c r="DZ7" s="38" t="s">
        <v>101</v>
      </c>
      <c r="EA7" s="38" t="s">
        <v>101</v>
      </c>
      <c r="EB7" s="38" t="s">
        <v>101</v>
      </c>
      <c r="EC7" s="38">
        <v>0</v>
      </c>
      <c r="ED7" s="38">
        <v>5.72</v>
      </c>
      <c r="EE7" s="38" t="s">
        <v>101</v>
      </c>
      <c r="EF7" s="38" t="s">
        <v>101</v>
      </c>
      <c r="EG7" s="38" t="s">
        <v>101</v>
      </c>
      <c r="EH7" s="38" t="s">
        <v>101</v>
      </c>
      <c r="EI7" s="38">
        <v>0</v>
      </c>
      <c r="EJ7" s="38" t="s">
        <v>101</v>
      </c>
      <c r="EK7" s="38" t="s">
        <v>101</v>
      </c>
      <c r="EL7" s="38" t="s">
        <v>101</v>
      </c>
      <c r="EM7" s="38" t="s">
        <v>101</v>
      </c>
      <c r="EN7" s="38">
        <v>1.65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109</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2022-01-19T02:44:34Z</cp:lastPrinted>
  <dcterms:created xsi:type="dcterms:W3CDTF">2021-12-03T07:08:40Z</dcterms:created>
  <dcterms:modified xsi:type="dcterms:W3CDTF">2022-02-14T01:04:43Z</dcterms:modified>
  <cp:category/>
</cp:coreProperties>
</file>