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3_特定地域生活排水（法非適）4\"/>
    </mc:Choice>
  </mc:AlternateContent>
  <workbookProtection workbookAlgorithmName="SHA-512" workbookHashValue="Ios0sDsZQxY+ao+ahoBULDtBKqRu34iVCeGzasotmpNBRONMFcrjBT1cmOvm8RRcLBoyPdboFrGBOKJqynBWqQ==" workbookSaltValue="D/yqKkV+gCzoVRN1/X9wsQ=="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<sst xmlns="http://schemas.openxmlformats.org/spreadsheetml/2006/main" count="247" uniqueCount="119">
  <si>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</si>
  <si>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</si>
  <si>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</si>
  <si>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</si>
  <si>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</si>
  <si>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</si>
  <si>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</si>
  <si>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</si>
  <si>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</si>
  <si>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</si>
  <si>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</si>
  <si>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</si>
  <si>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</si>
  <si>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</si>
  <si>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</si>
  <si>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</si>
  <si>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</si>
  <si>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</si>
  <si>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</si>
  <si>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</si>
  <si>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</si>
  <si>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</si>
  <si>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</si>
  <si>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</si>
  <si>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</si>
  <si>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</si>
  <si>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</si>
  <si>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</si>
  <si>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</si>
  <si>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</si>
  <si>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</si>
  <si>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</si>
  <si>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</si>
  <si>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</si>
  <si>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</si>
  <si>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</si>
  <si>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</si>
  <si>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</si>
  <si>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</si>
  <si>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</si>
  <si>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</si>
  <si>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</si>
  <si>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</si>
  <si>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</si>
  <si>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</si>
  <si>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</si>
  <si>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</si>
  <si>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</si>
  <si>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</si>
  <si>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</si>
  <si>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</si>
  <si>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</si>
  <si>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</si>
  <si>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</si>
  <si>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</si>
  <si>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</si>
  <si>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</si>
  <si>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</si>
  <si>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</si>
  <si>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</si>
  <si>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</si>
  <si>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</si>
  <si>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</si>
  <si>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</si>
  <si>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</si>
  <si>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</si>
  <si>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</si>
  <si>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</si>
  <si>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</si>
  <si>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</si>
  <si>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</si>
  <si>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</si>
  <si>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</si>
  <si>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</si>
  <si>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</si>
  <si>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</si>
  <si>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</si>
  <si>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</si>
  <si>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</si>
  <si>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</si>
  <si>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</si>
  <si>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</si>
  <si>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</si>
  <si>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</si>
  <si>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</si>
  <si>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</si>
  <si>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</si>
  <si>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</si>
  <si>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</si>
  <si>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</si>
  <si>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</si>
  <si>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</si>
  <si>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</si>
  <si>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</si>
  <si>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</si>
  <si>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</si>
  <si>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</si>
  <si>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</si>
  <si>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</si>
  <si>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</si>
  <si>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</si>
  <si>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</si>
  <si>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</si>
  <si>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</si>
  <si>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</si>
  <si>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</si>
  <si>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</si>
  <si>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</si>
  <si>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</si>
  <si>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</si>
  <si>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</si>
  <si>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</si>
  <si>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</si>
  <si>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</si>
  <si>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</si>
  <si>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</si>
  <si>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が減少に転じている要因として、設置から10年経過した市設置型浄化槽を使用者に無償で譲渡しているため、使用料収入が減少していることが挙げられる。令和4年度から令和7年度にかけて浄化槽を使用者に順次無償譲渡を行っていくため、使用料収入の減少が見込まれる。このような中、地方債償還金や維持管理費等の義務的経費については、一般会計からの繰出金で賄う必要がある。
④企業債残高対事業規模比率は0％であるが、これは地方債償還元金を一般会計繰入金で賄っていることが要因として挙げられる。
⑤経費回収率は，平均値を下回っているとともに、100％を下回っている。その大きな要因としては、使用料収入が減少する一方、支出における維持管理費等の増加が挙げられる。
⑥汚水処理原価は、平均値を上回っている。その大きな要因としては、支出における人件費の増加や設置から年数が経過した浄化槽の修繕費用の増加が挙げられる。
⑦施設利用率は、平均値とほぼ同じである。季節による処理水量の大きな変動は見受けられず、年間を通じて効率的に利用されているものと思われる。
⑧水洗化率は、平均値を上回っているとともに、当市としては100％である。これは住民からの設置希望を受けた上で、市において設置していることによるものである。</t>
    <rPh sb="1" eb="4">
      <t>シュウエキテキ</t>
    </rPh>
    <rPh sb="4" eb="6">
      <t>シュウシ</t>
    </rPh>
    <rPh sb="6" eb="8">
      <t>ヒリツ</t>
    </rPh>
    <rPh sb="9" eb="11">
      <t>ゲンショウ</t>
    </rPh>
    <rPh sb="12" eb="13">
      <t>テン</t>
    </rPh>
    <rPh sb="17" eb="19">
      <t>ヨウイン</t>
    </rPh>
    <rPh sb="23" eb="25">
      <t>セッチ</t>
    </rPh>
    <rPh sb="29" eb="30">
      <t>ネン</t>
    </rPh>
    <rPh sb="30" eb="32">
      <t>ケイカ</t>
    </rPh>
    <rPh sb="34" eb="35">
      <t>シ</t>
    </rPh>
    <rPh sb="35" eb="38">
      <t>セッチガタ</t>
    </rPh>
    <rPh sb="38" eb="41">
      <t>ジョウカソウ</t>
    </rPh>
    <rPh sb="42" eb="45">
      <t>シヨウシャ</t>
    </rPh>
    <rPh sb="46" eb="48">
      <t>ムショウ</t>
    </rPh>
    <rPh sb="49" eb="51">
      <t>ジョウト</t>
    </rPh>
    <rPh sb="58" eb="61">
      <t>シヨウリョウ</t>
    </rPh>
    <rPh sb="61" eb="63">
      <t>シュウニュウ</t>
    </rPh>
    <rPh sb="64" eb="66">
      <t>ゲンショウ</t>
    </rPh>
    <rPh sb="73" eb="74">
      <t>ア</t>
    </rPh>
    <rPh sb="79" eb="81">
      <t>レイワ</t>
    </rPh>
    <rPh sb="82" eb="84">
      <t>ネンド</t>
    </rPh>
    <rPh sb="86" eb="88">
      <t>レイワ</t>
    </rPh>
    <rPh sb="89" eb="91">
      <t>ネンド</t>
    </rPh>
    <rPh sb="95" eb="98">
      <t>ジョウカソウ</t>
    </rPh>
    <rPh sb="99" eb="102">
      <t>シヨウシャ</t>
    </rPh>
    <rPh sb="103" eb="105">
      <t>ジュンジ</t>
    </rPh>
    <rPh sb="105" eb="107">
      <t>ムショウ</t>
    </rPh>
    <rPh sb="107" eb="109">
      <t>ジョウト</t>
    </rPh>
    <rPh sb="110" eb="111">
      <t>オコナ</t>
    </rPh>
    <rPh sb="118" eb="121">
      <t>シヨウリョウ</t>
    </rPh>
    <rPh sb="121" eb="123">
      <t>シュウニュウ</t>
    </rPh>
    <rPh sb="124" eb="126">
      <t>ゲンショウ</t>
    </rPh>
    <rPh sb="127" eb="129">
      <t>ミコ</t>
    </rPh>
    <rPh sb="138" eb="139">
      <t>ナカ</t>
    </rPh>
    <rPh sb="140" eb="143">
      <t>チホウサイ</t>
    </rPh>
    <rPh sb="143" eb="146">
      <t>ショウカンキン</t>
    </rPh>
    <rPh sb="147" eb="149">
      <t>イジ</t>
    </rPh>
    <rPh sb="149" eb="152">
      <t>カンリヒ</t>
    </rPh>
    <rPh sb="152" eb="153">
      <t>トウ</t>
    </rPh>
    <rPh sb="154" eb="157">
      <t>ギムテキ</t>
    </rPh>
    <rPh sb="157" eb="159">
      <t>ケイヒ</t>
    </rPh>
    <rPh sb="165" eb="167">
      <t>イッパン</t>
    </rPh>
    <rPh sb="167" eb="169">
      <t>カイケイ</t>
    </rPh>
    <rPh sb="172" eb="173">
      <t>ク</t>
    </rPh>
    <rPh sb="173" eb="174">
      <t>ダ</t>
    </rPh>
    <rPh sb="174" eb="175">
      <t>キン</t>
    </rPh>
    <rPh sb="176" eb="177">
      <t>マカナ</t>
    </rPh>
    <rPh sb="178" eb="180">
      <t>ヒツヨウ</t>
    </rPh>
    <rPh sb="186" eb="188">
      <t>キギョウ</t>
    </rPh>
    <rPh sb="209" eb="212">
      <t>チホウサイ</t>
    </rPh>
    <rPh sb="212" eb="214">
      <t>ショウカン</t>
    </rPh>
    <rPh sb="214" eb="216">
      <t>ガンキン</t>
    </rPh>
    <rPh sb="217" eb="219">
      <t>イッパン</t>
    </rPh>
    <rPh sb="219" eb="221">
      <t>カイケイ</t>
    </rPh>
    <rPh sb="221" eb="223">
      <t>クリイレ</t>
    </rPh>
    <rPh sb="223" eb="224">
      <t>キン</t>
    </rPh>
    <rPh sb="225" eb="226">
      <t>マカナ</t>
    </rPh>
    <rPh sb="233" eb="235">
      <t>ヨウイン</t>
    </rPh>
    <rPh sb="238" eb="239">
      <t>ア</t>
    </rPh>
    <rPh sb="246" eb="248">
      <t>ケイヒ</t>
    </rPh>
    <rPh sb="248" eb="250">
      <t>カイシュウ</t>
    </rPh>
    <rPh sb="250" eb="251">
      <t>リツ</t>
    </rPh>
    <rPh sb="253" eb="256">
      <t>ヘイキンチ</t>
    </rPh>
    <rPh sb="257" eb="259">
      <t>シタマワ</t>
    </rPh>
    <rPh sb="273" eb="275">
      <t>シタマワ</t>
    </rPh>
    <rPh sb="282" eb="283">
      <t>オオ</t>
    </rPh>
    <rPh sb="285" eb="287">
      <t>ヨウイン</t>
    </rPh>
    <rPh sb="292" eb="295">
      <t>シヨウリョウ</t>
    </rPh>
    <rPh sb="295" eb="297">
      <t>シュウニュウ</t>
    </rPh>
    <rPh sb="298" eb="300">
      <t>ゲンショウ</t>
    </rPh>
    <rPh sb="302" eb="304">
      <t>イッポウ</t>
    </rPh>
    <rPh sb="305" eb="307">
      <t>シシュツ</t>
    </rPh>
    <rPh sb="311" eb="313">
      <t>イジ</t>
    </rPh>
    <rPh sb="313" eb="315">
      <t>カンリ</t>
    </rPh>
    <rPh sb="315" eb="316">
      <t>ヒ</t>
    </rPh>
    <rPh sb="316" eb="317">
      <t>トウ</t>
    </rPh>
    <rPh sb="329" eb="331">
      <t>オスイ</t>
    </rPh>
    <rPh sb="331" eb="333">
      <t>ショリ</t>
    </rPh>
    <rPh sb="333" eb="335">
      <t>ゲンカ</t>
    </rPh>
    <rPh sb="337" eb="340">
      <t>ヘイキンチ</t>
    </rPh>
    <rPh sb="341" eb="343">
      <t>ウワマワ</t>
    </rPh>
    <rPh sb="350" eb="351">
      <t>オオ</t>
    </rPh>
    <rPh sb="353" eb="355">
      <t>ヨウイン</t>
    </rPh>
    <rPh sb="360" eb="362">
      <t>シシュツ</t>
    </rPh>
    <rPh sb="366" eb="368">
      <t>ジンケン</t>
    </rPh>
    <rPh sb="368" eb="369">
      <t>ヒ</t>
    </rPh>
    <rPh sb="370" eb="372">
      <t>ゾウカ</t>
    </rPh>
    <rPh sb="373" eb="375">
      <t>セッチ</t>
    </rPh>
    <rPh sb="377" eb="379">
      <t>ネンスウ</t>
    </rPh>
    <rPh sb="380" eb="382">
      <t>ケイカ</t>
    </rPh>
    <rPh sb="384" eb="387">
      <t>ジョウカソウ</t>
    </rPh>
    <rPh sb="388" eb="390">
      <t>シュウゼン</t>
    </rPh>
    <rPh sb="390" eb="392">
      <t>ヒヨウ</t>
    </rPh>
    <rPh sb="393" eb="395">
      <t>ゾウカ</t>
    </rPh>
    <rPh sb="396" eb="397">
      <t>ア</t>
    </rPh>
    <rPh sb="404" eb="406">
      <t>シセツ</t>
    </rPh>
    <rPh sb="406" eb="409">
      <t>リヨウリツ</t>
    </rPh>
    <rPh sb="411" eb="413">
      <t>ヘイキン</t>
    </rPh>
    <rPh sb="413" eb="414">
      <t>チ</t>
    </rPh>
    <rPh sb="417" eb="418">
      <t>オナ</t>
    </rPh>
    <rPh sb="423" eb="425">
      <t>キセツ</t>
    </rPh>
    <rPh sb="428" eb="430">
      <t>ショリ</t>
    </rPh>
    <rPh sb="430" eb="432">
      <t>スイリョウ</t>
    </rPh>
    <rPh sb="433" eb="434">
      <t>オオ</t>
    </rPh>
    <rPh sb="436" eb="438">
      <t>ヘンドウ</t>
    </rPh>
    <rPh sb="439" eb="441">
      <t>ミウ</t>
    </rPh>
    <rPh sb="446" eb="448">
      <t>ネンカン</t>
    </rPh>
    <rPh sb="449" eb="450">
      <t>ツウ</t>
    </rPh>
    <rPh sb="452" eb="455">
      <t>コウリツテキ</t>
    </rPh>
    <rPh sb="456" eb="458">
      <t>リヨウ</t>
    </rPh>
    <rPh sb="466" eb="467">
      <t>オモ</t>
    </rPh>
    <rPh sb="473" eb="476">
      <t>スイセンカ</t>
    </rPh>
    <rPh sb="476" eb="477">
      <t>リツ</t>
    </rPh>
    <rPh sb="479" eb="481">
      <t>ヘイキン</t>
    </rPh>
    <rPh sb="481" eb="482">
      <t>チ</t>
    </rPh>
    <rPh sb="483" eb="485">
      <t>ウワマワ</t>
    </rPh>
    <rPh sb="494" eb="495">
      <t>トウ</t>
    </rPh>
    <rPh sb="495" eb="496">
      <t>シ</t>
    </rPh>
    <rPh sb="511" eb="513">
      <t>ジュウミン</t>
    </rPh>
    <rPh sb="516" eb="518">
      <t>セッチ</t>
    </rPh>
    <rPh sb="518" eb="520">
      <t>キボウ</t>
    </rPh>
    <rPh sb="521" eb="522">
      <t>ウ</t>
    </rPh>
    <rPh sb="524" eb="525">
      <t>ウエ</t>
    </rPh>
    <rPh sb="527" eb="528">
      <t>シ</t>
    </rPh>
    <rPh sb="532" eb="534">
      <t>セッチ</t>
    </rPh>
    <phoneticPr fontId="4"/>
  </si>
  <si>
    <t>③管渠改善率は、0％である。
　当事業は、平成20年度から開始されている事業であり、開始後12年を経過しているところである。
　このような中、近い将来には消耗機器の交換等、修繕費用の増加も見込まれることから、今後の点検等の結果を踏まえつつ、計画的かつ効率的な維持管理に取り組む必要がある。
　</t>
    <rPh sb="1" eb="3">
      <t>カンキョ</t>
    </rPh>
    <rPh sb="3" eb="5">
      <t>カイゼン</t>
    </rPh>
    <rPh sb="5" eb="6">
      <t>リツ</t>
    </rPh>
    <rPh sb="16" eb="17">
      <t>トウ</t>
    </rPh>
    <rPh sb="17" eb="19">
      <t>ジギョウ</t>
    </rPh>
    <rPh sb="21" eb="23">
      <t>ヘイセイ</t>
    </rPh>
    <rPh sb="25" eb="27">
      <t>ネンド</t>
    </rPh>
    <rPh sb="29" eb="31">
      <t>カイシ</t>
    </rPh>
    <rPh sb="36" eb="38">
      <t>ジギョウ</t>
    </rPh>
    <rPh sb="42" eb="45">
      <t>カイシゴ</t>
    </rPh>
    <rPh sb="47" eb="48">
      <t>ネン</t>
    </rPh>
    <rPh sb="49" eb="51">
      <t>ケイカ</t>
    </rPh>
    <rPh sb="69" eb="70">
      <t>ナカ</t>
    </rPh>
    <rPh sb="71" eb="72">
      <t>チカ</t>
    </rPh>
    <rPh sb="73" eb="75">
      <t>ショウライ</t>
    </rPh>
    <rPh sb="77" eb="79">
      <t>ショウモウ</t>
    </rPh>
    <rPh sb="79" eb="81">
      <t>キキ</t>
    </rPh>
    <rPh sb="82" eb="84">
      <t>コウカン</t>
    </rPh>
    <rPh sb="84" eb="85">
      <t>トウ</t>
    </rPh>
    <rPh sb="86" eb="88">
      <t>シュウゼン</t>
    </rPh>
    <rPh sb="88" eb="90">
      <t>ヒヨウ</t>
    </rPh>
    <rPh sb="91" eb="93">
      <t>ゾウカ</t>
    </rPh>
    <rPh sb="94" eb="96">
      <t>ミコ</t>
    </rPh>
    <rPh sb="104" eb="106">
      <t>コンゴ</t>
    </rPh>
    <rPh sb="107" eb="109">
      <t>テンケン</t>
    </rPh>
    <rPh sb="109" eb="110">
      <t>トウ</t>
    </rPh>
    <rPh sb="111" eb="113">
      <t>ケッカ</t>
    </rPh>
    <rPh sb="114" eb="115">
      <t>フ</t>
    </rPh>
    <rPh sb="120" eb="123">
      <t>ケイカクテキ</t>
    </rPh>
    <rPh sb="125" eb="128">
      <t>コウリツテキ</t>
    </rPh>
    <rPh sb="129" eb="131">
      <t>イジ</t>
    </rPh>
    <rPh sb="131" eb="133">
      <t>カンリ</t>
    </rPh>
    <rPh sb="134" eb="135">
      <t>ト</t>
    </rPh>
    <rPh sb="136" eb="137">
      <t>ク</t>
    </rPh>
    <rPh sb="138" eb="140">
      <t>ヒツヨウ</t>
    </rPh>
    <phoneticPr fontId="4"/>
  </si>
  <si>
    <t>　当事業は、浄化槽を市の負担にて個人の敷地に設置し、さらにその後の保守点検・清掃・法定検査等についても市の負担で行うなど、日頃から適正な維持管理に努めているところである。
　しかし、今後、維持管理費用の増加が懸念されていることから、令和7年度までに市で設置した浄化槽を全て使用者に無償で譲渡し、浄化槽事業を廃止する。譲渡後の浄化槽の維持管理は使用者が行うことになるため、使用者への理解や議会等の説明をしっかり行っていくことが重要である。また、浄化槽事業廃止に併せて企業債の未償還分についても、借入先と協議を行い繰上償還を行っていく。
　</t>
    <rPh sb="1" eb="2">
      <t>トウ</t>
    </rPh>
    <rPh sb="2" eb="4">
      <t>ジギョウ</t>
    </rPh>
    <rPh sb="6" eb="9">
      <t>ジョウカソウ</t>
    </rPh>
    <rPh sb="10" eb="11">
      <t>シ</t>
    </rPh>
    <rPh sb="12" eb="14">
      <t>フタン</t>
    </rPh>
    <rPh sb="16" eb="18">
      <t>コジン</t>
    </rPh>
    <rPh sb="19" eb="21">
      <t>シキチ</t>
    </rPh>
    <rPh sb="22" eb="24">
      <t>セッチ</t>
    </rPh>
    <rPh sb="31" eb="32">
      <t>ゴ</t>
    </rPh>
    <rPh sb="33" eb="35">
      <t>ホシュ</t>
    </rPh>
    <rPh sb="35" eb="37">
      <t>テンケン</t>
    </rPh>
    <rPh sb="38" eb="40">
      <t>セイソウ</t>
    </rPh>
    <rPh sb="41" eb="43">
      <t>ホウテイ</t>
    </rPh>
    <rPh sb="43" eb="45">
      <t>ケンサ</t>
    </rPh>
    <rPh sb="45" eb="46">
      <t>トウ</t>
    </rPh>
    <rPh sb="51" eb="52">
      <t>シ</t>
    </rPh>
    <rPh sb="53" eb="55">
      <t>フタン</t>
    </rPh>
    <rPh sb="56" eb="57">
      <t>オコナ</t>
    </rPh>
    <rPh sb="61" eb="63">
      <t>ヒゴロ</t>
    </rPh>
    <rPh sb="65" eb="67">
      <t>テキセイ</t>
    </rPh>
    <rPh sb="68" eb="70">
      <t>イジ</t>
    </rPh>
    <rPh sb="70" eb="72">
      <t>カンリ</t>
    </rPh>
    <rPh sb="73" eb="74">
      <t>ツト</t>
    </rPh>
    <rPh sb="91" eb="93">
      <t>コンゴ</t>
    </rPh>
    <rPh sb="94" eb="96">
      <t>イジ</t>
    </rPh>
    <rPh sb="96" eb="98">
      <t>カンリ</t>
    </rPh>
    <rPh sb="98" eb="99">
      <t>ヒ</t>
    </rPh>
    <rPh sb="99" eb="100">
      <t>ヨウ</t>
    </rPh>
    <rPh sb="101" eb="103">
      <t>ゾウカ</t>
    </rPh>
    <rPh sb="104" eb="106">
      <t>ケネン</t>
    </rPh>
    <rPh sb="116" eb="118">
      <t>レイワ</t>
    </rPh>
    <rPh sb="119" eb="121">
      <t>ネンド</t>
    </rPh>
    <rPh sb="124" eb="125">
      <t>シ</t>
    </rPh>
    <rPh sb="126" eb="128">
      <t>セッチ</t>
    </rPh>
    <rPh sb="130" eb="133">
      <t>ジョウカソウ</t>
    </rPh>
    <rPh sb="134" eb="135">
      <t>スベ</t>
    </rPh>
    <rPh sb="136" eb="139">
      <t>シヨウシャ</t>
    </rPh>
    <rPh sb="140" eb="142">
      <t>ムショウ</t>
    </rPh>
    <rPh sb="143" eb="145">
      <t>ジョウト</t>
    </rPh>
    <rPh sb="147" eb="150">
      <t>ジョウカソウ</t>
    </rPh>
    <rPh sb="150" eb="152">
      <t>ジギョウ</t>
    </rPh>
    <rPh sb="153" eb="155">
      <t>ハイシ</t>
    </rPh>
    <rPh sb="158" eb="160">
      <t>ジョウト</t>
    </rPh>
    <rPh sb="160" eb="161">
      <t>ゴ</t>
    </rPh>
    <rPh sb="162" eb="165">
      <t>ジョウカソウ</t>
    </rPh>
    <rPh sb="166" eb="168">
      <t>イジ</t>
    </rPh>
    <rPh sb="168" eb="170">
      <t>カンリ</t>
    </rPh>
    <rPh sb="171" eb="174">
      <t>シヨウシャ</t>
    </rPh>
    <rPh sb="175" eb="176">
      <t>オコナ</t>
    </rPh>
    <rPh sb="185" eb="188">
      <t>シヨウシャ</t>
    </rPh>
    <rPh sb="190" eb="192">
      <t>リカイ</t>
    </rPh>
    <rPh sb="221" eb="224">
      <t>ジョウカソウ</t>
    </rPh>
    <rPh sb="224" eb="226">
      <t>ジギョウ</t>
    </rPh>
    <rPh sb="226" eb="228">
      <t>ハイシ</t>
    </rPh>
    <rPh sb="229" eb="230">
      <t>アワ</t>
    </rPh>
    <rPh sb="232" eb="234">
      <t>キギョウ</t>
    </rPh>
    <rPh sb="234" eb="235">
      <t>サイ</t>
    </rPh>
    <rPh sb="236" eb="239">
      <t>ミショウカン</t>
    </rPh>
    <rPh sb="239" eb="240">
      <t>ブン</t>
    </rPh>
    <rPh sb="246" eb="248">
      <t>カリイレ</t>
    </rPh>
    <rPh sb="248" eb="249">
      <t>サキ</t>
    </rPh>
    <rPh sb="250" eb="252">
      <t>キョウギ</t>
    </rPh>
    <rPh sb="253" eb="254">
      <t>オコナ</t>
    </rPh>
    <rPh sb="255" eb="257">
      <t>クリア</t>
    </rPh>
    <rPh sb="257" eb="259">
      <t>ショウカン</t>
    </rPh>
    <rPh sb="260" eb="2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</si>
</sst>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0-46C3-BFC8-9EDCBB7AB3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80-46C3-BFC8-9EDCBB7AB3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54.9</c:v>
                </c:pt>
                <c:pt idx="1">
                  <c:v>57.65</c:v>
                </c:pt>
                <c:pt idx="2">
                  <c:v>57.87</c:v>
                </c:pt>
                <c:pt idx="3">
                  <c:v>60.63</c:v>
                </c:pt>
                <c:pt idx="4">
                  <c:v>57.87</c:v>
                </c:pt>
              </c:numCache>
            </c:numRef>
          </c:val>
          <c:extLst>
            <c:ext xmlns:c16="http://schemas.microsoft.com/office/drawing/2014/chart" uri="{C3380CC4-5D6E-409C-BE32-E72D297353CC}">
              <c16:uniqueId val="{00000000-B2F2-4A34-B2B7-57DDE480D7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B2F2-4A34-B2B7-57DDE480D7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27-4F99-85C5-FBA943E983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1B27-4F99-85C5-FBA943E983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95.4</c:v>
                </c:pt>
                <c:pt idx="1">
                  <c:v>85.52</c:v>
                </c:pt>
                <c:pt idx="2">
                  <c:v>101.41</c:v>
                </c:pt>
                <c:pt idx="3">
                  <c:v>99.67</c:v>
                </c:pt>
                <c:pt idx="4">
                  <c:v>87.7</c:v>
                </c:pt>
              </c:numCache>
            </c:numRef>
          </c:val>
          <c:extLst>
            <c:ext xmlns:c16="http://schemas.microsoft.com/office/drawing/2014/chart" uri="{C3380CC4-5D6E-409C-BE32-E72D297353CC}">
              <c16:uniqueId val="{00000000-B1E0-4C69-BA10-3CB3564676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0-4C69-BA10-3CB3564676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1-43D1-BC33-09D2971431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1-43D1-BC33-09D2971431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FE-4A26-ABA7-496BA7DF58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FE-4A26-ABA7-496BA7DF58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DA-4932-B8DA-9D620592C9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A-4932-B8DA-9D620592C9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D9-4329-85D2-5DC3BAE0CE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D9-4329-85D2-5DC3BAE0CE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21-4676-8316-811F6B63B1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6621-4676-8316-811F6B63B1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63.62</c:v>
                </c:pt>
                <c:pt idx="1">
                  <c:v>46.57</c:v>
                </c:pt>
                <c:pt idx="2">
                  <c:v>32.950000000000003</c:v>
                </c:pt>
                <c:pt idx="3">
                  <c:v>32.67</c:v>
                </c:pt>
                <c:pt idx="4">
                  <c:v>32.67</c:v>
                </c:pt>
              </c:numCache>
            </c:numRef>
          </c:val>
          <c:extLst>
            <c:ext xmlns:c16="http://schemas.microsoft.com/office/drawing/2014/chart" uri="{C3380CC4-5D6E-409C-BE32-E72D297353CC}">
              <c16:uniqueId val="{00000000-66FA-46A7-B2A2-313EB6584E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66FA-46A7-B2A2-313EB6584E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255.62</c:v>
                </c:pt>
                <c:pt idx="1">
                  <c:v>353.88</c:v>
                </c:pt>
                <c:pt idx="2">
                  <c:v>502.87</c:v>
                </c:pt>
                <c:pt idx="3">
                  <c:v>512.67999999999995</c:v>
                </c:pt>
                <c:pt idx="4">
                  <c:v>514.33000000000004</c:v>
                </c:pt>
              </c:numCache>
            </c:numRef>
          </c:val>
          <c:extLst>
            <c:ext xmlns:c16="http://schemas.microsoft.com/office/drawing/2014/chart" uri="{C3380CC4-5D6E-409C-BE32-E72D297353CC}">
              <c16:uniqueId val="{00000000-7E24-4571-A508-3D165005C5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7E24-4571-A508-3D165005C5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54" zoomScale="78" zoomScaleNormal="78"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小美玉市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5">
        <f>データ!S6</f>
        <v>49445</v>
      </c>
      <c r="AM8" s="45"/>
      <c r="AN8" s="45"/>
      <c r="AO8" s="45"/>
      <c r="AP8" s="45"/>
      <c r="AQ8" s="45"/>
      <c r="AR8" s="45"/>
      <c r="AS8" s="45"/>
      <c r="AT8" s="46">
        <f>データ!T6</f>
        <v>144.74</v>
      </c>
      <c r="AU8" s="46"/>
      <c r="AV8" s="46"/>
      <c r="AW8" s="46"/>
      <c r="AX8" s="46"/>
      <c r="AY8" s="46"/>
      <c r="AZ8" s="46"/>
      <c r="BA8" s="46"/>
      <c r="BB8" s="46">
        <f>データ!U6</f>
        <v>341.61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1.61</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792</v>
      </c>
      <c r="AM10" s="45"/>
      <c r="AN10" s="45"/>
      <c r="AO10" s="45"/>
      <c r="AP10" s="45"/>
      <c r="AQ10" s="45"/>
      <c r="AR10" s="45"/>
      <c r="AS10" s="45"/>
      <c r="AT10" s="46">
        <f>データ!W6</f>
        <v>0.03</v>
      </c>
      <c r="AU10" s="46"/>
      <c r="AV10" s="46"/>
      <c r="AW10" s="46"/>
      <c r="AX10" s="46"/>
      <c r="AY10" s="46"/>
      <c r="AZ10" s="46"/>
      <c r="BA10" s="46"/>
      <c r="BB10" s="46">
        <f>データ!X6</f>
        <v>26400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MrF+b6LGQ6sj6ghI/Hqu07w/AnoTn2rWc22EMgNycj8tX3D2axcwOgVqTuU2uqI8NhCHKDyOzrYi94THNxIfGA==" saltValue="I+ZccDHSOGg8/wQiMRZG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82368</v>
      </c>
      <c r="D6" s="19">
        <f t="shared" si="3"/>
        <v>47</v>
      </c>
      <c r="E6" s="19">
        <f t="shared" si="3"/>
        <v>18</v>
      </c>
      <c r="F6" s="19">
        <f t="shared" si="3"/>
        <v>0</v>
      </c>
      <c r="G6" s="19">
        <f t="shared" si="3"/>
        <v>0</v>
      </c>
      <c r="H6" s="19" t="str">
        <f t="shared" si="3"/>
        <v>茨城県　小美玉市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1.61</v>
      </c>
      <c r="Q6" s="20">
        <f t="shared" si="3"/>
        <v>100</v>
      </c>
      <c r="R6" s="20">
        <f t="shared" si="3"/>
        <v>3190</v>
      </c>
      <c r="S6" s="20">
        <f t="shared" si="3"/>
        <v>49445</v>
      </c>
      <c r="T6" s="20">
        <f t="shared" si="3"/>
        <v>144.74</v>
      </c>
      <c r="U6" s="20">
        <f t="shared" si="3"/>
        <v>341.61</v>
      </c>
      <c r="V6" s="20">
        <f t="shared" si="3"/>
        <v>792</v>
      </c>
      <c r="W6" s="20">
        <f t="shared" si="3"/>
        <v>0.03</v>
      </c>
      <c r="X6" s="20">
        <f t="shared" si="3"/>
        <v>26400</v>
      </c>
      <c r="Y6" s="21">
        <f>IF(Y7="",NA(),Y7)</f>
        <v>95.4</v>
      </c>
      <c r="Z6" s="21">
        <f t="shared" ref="Z6:AH6" si="4">IF(Z7="",NA(),Z7)</f>
        <v>85.52</v>
      </c>
      <c r="AA6" s="21">
        <f t="shared" si="4"/>
        <v>101.41</v>
      </c>
      <c r="AB6" s="21">
        <f t="shared" si="4"/>
        <v>99.67</v>
      </c>
      <c r="AC6" s="21">
        <f t="shared" si="4"/>
        <v>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63.62</v>
      </c>
      <c r="BR6" s="21">
        <f t="shared" ref="BR6:BZ6" si="8">IF(BR7="",NA(),BR7)</f>
        <v>46.57</v>
      </c>
      <c r="BS6" s="21">
        <f t="shared" si="8"/>
        <v>32.950000000000003</v>
      </c>
      <c r="BT6" s="21">
        <f t="shared" si="8"/>
        <v>32.67</v>
      </c>
      <c r="BU6" s="21">
        <f t="shared" si="8"/>
        <v>32.67</v>
      </c>
      <c r="BV6" s="21">
        <f t="shared" si="8"/>
        <v>57.08</v>
      </c>
      <c r="BW6" s="21">
        <f t="shared" si="8"/>
        <v>55.85</v>
      </c>
      <c r="BX6" s="21">
        <f t="shared" si="8"/>
        <v>53.23</v>
      </c>
      <c r="BY6" s="21">
        <f t="shared" si="8"/>
        <v>50.7</v>
      </c>
      <c r="BZ6" s="21">
        <f t="shared" si="8"/>
        <v>48.13</v>
      </c>
      <c r="CA6" s="20" t="str">
        <f>IF(CA7="","",IF(CA7="-","【-】","【"&amp;SUBSTITUTE(TEXT(CA7,"#,##0.00"),"-","△")&amp;"】"))</f>
        <v>【57.71】</v>
      </c>
      <c r="CB6" s="21">
        <f>IF(CB7="",NA(),CB7)</f>
        <v>255.62</v>
      </c>
      <c r="CC6" s="21">
        <f t="shared" ref="CC6:CK6" si="9">IF(CC7="",NA(),CC7)</f>
        <v>353.88</v>
      </c>
      <c r="CD6" s="21">
        <f t="shared" si="9"/>
        <v>502.87</v>
      </c>
      <c r="CE6" s="21">
        <f t="shared" si="9"/>
        <v>512.67999999999995</v>
      </c>
      <c r="CF6" s="21">
        <f t="shared" si="9"/>
        <v>514.33000000000004</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54.9</v>
      </c>
      <c r="CN6" s="21">
        <f t="shared" ref="CN6:CV6" si="10">IF(CN7="",NA(),CN7)</f>
        <v>57.65</v>
      </c>
      <c r="CO6" s="21">
        <f t="shared" si="10"/>
        <v>57.87</v>
      </c>
      <c r="CP6" s="21">
        <f t="shared" si="10"/>
        <v>60.63</v>
      </c>
      <c r="CQ6" s="21">
        <f t="shared" si="10"/>
        <v>57.87</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82368</v>
      </c>
      <c r="D7" s="23">
        <v>47</v>
      </c>
      <c r="E7" s="23">
        <v>18</v>
      </c>
      <c r="F7" s="23">
        <v>0</v>
      </c>
      <c r="G7" s="23">
        <v>0</v>
      </c>
      <c r="H7" s="23" t="s">
        <v>98</v>
      </c>
      <c r="I7" s="23" t="s">
        <v>99</v>
      </c>
      <c r="J7" s="23" t="s">
        <v>100</v>
      </c>
      <c r="K7" s="23" t="s">
        <v>101</v>
      </c>
      <c r="L7" s="23" t="s">
        <v>102</v>
      </c>
      <c r="M7" s="23" t="s">
        <v>103</v>
      </c>
      <c r="N7" s="24" t="s">
        <v>104</v>
      </c>
      <c r="O7" s="24" t="s">
        <v>105</v>
      </c>
      <c r="P7" s="24">
        <v>1.61</v>
      </c>
      <c r="Q7" s="24">
        <v>100</v>
      </c>
      <c r="R7" s="24">
        <v>3190</v>
      </c>
      <c r="S7" s="24">
        <v>49445</v>
      </c>
      <c r="T7" s="24">
        <v>144.74</v>
      </c>
      <c r="U7" s="24">
        <v>341.61</v>
      </c>
      <c r="V7" s="24">
        <v>792</v>
      </c>
      <c r="W7" s="24">
        <v>0.03</v>
      </c>
      <c r="X7" s="24">
        <v>26400</v>
      </c>
      <c r="Y7" s="24">
        <v>95.4</v>
      </c>
      <c r="Z7" s="24">
        <v>85.52</v>
      </c>
      <c r="AA7" s="24">
        <v>101.41</v>
      </c>
      <c r="AB7" s="24">
        <v>99.67</v>
      </c>
      <c r="AC7" s="24">
        <v>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63.62</v>
      </c>
      <c r="BR7" s="24">
        <v>46.57</v>
      </c>
      <c r="BS7" s="24">
        <v>32.950000000000003</v>
      </c>
      <c r="BT7" s="24">
        <v>32.67</v>
      </c>
      <c r="BU7" s="24">
        <v>32.67</v>
      </c>
      <c r="BV7" s="24">
        <v>57.08</v>
      </c>
      <c r="BW7" s="24">
        <v>55.85</v>
      </c>
      <c r="BX7" s="24">
        <v>53.23</v>
      </c>
      <c r="BY7" s="24">
        <v>50.7</v>
      </c>
      <c r="BZ7" s="24">
        <v>48.13</v>
      </c>
      <c r="CA7" s="24">
        <v>57.71</v>
      </c>
      <c r="CB7" s="24">
        <v>255.62</v>
      </c>
      <c r="CC7" s="24">
        <v>353.88</v>
      </c>
      <c r="CD7" s="24">
        <v>502.87</v>
      </c>
      <c r="CE7" s="24">
        <v>512.67999999999995</v>
      </c>
      <c r="CF7" s="24">
        <v>514.33000000000004</v>
      </c>
      <c r="CG7" s="24">
        <v>286.86</v>
      </c>
      <c r="CH7" s="24">
        <v>287.91000000000003</v>
      </c>
      <c r="CI7" s="24">
        <v>283.3</v>
      </c>
      <c r="CJ7" s="24">
        <v>289.81</v>
      </c>
      <c r="CK7" s="24">
        <v>301.54000000000002</v>
      </c>
      <c r="CL7" s="24">
        <v>286.17</v>
      </c>
      <c r="CM7" s="24">
        <v>54.9</v>
      </c>
      <c r="CN7" s="24">
        <v>57.65</v>
      </c>
      <c r="CO7" s="24">
        <v>57.87</v>
      </c>
      <c r="CP7" s="24">
        <v>60.63</v>
      </c>
      <c r="CQ7" s="24">
        <v>57.87</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2023-01-26T10:44:54Z</cp:lastPrinted>
  <dcterms:created xsi:type="dcterms:W3CDTF">2022-12-01T02:06:35Z</dcterms:created>
  <dcterms:modified xsi:type="dcterms:W3CDTF">2023-01-30T06:18:43Z</dcterms:modified>
  <cp:category/>
</cp:coreProperties>
</file>