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31_つくばみらい市\"/>
    </mc:Choice>
  </mc:AlternateContent>
  <workbookProtection workbookAlgorithmName="SHA-512" workbookHashValue="addyX6D4Zp+CnJWuWh+kW2DcYOxmbTgrhanZ9SAguAg6/kyVOlFF8zFKgNL5PBEobagUlIz4iTGSxZnnr/u8ag==" workbookSaltValue="EuPIP5ETss9QNx7auXeLmg==" workbookSpinCount="100000" lockStructure="1"/>
  <bookViews>
    <workbookView xWindow="0" yWindow="0" windowWidth="28800" windowHeight="1351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<sst xmlns="http://schemas.openxmlformats.org/spreadsheetml/2006/main" count="319" uniqueCount="117">
  <si>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</si>
  <si>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</si>
  <si>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</si>
  <si>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</si>
  <si>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</si>
  <si>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</si>
  <si>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</si>
  <si>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</si>
  <si>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</si>
  <si>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</si>
  <si>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</si>
  <si>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</si>
  <si>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</si>
  <si>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</si>
  <si>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</si>
  <si>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</si>
  <si>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</si>
  <si>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</si>
  <si>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</si>
  <si>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</si>
  <si>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</si>
  <si>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</si>
  <si>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</si>
  <si>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</si>
  <si>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</si>
  <si>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</si>
  <si>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</si>
  <si>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</si>
  <si>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</si>
  <si>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</si>
  <si>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</si>
  <si>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</si>
  <si>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</si>
  <si>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</si>
  <si>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</si>
  <si>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</si>
  <si>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</si>
  <si>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</si>
  <si>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</si>
  <si>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</si>
  <si>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</si>
  <si>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</si>
  <si>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</si>
  <si>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</si>
  <si>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</si>
  <si>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</si>
  <si>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</si>
  <si>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</si>
  <si>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</si>
  <si>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</si>
  <si>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</si>
  <si>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</si>
  <si>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</si>
  <si>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</si>
  <si>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</si>
  <si>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</si>
  <si>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</si>
  <si>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</si>
  <si>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</si>
  <si>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</si>
  <si>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</si>
  <si>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</si>
  <si>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</si>
  <si>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</si>
  <si>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</si>
  <si>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</si>
  <si>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</si>
  <si>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</si>
  <si>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</si>
  <si>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</si>
  <si>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</si>
  <si>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</si>
  <si>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</si>
  <si>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</si>
  <si>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</si>
  <si>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</si>
  <si>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</si>
  <si>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</si>
  <si>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</si>
  <si>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</si>
  <si>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</si>
  <si>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</si>
  <si>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</si>
  <si>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</si>
  <si>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</si>
  <si>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</si>
  <si>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</si>
  <si>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</si>
  <si>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</si>
  <si>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</si>
  <si>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</si>
  <si>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</si>
  <si>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</si>
  <si>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</si>
  <si>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</si>
  <si>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</si>
  <si>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</si>
  <si>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</si>
  <si>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</si>
  <si>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</si>
  <si>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</si>
  <si>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</si>
  <si>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</si>
  <si>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</si>
  <si>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</si>
  <si>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</si>
  <si>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</si>
  <si>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</si>
  <si>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</si>
  <si>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</si>
  <si>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</si>
  <si>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</si>
  <si>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</si>
  <si>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</si>
  <si>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経常収支比率は、100％を上回っており類似団体平均値と比較して高い。②累積欠損金比率は0％であり、③流動比率は類似団体平均と比較し高い水準であるが、これらは一般会計繰入金に依存することで維持できている。
④企業債残高対事業規模比率は類似団体平均値と比較し大きく上回っている。農業集落排水整備の財源として多額の企業債を発行したためである。
⑤経費回収率は、類似団体平均値と比較し、低い水準である。処理場が8箇所あり、複数の小規模な施設の維持管理経費が割高となるためと考えられる。
⑥汚水処理原価は、類似団体平均値より下回っている。今後も経費削減を図りながら効率的な管理に努める。
⑦施設利用率は、類似団体平均値を下回っている。
⑧水洗化率は、類似団体平均値をやや上回っている。今後も水洗化の推進を図る。
</t>
    <phoneticPr fontId="4"/>
  </si>
  <si>
    <t xml:space="preserve">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②管渠老朽化率は類似団体平均値と比較して低い水準である。③ 管渠更新は未実施であるため、管渠改善率は計上されていない。管渠及び処理場の施設は、老朽化しているものも多いため、修繕や更新にかかる経費が増加している。
</t>
  </si>
  <si>
    <t xml:space="preserve">　収入に関しては、近年供用開始された地区を中心に水洗化人口の増加及びコロナ禍などの影響により、使用料収入が増加している。しかしながら、長期的には農家集落の人口減少により、使用料収入への影響があると予想される。
　経費に関しては、施設の維持管理費が増加している。特に、耐用年数の経過した施設が多く修繕や更新が必要となっている。今後、施設の広域化・共同化を踏まえながら、機能保全計画（最適化整備構想）に基づき、計画的、集中的な修繕及び更新を実施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</si>
</sst>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BC-4836-AA37-877FB1836C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B8BC-4836-AA37-877FB1836C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52.11</c:v>
                </c:pt>
              </c:numCache>
            </c:numRef>
          </c:val>
          <c:extLst>
            <c:ext xmlns:c16="http://schemas.microsoft.com/office/drawing/2014/chart" uri="{C3380CC4-5D6E-409C-BE32-E72D297353CC}">
              <c16:uniqueId val="{00000000-57D1-4D87-A4CE-7692B3104F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66.53</c:v>
                </c:pt>
              </c:numCache>
            </c:numRef>
          </c:val>
          <c:smooth val="0"/>
          <c:extLst>
            <c:ext xmlns:c16="http://schemas.microsoft.com/office/drawing/2014/chart" uri="{C3380CC4-5D6E-409C-BE32-E72D297353CC}">
              <c16:uniqueId val="{00000001-57D1-4D87-A4CE-7692B3104F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87.86</c:v>
                </c:pt>
              </c:numCache>
            </c:numRef>
          </c:val>
          <c:extLst>
            <c:ext xmlns:c16="http://schemas.microsoft.com/office/drawing/2014/chart" uri="{C3380CC4-5D6E-409C-BE32-E72D297353CC}">
              <c16:uniqueId val="{00000000-CDB1-40FC-A656-88F50C56F5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84.67</c:v>
                </c:pt>
              </c:numCache>
            </c:numRef>
          </c:val>
          <c:smooth val="0"/>
          <c:extLst>
            <c:ext xmlns:c16="http://schemas.microsoft.com/office/drawing/2014/chart" uri="{C3380CC4-5D6E-409C-BE32-E72D297353CC}">
              <c16:uniqueId val="{00000001-CDB1-40FC-A656-88F50C56F5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157.47999999999999</c:v>
                </c:pt>
              </c:numCache>
            </c:numRef>
          </c:val>
          <c:extLst>
            <c:ext xmlns:c16="http://schemas.microsoft.com/office/drawing/2014/chart" uri="{C3380CC4-5D6E-409C-BE32-E72D297353CC}">
              <c16:uniqueId val="{00000000-866A-45C5-B2D2-F4A53FBB5D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866A-45C5-B2D2-F4A53FBB5D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C8E0-42AB-B408-9BE6F097C4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21.85</c:v>
                </c:pt>
              </c:numCache>
            </c:numRef>
          </c:val>
          <c:smooth val="0"/>
          <c:extLst>
            <c:ext xmlns:c16="http://schemas.microsoft.com/office/drawing/2014/chart" uri="{C3380CC4-5D6E-409C-BE32-E72D297353CC}">
              <c16:uniqueId val="{00000001-C8E0-42AB-B408-9BE6F097C4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78-4284-B7B1-3FDDAB58CE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678-4284-B7B1-3FDDAB58CE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20-4768-874A-3372E066C4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132.04</c:v>
                </c:pt>
              </c:numCache>
            </c:numRef>
          </c:val>
          <c:smooth val="0"/>
          <c:extLst>
            <c:ext xmlns:c16="http://schemas.microsoft.com/office/drawing/2014/chart" uri="{C3380CC4-5D6E-409C-BE32-E72D297353CC}">
              <c16:uniqueId val="{00000001-C020-4768-874A-3372E066C4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57.61</c:v>
                </c:pt>
              </c:numCache>
            </c:numRef>
          </c:val>
          <c:extLst>
            <c:ext xmlns:c16="http://schemas.microsoft.com/office/drawing/2014/chart" uri="{C3380CC4-5D6E-409C-BE32-E72D297353CC}">
              <c16:uniqueId val="{00000000-83CC-4DC5-9220-772AA76691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35.69</c:v>
                </c:pt>
              </c:numCache>
            </c:numRef>
          </c:val>
          <c:smooth val="0"/>
          <c:extLst>
            <c:ext xmlns:c16="http://schemas.microsoft.com/office/drawing/2014/chart" uri="{C3380CC4-5D6E-409C-BE32-E72D297353CC}">
              <c16:uniqueId val="{00000001-83CC-4DC5-9220-772AA76691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2713.85</c:v>
                </c:pt>
              </c:numCache>
            </c:numRef>
          </c:val>
          <c:extLst>
            <c:ext xmlns:c16="http://schemas.microsoft.com/office/drawing/2014/chart" uri="{C3380CC4-5D6E-409C-BE32-E72D297353CC}">
              <c16:uniqueId val="{00000000-5F41-446D-BC2F-BFF49DE367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791.76</c:v>
                </c:pt>
              </c:numCache>
            </c:numRef>
          </c:val>
          <c:smooth val="0"/>
          <c:extLst>
            <c:ext xmlns:c16="http://schemas.microsoft.com/office/drawing/2014/chart" uri="{C3380CC4-5D6E-409C-BE32-E72D297353CC}">
              <c16:uniqueId val="{00000001-5F41-446D-BC2F-BFF49DE367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50.21</c:v>
                </c:pt>
              </c:numCache>
            </c:numRef>
          </c:val>
          <c:extLst>
            <c:ext xmlns:c16="http://schemas.microsoft.com/office/drawing/2014/chart" uri="{C3380CC4-5D6E-409C-BE32-E72D297353CC}">
              <c16:uniqueId val="{00000000-077E-44D6-B902-CACB63125D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56.26</c:v>
                </c:pt>
              </c:numCache>
            </c:numRef>
          </c:val>
          <c:smooth val="0"/>
          <c:extLst>
            <c:ext xmlns:c16="http://schemas.microsoft.com/office/drawing/2014/chart" uri="{C3380CC4-5D6E-409C-BE32-E72D297353CC}">
              <c16:uniqueId val="{00000001-077E-44D6-B902-CACB63125D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267.17</c:v>
                </c:pt>
              </c:numCache>
            </c:numRef>
          </c:val>
          <c:extLst>
            <c:ext xmlns:c16="http://schemas.microsoft.com/office/drawing/2014/chart" uri="{C3380CC4-5D6E-409C-BE32-E72D297353CC}">
              <c16:uniqueId val="{00000000-54E4-43F8-82F8-998D806B84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282.08999999999997</c:v>
                </c:pt>
              </c:numCache>
            </c:numRef>
          </c:val>
          <c:smooth val="0"/>
          <c:extLst>
            <c:ext xmlns:c16="http://schemas.microsoft.com/office/drawing/2014/chart" uri="{C3380CC4-5D6E-409C-BE32-E72D297353CC}">
              <c16:uniqueId val="{00000001-54E4-43F8-82F8-998D806B84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つくばみらい市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52469</v>
      </c>
      <c r="AM8" s="42"/>
      <c r="AN8" s="42"/>
      <c r="AO8" s="42"/>
      <c r="AP8" s="42"/>
      <c r="AQ8" s="42"/>
      <c r="AR8" s="42"/>
      <c r="AS8" s="42"/>
      <c r="AT8" s="35">
        <f>データ!T6</f>
        <v>79.16</v>
      </c>
      <c r="AU8" s="35"/>
      <c r="AV8" s="35"/>
      <c r="AW8" s="35"/>
      <c r="AX8" s="35"/>
      <c r="AY8" s="35"/>
      <c r="AZ8" s="35"/>
      <c r="BA8" s="35"/>
      <c r="BB8" s="35">
        <f>データ!U6</f>
        <v>662.82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71.5</v>
      </c>
      <c r="J10" s="35"/>
      <c r="K10" s="35"/>
      <c r="L10" s="35"/>
      <c r="M10" s="35"/>
      <c r="N10" s="35"/>
      <c r="O10" s="35"/>
      <c r="P10" s="35">
        <f>データ!P6</f>
        <v>9.41</v>
      </c>
      <c r="Q10" s="35"/>
      <c r="R10" s="35"/>
      <c r="S10" s="35"/>
      <c r="T10" s="35"/>
      <c r="U10" s="35"/>
      <c r="V10" s="35"/>
      <c r="W10" s="35">
        <f>データ!Q6</f>
        <v>86.56</v>
      </c>
      <c r="X10" s="35"/>
      <c r="Y10" s="35"/>
      <c r="Z10" s="35"/>
      <c r="AA10" s="35"/>
      <c r="AB10" s="35"/>
      <c r="AC10" s="35"/>
      <c r="AD10" s="42">
        <f>データ!R6</f>
        <v>2750</v>
      </c>
      <c r="AE10" s="42"/>
      <c r="AF10" s="42"/>
      <c r="AG10" s="42"/>
      <c r="AH10" s="42"/>
      <c r="AI10" s="42"/>
      <c r="AJ10" s="42"/>
      <c r="AK10" s="2"/>
      <c r="AL10" s="42">
        <f>データ!V6</f>
        <v>4952</v>
      </c>
      <c r="AM10" s="42"/>
      <c r="AN10" s="42"/>
      <c r="AO10" s="42"/>
      <c r="AP10" s="42"/>
      <c r="AQ10" s="42"/>
      <c r="AR10" s="42"/>
      <c r="AS10" s="42"/>
      <c r="AT10" s="35">
        <f>データ!W6</f>
        <v>3.53</v>
      </c>
      <c r="AU10" s="35"/>
      <c r="AV10" s="35"/>
      <c r="AW10" s="35"/>
      <c r="AX10" s="35"/>
      <c r="AY10" s="35"/>
      <c r="AZ10" s="35"/>
      <c r="BA10" s="35"/>
      <c r="BB10" s="35">
        <f>データ!X6</f>
        <v>1402.83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yhK8LDEJMcpKkvNXxW6KKvVc2L7Uv4DONs5H/kmtS9aQZ1nOGVz/m/55HjBuibaKfghWXcpiibp8xik/2nttw==" saltValue="oWQ5YVXOyLB2YE2HMwv6+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82350</v>
      </c>
      <c r="D6" s="19">
        <f t="shared" si="3"/>
        <v>46</v>
      </c>
      <c r="E6" s="19">
        <f t="shared" si="3"/>
        <v>17</v>
      </c>
      <c r="F6" s="19">
        <f t="shared" si="3"/>
        <v>5</v>
      </c>
      <c r="G6" s="19">
        <f t="shared" si="3"/>
        <v>0</v>
      </c>
      <c r="H6" s="19" t="str">
        <f t="shared" si="3"/>
        <v>茨城県　つくばみらい市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71.5</v>
      </c>
      <c r="P6" s="20">
        <f t="shared" si="3"/>
        <v>9.41</v>
      </c>
      <c r="Q6" s="20">
        <f t="shared" si="3"/>
        <v>86.56</v>
      </c>
      <c r="R6" s="20">
        <f t="shared" si="3"/>
        <v>2750</v>
      </c>
      <c r="S6" s="20">
        <f t="shared" si="3"/>
        <v>52469</v>
      </c>
      <c r="T6" s="20">
        <f t="shared" si="3"/>
        <v>79.16</v>
      </c>
      <c r="U6" s="20">
        <f t="shared" si="3"/>
        <v>662.82</v>
      </c>
      <c r="V6" s="20">
        <f t="shared" si="3"/>
        <v>4952</v>
      </c>
      <c r="W6" s="20">
        <f t="shared" si="3"/>
        <v>3.53</v>
      </c>
      <c r="X6" s="20">
        <f t="shared" si="3"/>
        <v>1402.83</v>
      </c>
      <c r="Y6" s="21" t="str">
        <f>IF(Y7="",NA(),Y7)</f>
        <v>-</v>
      </c>
      <c r="Z6" s="21" t="str">
        <f t="shared" ref="Z6:AH6" si="4">IF(Z7="",NA(),Z7)</f>
        <v>-</v>
      </c>
      <c r="AA6" s="21" t="str">
        <f t="shared" si="4"/>
        <v>-</v>
      </c>
      <c r="AB6" s="21" t="str">
        <f t="shared" si="4"/>
        <v>-</v>
      </c>
      <c r="AC6" s="21">
        <f t="shared" si="4"/>
        <v>157.47999999999999</v>
      </c>
      <c r="AD6" s="21" t="str">
        <f t="shared" si="4"/>
        <v>-</v>
      </c>
      <c r="AE6" s="21" t="str">
        <f t="shared" si="4"/>
        <v>-</v>
      </c>
      <c r="AF6" s="21" t="str">
        <f t="shared" si="4"/>
        <v>-</v>
      </c>
      <c r="AG6" s="21" t="str">
        <f t="shared" si="4"/>
        <v>-</v>
      </c>
      <c r="AH6" s="21">
        <f t="shared" si="4"/>
        <v>106.07</v>
      </c>
      <c r="AI6" s="20" t="str">
        <f>IF(AI7="","",IF(AI7="-","【-】","【"&amp;SUBSTITUTE(TEXT(AI7,"#,##0.00"),"-","△")&amp;"】"))</f>
        <v>【104.16】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132.04</v>
      </c>
      <c r="AT6" s="20" t="str">
        <f>IF(AT7="","",IF(AT7="-","【-】","【"&amp;SUBSTITUTE(TEXT(AT7,"#,##0.00"),"-","△")&amp;"】"))</f>
        <v>【128.23】</v>
      </c>
      <c r="AU6" s="21" t="str">
        <f>IF(AU7="",NA(),AU7)</f>
        <v>-</v>
      </c>
      <c r="AV6" s="21" t="str">
        <f t="shared" ref="AV6:BD6" si="6">IF(AV7="",NA(),AV7)</f>
        <v>-</v>
      </c>
      <c r="AW6" s="21" t="str">
        <f t="shared" si="6"/>
        <v>-</v>
      </c>
      <c r="AX6" s="21" t="str">
        <f t="shared" si="6"/>
        <v>-</v>
      </c>
      <c r="AY6" s="21">
        <f t="shared" si="6"/>
        <v>57.61</v>
      </c>
      <c r="AZ6" s="21" t="str">
        <f t="shared" si="6"/>
        <v>-</v>
      </c>
      <c r="BA6" s="21" t="str">
        <f t="shared" si="6"/>
        <v>-</v>
      </c>
      <c r="BB6" s="21" t="str">
        <f t="shared" si="6"/>
        <v>-</v>
      </c>
      <c r="BC6" s="21" t="str">
        <f t="shared" si="6"/>
        <v>-</v>
      </c>
      <c r="BD6" s="21">
        <f t="shared" si="6"/>
        <v>35.69</v>
      </c>
      <c r="BE6" s="20" t="str">
        <f>IF(BE7="","",IF(BE7="-","【-】","【"&amp;SUBSTITUTE(TEXT(BE7,"#,##0.00"),"-","△")&amp;"】"))</f>
        <v>【34.77】</v>
      </c>
      <c r="BF6" s="21" t="str">
        <f>IF(BF7="",NA(),BF7)</f>
        <v>-</v>
      </c>
      <c r="BG6" s="21" t="str">
        <f t="shared" ref="BG6:BO6" si="7">IF(BG7="",NA(),BG7)</f>
        <v>-</v>
      </c>
      <c r="BH6" s="21" t="str">
        <f t="shared" si="7"/>
        <v>-</v>
      </c>
      <c r="BI6" s="21" t="str">
        <f t="shared" si="7"/>
        <v>-</v>
      </c>
      <c r="BJ6" s="21">
        <f t="shared" si="7"/>
        <v>2713.85</v>
      </c>
      <c r="BK6" s="21" t="str">
        <f t="shared" si="7"/>
        <v>-</v>
      </c>
      <c r="BL6" s="21" t="str">
        <f t="shared" si="7"/>
        <v>-</v>
      </c>
      <c r="BM6" s="21" t="str">
        <f t="shared" si="7"/>
        <v>-</v>
      </c>
      <c r="BN6" s="21" t="str">
        <f t="shared" si="7"/>
        <v>-</v>
      </c>
      <c r="BO6" s="21">
        <f t="shared" si="7"/>
        <v>791.76</v>
      </c>
      <c r="BP6" s="20" t="str">
        <f>IF(BP7="","",IF(BP7="-","【-】","【"&amp;SUBSTITUTE(TEXT(BP7,"#,##0.00"),"-","△")&amp;"】"))</f>
        <v>【786.37】</v>
      </c>
      <c r="BQ6" s="21" t="str">
        <f>IF(BQ7="",NA(),BQ7)</f>
        <v>-</v>
      </c>
      <c r="BR6" s="21" t="str">
        <f t="shared" ref="BR6:BZ6" si="8">IF(BR7="",NA(),BR7)</f>
        <v>-</v>
      </c>
      <c r="BS6" s="21" t="str">
        <f t="shared" si="8"/>
        <v>-</v>
      </c>
      <c r="BT6" s="21" t="str">
        <f t="shared" si="8"/>
        <v>-</v>
      </c>
      <c r="BU6" s="21">
        <f t="shared" si="8"/>
        <v>50.21</v>
      </c>
      <c r="BV6" s="21" t="str">
        <f t="shared" si="8"/>
        <v>-</v>
      </c>
      <c r="BW6" s="21" t="str">
        <f t="shared" si="8"/>
        <v>-</v>
      </c>
      <c r="BX6" s="21" t="str">
        <f t="shared" si="8"/>
        <v>-</v>
      </c>
      <c r="BY6" s="21" t="str">
        <f t="shared" si="8"/>
        <v>-</v>
      </c>
      <c r="BZ6" s="21">
        <f t="shared" si="8"/>
        <v>56.26</v>
      </c>
      <c r="CA6" s="20" t="str">
        <f>IF(CA7="","",IF(CA7="-","【-】","【"&amp;SUBSTITUTE(TEXT(CA7,"#,##0.00"),"-","△")&amp;"】"))</f>
        <v>【60.65】</v>
      </c>
      <c r="CB6" s="21" t="str">
        <f>IF(CB7="",NA(),CB7)</f>
        <v>-</v>
      </c>
      <c r="CC6" s="21" t="str">
        <f t="shared" ref="CC6:CK6" si="9">IF(CC7="",NA(),CC7)</f>
        <v>-</v>
      </c>
      <c r="CD6" s="21" t="str">
        <f t="shared" si="9"/>
        <v>-</v>
      </c>
      <c r="CE6" s="21" t="str">
        <f t="shared" si="9"/>
        <v>-</v>
      </c>
      <c r="CF6" s="21">
        <f t="shared" si="9"/>
        <v>267.17</v>
      </c>
      <c r="CG6" s="21" t="str">
        <f t="shared" si="9"/>
        <v>-</v>
      </c>
      <c r="CH6" s="21" t="str">
        <f t="shared" si="9"/>
        <v>-</v>
      </c>
      <c r="CI6" s="21" t="str">
        <f t="shared" si="9"/>
        <v>-</v>
      </c>
      <c r="CJ6" s="21" t="str">
        <f t="shared" si="9"/>
        <v>-</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f t="shared" si="10"/>
        <v>52.11</v>
      </c>
      <c r="CR6" s="21" t="str">
        <f t="shared" si="10"/>
        <v>-</v>
      </c>
      <c r="CS6" s="21" t="str">
        <f t="shared" si="10"/>
        <v>-</v>
      </c>
      <c r="CT6" s="21" t="str">
        <f t="shared" si="10"/>
        <v>-</v>
      </c>
      <c r="CU6" s="21" t="str">
        <f t="shared" si="10"/>
        <v>-</v>
      </c>
      <c r="CV6" s="21">
        <f t="shared" si="10"/>
        <v>66.53</v>
      </c>
      <c r="CW6" s="20" t="str">
        <f>IF(CW7="","",IF(CW7="-","【-】","【"&amp;SUBSTITUTE(TEXT(CW7,"#,##0.00"),"-","△")&amp;"】"))</f>
        <v>【61.14】</v>
      </c>
      <c r="CX6" s="21" t="str">
        <f>IF(CX7="",NA(),CX7)</f>
        <v>-</v>
      </c>
      <c r="CY6" s="21" t="str">
        <f t="shared" ref="CY6:DG6" si="11">IF(CY7="",NA(),CY7)</f>
        <v>-</v>
      </c>
      <c r="CZ6" s="21" t="str">
        <f t="shared" si="11"/>
        <v>-</v>
      </c>
      <c r="DA6" s="21" t="str">
        <f t="shared" si="11"/>
        <v>-</v>
      </c>
      <c r="DB6" s="21">
        <f t="shared" si="11"/>
        <v>87.86</v>
      </c>
      <c r="DC6" s="21" t="str">
        <f t="shared" si="11"/>
        <v>-</v>
      </c>
      <c r="DD6" s="21" t="str">
        <f t="shared" si="11"/>
        <v>-</v>
      </c>
      <c r="DE6" s="21" t="str">
        <f t="shared" si="11"/>
        <v>-</v>
      </c>
      <c r="DF6" s="21" t="str">
        <f t="shared" si="11"/>
        <v>-</v>
      </c>
      <c r="DG6" s="21">
        <f t="shared" si="11"/>
        <v>84.67</v>
      </c>
      <c r="DH6" s="20" t="str">
        <f>IF(DH7="","",IF(DH7="-","【-】","【"&amp;SUBSTITUTE(TEXT(DH7,"#,##0.00"),"-","△")&amp;"】"))</f>
        <v>【86.91】</v>
      </c>
      <c r="DI6" s="21" t="str">
        <f>IF(DI7="",NA(),DI7)</f>
        <v>-</v>
      </c>
      <c r="DJ6" s="21" t="str">
        <f t="shared" ref="DJ6:DR6" si="12">IF(DJ7="",NA(),DJ7)</f>
        <v>-</v>
      </c>
      <c r="DK6" s="21" t="str">
        <f t="shared" si="12"/>
        <v>-</v>
      </c>
      <c r="DL6" s="21" t="str">
        <f t="shared" si="12"/>
        <v>-</v>
      </c>
      <c r="DM6" s="21">
        <f t="shared" si="12"/>
        <v>3.54</v>
      </c>
      <c r="DN6" s="21" t="str">
        <f t="shared" si="12"/>
        <v>-</v>
      </c>
      <c r="DO6" s="21" t="str">
        <f t="shared" si="12"/>
        <v>-</v>
      </c>
      <c r="DP6" s="21" t="str">
        <f t="shared" si="12"/>
        <v>-</v>
      </c>
      <c r="DQ6" s="21" t="str">
        <f t="shared" si="12"/>
        <v>-</v>
      </c>
      <c r="DR6" s="21">
        <f t="shared" si="12"/>
        <v>21.85</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0.05</v>
      </c>
      <c r="EO6" s="20" t="str">
        <f>IF(EO7="","",IF(EO7="-","【-】","【"&amp;SUBSTITUTE(TEXT(EO7,"#,##0.00"),"-","△")&amp;"】"))</f>
        <v>【0.03】</v>
      </c>
    </row>
    <row r="7" spans="1:148" s="22" customFormat="1" x14ac:dyDescent="0.15">
      <c r="A7" s="14"/>
      <c r="B7" s="23">
        <v>2021</v>
      </c>
      <c r="C7" s="23">
        <v>82350</v>
      </c>
      <c r="D7" s="23">
        <v>46</v>
      </c>
      <c r="E7" s="23">
        <v>17</v>
      </c>
      <c r="F7" s="23">
        <v>5</v>
      </c>
      <c r="G7" s="23">
        <v>0</v>
      </c>
      <c r="H7" s="23" t="s">
        <v>96</v>
      </c>
      <c r="I7" s="23" t="s">
        <v>97</v>
      </c>
      <c r="J7" s="23" t="s">
        <v>98</v>
      </c>
      <c r="K7" s="23" t="s">
        <v>99</v>
      </c>
      <c r="L7" s="23" t="s">
        <v>100</v>
      </c>
      <c r="M7" s="23" t="s">
        <v>101</v>
      </c>
      <c r="N7" s="24" t="s">
        <v>102</v>
      </c>
      <c r="O7" s="24">
        <v>71.5</v>
      </c>
      <c r="P7" s="24">
        <v>9.41</v>
      </c>
      <c r="Q7" s="24">
        <v>86.56</v>
      </c>
      <c r="R7" s="24">
        <v>2750</v>
      </c>
      <c r="S7" s="24">
        <v>52469</v>
      </c>
      <c r="T7" s="24">
        <v>79.16</v>
      </c>
      <c r="U7" s="24">
        <v>662.82</v>
      </c>
      <c r="V7" s="24">
        <v>4952</v>
      </c>
      <c r="W7" s="24">
        <v>3.53</v>
      </c>
      <c r="X7" s="24">
        <v>1402.83</v>
      </c>
      <c r="Y7" s="24" t="s">
        <v>102</v>
      </c>
      <c r="Z7" s="24" t="s">
        <v>102</v>
      </c>
      <c r="AA7" s="24" t="s">
        <v>102</v>
      </c>
      <c r="AB7" s="24" t="s">
        <v>102</v>
      </c>
      <c r="AC7" s="24">
        <v>157.47999999999999</v>
      </c>
      <c r="AD7" s="24" t="s">
        <v>102</v>
      </c>
      <c r="AE7" s="24" t="s">
        <v>102</v>
      </c>
      <c r="AF7" s="24" t="s">
        <v>102</v>
      </c>
      <c r="AG7" s="24" t="s">
        <v>102</v>
      </c>
      <c r="AH7" s="24">
        <v>106.07</v>
      </c>
      <c r="AI7" s="24">
        <v>104.16</v>
      </c>
      <c r="AJ7" s="24" t="s">
        <v>102</v>
      </c>
      <c r="AK7" s="24" t="s">
        <v>102</v>
      </c>
      <c r="AL7" s="24" t="s">
        <v>102</v>
      </c>
      <c r="AM7" s="24" t="s">
        <v>102</v>
      </c>
      <c r="AN7" s="24">
        <v>0</v>
      </c>
      <c r="AO7" s="24" t="s">
        <v>102</v>
      </c>
      <c r="AP7" s="24" t="s">
        <v>102</v>
      </c>
      <c r="AQ7" s="24" t="s">
        <v>102</v>
      </c>
      <c r="AR7" s="24" t="s">
        <v>102</v>
      </c>
      <c r="AS7" s="24">
        <v>132.04</v>
      </c>
      <c r="AT7" s="24">
        <v>128.22999999999999</v>
      </c>
      <c r="AU7" s="24" t="s">
        <v>102</v>
      </c>
      <c r="AV7" s="24" t="s">
        <v>102</v>
      </c>
      <c r="AW7" s="24" t="s">
        <v>102</v>
      </c>
      <c r="AX7" s="24" t="s">
        <v>102</v>
      </c>
      <c r="AY7" s="24">
        <v>57.61</v>
      </c>
      <c r="AZ7" s="24" t="s">
        <v>102</v>
      </c>
      <c r="BA7" s="24" t="s">
        <v>102</v>
      </c>
      <c r="BB7" s="24" t="s">
        <v>102</v>
      </c>
      <c r="BC7" s="24" t="s">
        <v>102</v>
      </c>
      <c r="BD7" s="24">
        <v>35.69</v>
      </c>
      <c r="BE7" s="24">
        <v>34.770000000000003</v>
      </c>
      <c r="BF7" s="24" t="s">
        <v>102</v>
      </c>
      <c r="BG7" s="24" t="s">
        <v>102</v>
      </c>
      <c r="BH7" s="24" t="s">
        <v>102</v>
      </c>
      <c r="BI7" s="24" t="s">
        <v>102</v>
      </c>
      <c r="BJ7" s="24">
        <v>2713.85</v>
      </c>
      <c r="BK7" s="24" t="s">
        <v>102</v>
      </c>
      <c r="BL7" s="24" t="s">
        <v>102</v>
      </c>
      <c r="BM7" s="24" t="s">
        <v>102</v>
      </c>
      <c r="BN7" s="24" t="s">
        <v>102</v>
      </c>
      <c r="BO7" s="24">
        <v>791.76</v>
      </c>
      <c r="BP7" s="24">
        <v>786.37</v>
      </c>
      <c r="BQ7" s="24" t="s">
        <v>102</v>
      </c>
      <c r="BR7" s="24" t="s">
        <v>102</v>
      </c>
      <c r="BS7" s="24" t="s">
        <v>102</v>
      </c>
      <c r="BT7" s="24" t="s">
        <v>102</v>
      </c>
      <c r="BU7" s="24">
        <v>50.21</v>
      </c>
      <c r="BV7" s="24" t="s">
        <v>102</v>
      </c>
      <c r="BW7" s="24" t="s">
        <v>102</v>
      </c>
      <c r="BX7" s="24" t="s">
        <v>102</v>
      </c>
      <c r="BY7" s="24" t="s">
        <v>102</v>
      </c>
      <c r="BZ7" s="24">
        <v>56.26</v>
      </c>
      <c r="CA7" s="24">
        <v>60.65</v>
      </c>
      <c r="CB7" s="24" t="s">
        <v>102</v>
      </c>
      <c r="CC7" s="24" t="s">
        <v>102</v>
      </c>
      <c r="CD7" s="24" t="s">
        <v>102</v>
      </c>
      <c r="CE7" s="24" t="s">
        <v>102</v>
      </c>
      <c r="CF7" s="24">
        <v>267.17</v>
      </c>
      <c r="CG7" s="24" t="s">
        <v>102</v>
      </c>
      <c r="CH7" s="24" t="s">
        <v>102</v>
      </c>
      <c r="CI7" s="24" t="s">
        <v>102</v>
      </c>
      <c r="CJ7" s="24" t="s">
        <v>102</v>
      </c>
      <c r="CK7" s="24">
        <v>282.08999999999997</v>
      </c>
      <c r="CL7" s="24">
        <v>256.97000000000003</v>
      </c>
      <c r="CM7" s="24" t="s">
        <v>102</v>
      </c>
      <c r="CN7" s="24" t="s">
        <v>102</v>
      </c>
      <c r="CO7" s="24" t="s">
        <v>102</v>
      </c>
      <c r="CP7" s="24" t="s">
        <v>102</v>
      </c>
      <c r="CQ7" s="24">
        <v>52.11</v>
      </c>
      <c r="CR7" s="24" t="s">
        <v>102</v>
      </c>
      <c r="CS7" s="24" t="s">
        <v>102</v>
      </c>
      <c r="CT7" s="24" t="s">
        <v>102</v>
      </c>
      <c r="CU7" s="24" t="s">
        <v>102</v>
      </c>
      <c r="CV7" s="24">
        <v>66.53</v>
      </c>
      <c r="CW7" s="24">
        <v>61.14</v>
      </c>
      <c r="CX7" s="24" t="s">
        <v>102</v>
      </c>
      <c r="CY7" s="24" t="s">
        <v>102</v>
      </c>
      <c r="CZ7" s="24" t="s">
        <v>102</v>
      </c>
      <c r="DA7" s="24" t="s">
        <v>102</v>
      </c>
      <c r="DB7" s="24">
        <v>87.86</v>
      </c>
      <c r="DC7" s="24" t="s">
        <v>102</v>
      </c>
      <c r="DD7" s="24" t="s">
        <v>102</v>
      </c>
      <c r="DE7" s="24" t="s">
        <v>102</v>
      </c>
      <c r="DF7" s="24" t="s">
        <v>102</v>
      </c>
      <c r="DG7" s="24">
        <v>84.67</v>
      </c>
      <c r="DH7" s="24">
        <v>86.91</v>
      </c>
      <c r="DI7" s="24" t="s">
        <v>102</v>
      </c>
      <c r="DJ7" s="24" t="s">
        <v>102</v>
      </c>
      <c r="DK7" s="24" t="s">
        <v>102</v>
      </c>
      <c r="DL7" s="24" t="s">
        <v>102</v>
      </c>
      <c r="DM7" s="24">
        <v>3.54</v>
      </c>
      <c r="DN7" s="24" t="s">
        <v>102</v>
      </c>
      <c r="DO7" s="24" t="s">
        <v>102</v>
      </c>
      <c r="DP7" s="24" t="s">
        <v>102</v>
      </c>
      <c r="DQ7" s="24" t="s">
        <v>102</v>
      </c>
      <c r="DR7" s="24">
        <v>21.85</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2023-01-20T04:45:32Z</cp:lastPrinted>
  <dcterms:created xsi:type="dcterms:W3CDTF">2022-12-01T01:33:16Z</dcterms:created>
  <dcterms:modified xsi:type="dcterms:W3CDTF">2023-02-07T01:46:04Z</dcterms:modified>
  <cp:category/>
</cp:coreProperties>
</file>