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31_つくばみらい市\"/>
    </mc:Choice>
  </mc:AlternateContent>
  <workbookProtection workbookAlgorithmName="SHA-512" workbookHashValue="njOKDG5kqSmgTb6vBeOJ+av+W4pSQysGLPv8YmObdXBGDcWvAZFojwFTcBeGECBSlycQ2R88rRC0ofokX6TQ7w==" workbookSaltValue="DGXMl4d96nSsx9aE5/wmNA==" workbookSpinCount="100000" lockStructure="1"/>
  <bookViews>
    <workbookView xWindow="0" yWindow="0" windowWidth="28800" windowHeight="135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AT8" i="4"/>
  <c r="AD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<sst xmlns="http://schemas.openxmlformats.org/spreadsheetml/2006/main" count="297" uniqueCount="117">
  <si>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</si>
  <si>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</si>
  <si>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</si>
  <si>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</si>
  <si>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</si>
  <si>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</si>
  <si>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</si>
  <si>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</si>
  <si>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</si>
  <si>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</si>
  <si>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</si>
  <si>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</si>
  <si>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</si>
  <si>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</si>
  <si>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</si>
  <si>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</si>
  <si>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</si>
  <si>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</si>
  <si>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</si>
  <si>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</si>
  <si>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</si>
  <si>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</si>
  <si>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</si>
  <si>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</si>
  <si>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</si>
  <si>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</si>
  <si>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</si>
  <si>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</si>
  <si>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</si>
  <si>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</si>
  <si>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</si>
  <si>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</si>
  <si>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</si>
  <si>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</si>
  <si>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</si>
  <si>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</si>
  <si>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</si>
  <si>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</si>
  <si>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</si>
  <si>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</si>
  <si>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</si>
  <si>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</si>
  <si>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</si>
  <si>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</si>
  <si>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</si>
  <si>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</si>
  <si>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</si>
  <si>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</si>
  <si>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</si>
  <si>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</si>
  <si>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</si>
  <si>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</si>
  <si>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</si>
  <si>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</si>
  <si>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</si>
  <si>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</si>
  <si>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</si>
  <si>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</si>
  <si>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</si>
  <si>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</si>
  <si>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</si>
  <si>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</si>
  <si>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</si>
  <si>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</si>
  <si>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</si>
  <si>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</si>
  <si>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</si>
  <si>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</si>
  <si>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</si>
  <si>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</si>
  <si>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</si>
  <si>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</si>
  <si>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</si>
  <si>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</si>
  <si>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</si>
  <si>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</si>
  <si>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</si>
  <si>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</si>
  <si>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</si>
  <si>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</si>
  <si>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</si>
  <si>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</si>
  <si>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</si>
  <si>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</si>
  <si>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</si>
  <si>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</si>
  <si>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</si>
  <si>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</si>
  <si>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</si>
  <si>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</si>
  <si>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</si>
  <si>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</si>
  <si>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</si>
  <si>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</si>
  <si>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</si>
  <si>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</si>
  <si>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</si>
  <si>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</si>
  <si>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</si>
  <si>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</si>
  <si>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</si>
  <si>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</si>
  <si>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</si>
  <si>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</si>
  <si>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</si>
  <si>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</si>
  <si>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</si>
  <si>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</si>
  <si>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</si>
  <si>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</si>
  <si>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</si>
  <si>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</si>
  <si>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</si>
  <si>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</si>
  <si>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 経常収支比率は、100％を上回っており類似団体平均値と比較して高い水準である。新規の接続件数が増となっていることから、使用料は増加傾向となっている。
②累積欠損金比率は0％であり、③流動比率は類似団体平均と比較し高い水準であるが、一般会計繰入金に依存することで維持できている。
④企業債残高対事業規模比率は類似団体平均値と比較し大きく上回っている。公共下水道整備の財源として多額の企業債を発行したためである。
⑤経費回収率は、類似団体平均値と比較し、同水準である。今後も水洗化率の向上による料金収入の確保、経営効率の改善等、経費削減を図る必要がある。
⑥汚水処理原価は、類似団体平均値より下回っている。今後も経費削減を図りながら効率的な管理に努める。
⑦施設利用率は、類似団体平均値を下回っている。今後の工業団地の整備等に伴う処理水量増加により、既存処理施設の処理能力を上回ることが予想されることから、処理能力増強のための増改築が必要になる。
⑧水洗化率は、類似団体平均値を高い水準で上回っている。平成24年度に新市街地整備が完了し、新築住宅が増加していることが要因となる。引き続き、既存集落等の未接続世帯に対し接続を推進し、料金収入を確保することが重要となる。
</t>
  </si>
  <si>
    <t xml:space="preserve">①有形固定資産減価償却率は類似団体よりも大幅に下回っている。これは地方公営企業法適用して年数が経っていないためと考えられる。経年により減価償却累計額は増加していくため、今後は比率が上昇すると見込まれる。
②③管渠老朽化率及び管渠改善率は類似団体平均値と比較して低い水準である。今後の老朽化した管渠施設及び既存処理施設の更新は、ストックマネジメント計画に基づき実施していく。
</t>
    <rPh sb="44" eb="46">
      <t>ネンスウ</t>
    </rPh>
    <rPh sb="47" eb="48">
      <t>タ</t>
    </rPh>
    <rPh sb="152" eb="154">
      <t>キゾン</t>
    </rPh>
    <phoneticPr fontId="4"/>
  </si>
  <si>
    <t xml:space="preserve">　収入に関しては、前年同様、新市街地の整備に伴い、普及率・水洗化率が順調に伸び、使用料収入も増加している。しかしながら、一般会計繰入金に依存している財務体質は、必ずしも良好な経営とは言えない状況である。使用料については投資規模に見合ったものなのかを検討しながら、経営の健全化を図っていく必要がある。
　経費に関しては、ストックマネジメント計画に基づく老朽化施設の更新工事や回分式活性汚泥法施設の有効活用による建設経費の増加を予定している。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</si>
</sst>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829-4901-AB34-AED062C903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7829-4901-AB34-AED062C903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51.36</c:v>
                </c:pt>
                <c:pt idx="4">
                  <c:v>47.86</c:v>
                </c:pt>
              </c:numCache>
            </c:numRef>
          </c:val>
          <c:extLst>
            <c:ext xmlns:c16="http://schemas.microsoft.com/office/drawing/2014/chart" uri="{C3380CC4-5D6E-409C-BE32-E72D297353CC}">
              <c16:uniqueId val="{00000000-72D8-438F-9869-54D22CDBAB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72D8-438F-9869-54D22CDBAB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96.6</c:v>
                </c:pt>
                <c:pt idx="4">
                  <c:v>98.34</c:v>
                </c:pt>
              </c:numCache>
            </c:numRef>
          </c:val>
          <c:extLst>
            <c:ext xmlns:c16="http://schemas.microsoft.com/office/drawing/2014/chart" uri="{C3380CC4-5D6E-409C-BE32-E72D297353CC}">
              <c16:uniqueId val="{00000000-E37D-4D43-B65D-288681B4CC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E37D-4D43-B65D-288681B4CC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127.98</c:v>
                </c:pt>
                <c:pt idx="4">
                  <c:v>126.7</c:v>
                </c:pt>
              </c:numCache>
            </c:numRef>
          </c:val>
          <c:extLst>
            <c:ext xmlns:c16="http://schemas.microsoft.com/office/drawing/2014/chart" uri="{C3380CC4-5D6E-409C-BE32-E72D297353CC}">
              <c16:uniqueId val="{00000000-253F-47AA-A74B-B630608AE69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253F-47AA-A74B-B630608AE69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3.33</c:v>
                </c:pt>
                <c:pt idx="4">
                  <c:v>6.69</c:v>
                </c:pt>
              </c:numCache>
            </c:numRef>
          </c:val>
          <c:extLst>
            <c:ext xmlns:c16="http://schemas.microsoft.com/office/drawing/2014/chart" uri="{C3380CC4-5D6E-409C-BE32-E72D297353CC}">
              <c16:uniqueId val="{00000000-A1A4-4C0A-A32E-5588343778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A1A4-4C0A-A32E-5588343778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1FC-4CE9-8A24-63634F5264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31FC-4CE9-8A24-63634F5264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46-4590-A395-CC1BF46AA6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4446-4590-A395-CC1BF46AA6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65.290000000000006</c:v>
                </c:pt>
                <c:pt idx="4">
                  <c:v>86.03</c:v>
                </c:pt>
              </c:numCache>
            </c:numRef>
          </c:val>
          <c:extLst>
            <c:ext xmlns:c16="http://schemas.microsoft.com/office/drawing/2014/chart" uri="{C3380CC4-5D6E-409C-BE32-E72D297353CC}">
              <c16:uniqueId val="{00000000-2530-4EDF-8E94-01606D45B7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2530-4EDF-8E94-01606D45B7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1128.4100000000001</c:v>
                </c:pt>
                <c:pt idx="4">
                  <c:v>1065.08</c:v>
                </c:pt>
              </c:numCache>
            </c:numRef>
          </c:val>
          <c:extLst>
            <c:ext xmlns:c16="http://schemas.microsoft.com/office/drawing/2014/chart" uri="{C3380CC4-5D6E-409C-BE32-E72D297353CC}">
              <c16:uniqueId val="{00000000-137D-46DB-BF16-AFF926964E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137D-46DB-BF16-AFF926964E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90.05</c:v>
                </c:pt>
                <c:pt idx="4">
                  <c:v>90.05</c:v>
                </c:pt>
              </c:numCache>
            </c:numRef>
          </c:val>
          <c:extLst>
            <c:ext xmlns:c16="http://schemas.microsoft.com/office/drawing/2014/chart" uri="{C3380CC4-5D6E-409C-BE32-E72D297353CC}">
              <c16:uniqueId val="{00000000-0987-4E9D-828F-DD179690ED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0987-4E9D-828F-DD179690ED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E63D-4757-8053-6CB57EA983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E63D-4757-8053-6CB57EA983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34" zoomScale="89" zoomScaleNormal="89"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つくばみらい市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52469</v>
      </c>
      <c r="AM8" s="37"/>
      <c r="AN8" s="37"/>
      <c r="AO8" s="37"/>
      <c r="AP8" s="37"/>
      <c r="AQ8" s="37"/>
      <c r="AR8" s="37"/>
      <c r="AS8" s="37"/>
      <c r="AT8" s="38">
        <f>データ!T6</f>
        <v>79.16</v>
      </c>
      <c r="AU8" s="38"/>
      <c r="AV8" s="38"/>
      <c r="AW8" s="38"/>
      <c r="AX8" s="38"/>
      <c r="AY8" s="38"/>
      <c r="AZ8" s="38"/>
      <c r="BA8" s="38"/>
      <c r="BB8" s="38">
        <f>データ!U6</f>
        <v>662.82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82.68</v>
      </c>
      <c r="J10" s="38"/>
      <c r="K10" s="38"/>
      <c r="L10" s="38"/>
      <c r="M10" s="38"/>
      <c r="N10" s="38"/>
      <c r="O10" s="38"/>
      <c r="P10" s="38">
        <f>データ!P6</f>
        <v>52.47</v>
      </c>
      <c r="Q10" s="38"/>
      <c r="R10" s="38"/>
      <c r="S10" s="38"/>
      <c r="T10" s="38"/>
      <c r="U10" s="38"/>
      <c r="V10" s="38"/>
      <c r="W10" s="38">
        <f>データ!Q6</f>
        <v>100</v>
      </c>
      <c r="X10" s="38"/>
      <c r="Y10" s="38"/>
      <c r="Z10" s="38"/>
      <c r="AA10" s="38"/>
      <c r="AB10" s="38"/>
      <c r="AC10" s="38"/>
      <c r="AD10" s="37">
        <f>データ!R6</f>
        <v>2750</v>
      </c>
      <c r="AE10" s="37"/>
      <c r="AF10" s="37"/>
      <c r="AG10" s="37"/>
      <c r="AH10" s="37"/>
      <c r="AI10" s="37"/>
      <c r="AJ10" s="37"/>
      <c r="AK10" s="2"/>
      <c r="AL10" s="37">
        <f>データ!V6</f>
        <v>27602</v>
      </c>
      <c r="AM10" s="37"/>
      <c r="AN10" s="37"/>
      <c r="AO10" s="37"/>
      <c r="AP10" s="37"/>
      <c r="AQ10" s="37"/>
      <c r="AR10" s="37"/>
      <c r="AS10" s="37"/>
      <c r="AT10" s="38">
        <f>データ!W6</f>
        <v>7.37</v>
      </c>
      <c r="AU10" s="38"/>
      <c r="AV10" s="38"/>
      <c r="AW10" s="38"/>
      <c r="AX10" s="38"/>
      <c r="AY10" s="38"/>
      <c r="AZ10" s="38"/>
      <c r="BA10" s="38"/>
      <c r="BB10" s="38">
        <f>データ!X6</f>
        <v>3745.18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m7NPOZ6uEnfvCoa8vYhZsuHyE9OaWuepFmcaHvUTKK56rq1jifZUUOiAFHMQDUzKxdyocUaquVnqPQPVEnsQ==" saltValue="Y5dLX5q2Gv/uHFtjQ6E/t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82350</v>
      </c>
      <c r="D6" s="19">
        <f t="shared" si="3"/>
        <v>46</v>
      </c>
      <c r="E6" s="19">
        <f t="shared" si="3"/>
        <v>17</v>
      </c>
      <c r="F6" s="19">
        <f t="shared" si="3"/>
        <v>1</v>
      </c>
      <c r="G6" s="19">
        <f t="shared" si="3"/>
        <v>0</v>
      </c>
      <c r="H6" s="19" t="str">
        <f t="shared" si="3"/>
        <v>茨城県　つくばみらい市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82.68</v>
      </c>
      <c r="P6" s="20">
        <f t="shared" si="3"/>
        <v>52.47</v>
      </c>
      <c r="Q6" s="20">
        <f t="shared" si="3"/>
        <v>100</v>
      </c>
      <c r="R6" s="20">
        <f t="shared" si="3"/>
        <v>2750</v>
      </c>
      <c r="S6" s="20">
        <f t="shared" si="3"/>
        <v>52469</v>
      </c>
      <c r="T6" s="20">
        <f t="shared" si="3"/>
        <v>79.16</v>
      </c>
      <c r="U6" s="20">
        <f t="shared" si="3"/>
        <v>662.82</v>
      </c>
      <c r="V6" s="20">
        <f t="shared" si="3"/>
        <v>27602</v>
      </c>
      <c r="W6" s="20">
        <f t="shared" si="3"/>
        <v>7.37</v>
      </c>
      <c r="X6" s="20">
        <f t="shared" si="3"/>
        <v>3745.18</v>
      </c>
      <c r="Y6" s="21" t="str">
        <f>IF(Y7="",NA(),Y7)</f>
        <v>-</v>
      </c>
      <c r="Z6" s="21" t="str">
        <f t="shared" ref="Z6:AH6" si="4">IF(Z7="",NA(),Z7)</f>
        <v>-</v>
      </c>
      <c r="AA6" s="21" t="str">
        <f t="shared" si="4"/>
        <v>-</v>
      </c>
      <c r="AB6" s="21">
        <f t="shared" si="4"/>
        <v>127.98</v>
      </c>
      <c r="AC6" s="21">
        <f t="shared" si="4"/>
        <v>126.7</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65.290000000000006</v>
      </c>
      <c r="AY6" s="21">
        <f t="shared" si="6"/>
        <v>86.03</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1128.4100000000001</v>
      </c>
      <c r="BJ6" s="21">
        <f t="shared" si="7"/>
        <v>1065.08</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90.05</v>
      </c>
      <c r="BU6" s="21">
        <f t="shared" si="8"/>
        <v>90.05</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51.36</v>
      </c>
      <c r="CQ6" s="21">
        <f t="shared" si="10"/>
        <v>47.86</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96.6</v>
      </c>
      <c r="DB6" s="21">
        <f t="shared" si="11"/>
        <v>98.34</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3.33</v>
      </c>
      <c r="DM6" s="21">
        <f t="shared" si="12"/>
        <v>6.69</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82350</v>
      </c>
      <c r="D7" s="23">
        <v>46</v>
      </c>
      <c r="E7" s="23">
        <v>17</v>
      </c>
      <c r="F7" s="23">
        <v>1</v>
      </c>
      <c r="G7" s="23">
        <v>0</v>
      </c>
      <c r="H7" s="23" t="s">
        <v>96</v>
      </c>
      <c r="I7" s="23" t="s">
        <v>97</v>
      </c>
      <c r="J7" s="23" t="s">
        <v>98</v>
      </c>
      <c r="K7" s="23" t="s">
        <v>99</v>
      </c>
      <c r="L7" s="23" t="s">
        <v>100</v>
      </c>
      <c r="M7" s="23" t="s">
        <v>101</v>
      </c>
      <c r="N7" s="24" t="s">
        <v>102</v>
      </c>
      <c r="O7" s="24">
        <v>82.68</v>
      </c>
      <c r="P7" s="24">
        <v>52.47</v>
      </c>
      <c r="Q7" s="24">
        <v>100</v>
      </c>
      <c r="R7" s="24">
        <v>2750</v>
      </c>
      <c r="S7" s="24">
        <v>52469</v>
      </c>
      <c r="T7" s="24">
        <v>79.16</v>
      </c>
      <c r="U7" s="24">
        <v>662.82</v>
      </c>
      <c r="V7" s="24">
        <v>27602</v>
      </c>
      <c r="W7" s="24">
        <v>7.37</v>
      </c>
      <c r="X7" s="24">
        <v>3745.18</v>
      </c>
      <c r="Y7" s="24" t="s">
        <v>102</v>
      </c>
      <c r="Z7" s="24" t="s">
        <v>102</v>
      </c>
      <c r="AA7" s="24" t="s">
        <v>102</v>
      </c>
      <c r="AB7" s="24">
        <v>127.98</v>
      </c>
      <c r="AC7" s="24">
        <v>126.7</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65.290000000000006</v>
      </c>
      <c r="AY7" s="24">
        <v>86.03</v>
      </c>
      <c r="AZ7" s="24" t="s">
        <v>102</v>
      </c>
      <c r="BA7" s="24" t="s">
        <v>102</v>
      </c>
      <c r="BB7" s="24" t="s">
        <v>102</v>
      </c>
      <c r="BC7" s="24">
        <v>55.6</v>
      </c>
      <c r="BD7" s="24">
        <v>59.4</v>
      </c>
      <c r="BE7" s="24">
        <v>71.39</v>
      </c>
      <c r="BF7" s="24" t="s">
        <v>102</v>
      </c>
      <c r="BG7" s="24" t="s">
        <v>102</v>
      </c>
      <c r="BH7" s="24" t="s">
        <v>102</v>
      </c>
      <c r="BI7" s="24">
        <v>1128.4100000000001</v>
      </c>
      <c r="BJ7" s="24">
        <v>1065.08</v>
      </c>
      <c r="BK7" s="24" t="s">
        <v>102</v>
      </c>
      <c r="BL7" s="24" t="s">
        <v>102</v>
      </c>
      <c r="BM7" s="24" t="s">
        <v>102</v>
      </c>
      <c r="BN7" s="24">
        <v>789.08</v>
      </c>
      <c r="BO7" s="24">
        <v>747.84</v>
      </c>
      <c r="BP7" s="24">
        <v>669.11</v>
      </c>
      <c r="BQ7" s="24" t="s">
        <v>102</v>
      </c>
      <c r="BR7" s="24" t="s">
        <v>102</v>
      </c>
      <c r="BS7" s="24" t="s">
        <v>102</v>
      </c>
      <c r="BT7" s="24">
        <v>90.05</v>
      </c>
      <c r="BU7" s="24">
        <v>90.05</v>
      </c>
      <c r="BV7" s="24" t="s">
        <v>102</v>
      </c>
      <c r="BW7" s="24" t="s">
        <v>102</v>
      </c>
      <c r="BX7" s="24" t="s">
        <v>102</v>
      </c>
      <c r="BY7" s="24">
        <v>88.25</v>
      </c>
      <c r="BZ7" s="24">
        <v>90.17</v>
      </c>
      <c r="CA7" s="24">
        <v>99.73</v>
      </c>
      <c r="CB7" s="24" t="s">
        <v>102</v>
      </c>
      <c r="CC7" s="24" t="s">
        <v>102</v>
      </c>
      <c r="CD7" s="24" t="s">
        <v>102</v>
      </c>
      <c r="CE7" s="24">
        <v>150</v>
      </c>
      <c r="CF7" s="24">
        <v>150</v>
      </c>
      <c r="CG7" s="24" t="s">
        <v>102</v>
      </c>
      <c r="CH7" s="24" t="s">
        <v>102</v>
      </c>
      <c r="CI7" s="24" t="s">
        <v>102</v>
      </c>
      <c r="CJ7" s="24">
        <v>176.37</v>
      </c>
      <c r="CK7" s="24">
        <v>173.17</v>
      </c>
      <c r="CL7" s="24">
        <v>134.97999999999999</v>
      </c>
      <c r="CM7" s="24" t="s">
        <v>102</v>
      </c>
      <c r="CN7" s="24" t="s">
        <v>102</v>
      </c>
      <c r="CO7" s="24" t="s">
        <v>102</v>
      </c>
      <c r="CP7" s="24">
        <v>51.36</v>
      </c>
      <c r="CQ7" s="24">
        <v>47.86</v>
      </c>
      <c r="CR7" s="24" t="s">
        <v>102</v>
      </c>
      <c r="CS7" s="24" t="s">
        <v>102</v>
      </c>
      <c r="CT7" s="24" t="s">
        <v>102</v>
      </c>
      <c r="CU7" s="24">
        <v>56.72</v>
      </c>
      <c r="CV7" s="24">
        <v>56.43</v>
      </c>
      <c r="CW7" s="24">
        <v>59.99</v>
      </c>
      <c r="CX7" s="24" t="s">
        <v>102</v>
      </c>
      <c r="CY7" s="24" t="s">
        <v>102</v>
      </c>
      <c r="CZ7" s="24" t="s">
        <v>102</v>
      </c>
      <c r="DA7" s="24">
        <v>96.6</v>
      </c>
      <c r="DB7" s="24">
        <v>98.34</v>
      </c>
      <c r="DC7" s="24" t="s">
        <v>102</v>
      </c>
      <c r="DD7" s="24" t="s">
        <v>102</v>
      </c>
      <c r="DE7" s="24" t="s">
        <v>102</v>
      </c>
      <c r="DF7" s="24">
        <v>90.72</v>
      </c>
      <c r="DG7" s="24">
        <v>91.07</v>
      </c>
      <c r="DH7" s="24">
        <v>95.72</v>
      </c>
      <c r="DI7" s="24" t="s">
        <v>102</v>
      </c>
      <c r="DJ7" s="24" t="s">
        <v>102</v>
      </c>
      <c r="DK7" s="24" t="s">
        <v>102</v>
      </c>
      <c r="DL7" s="24">
        <v>3.33</v>
      </c>
      <c r="DM7" s="24">
        <v>6.69</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2023-01-24T05:54:39Z</cp:lastPrinted>
  <dcterms:created xsi:type="dcterms:W3CDTF">2023-01-12T23:27:39Z</dcterms:created>
  <dcterms:modified xsi:type="dcterms:W3CDTF">2023-02-07T01:44:00Z</dcterms:modified>
  <cp:category/>
</cp:coreProperties>
</file>