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12_農業集落排水（法非適）16\30_鉾田市\"/>
    </mc:Choice>
  </mc:AlternateContent>
  <workbookProtection workbookAlgorithmName="SHA-512" workbookHashValue="SUITNG6Jr5ps+FFoRBnP0h1sESA4hbX4Xtw3rTHC3kKQqGYYU6IsiwxPZ3xwngcpmT3y60ryjLypejR5U4UUiA==" workbookSaltValue="YMVpfy+F5rBx6Aa9QJ2gz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<sst xmlns="http://schemas.openxmlformats.org/spreadsheetml/2006/main" count="236" uniqueCount="120">
  <si>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</si>
  <si>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</si>
  <si>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</si>
  <si>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</si>
  <si>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</si>
  <si>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</si>
  <si>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</si>
  <si>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</si>
  <si>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</si>
  <si>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</si>
  <si>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</si>
  <si>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</si>
  <si>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</si>
  <si>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</si>
  <si>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</si>
  <si>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</si>
  <si>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</si>
  <si>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</si>
  <si>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</si>
  <si>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</si>
  <si>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</si>
  <si>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</si>
  <si>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</si>
  <si>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</si>
  <si>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</si>
  <si>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</si>
  <si>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</si>
  <si>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</si>
  <si>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</si>
  <si>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</si>
  <si>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</si>
  <si>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</si>
  <si>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</si>
  <si>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</si>
  <si>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</si>
  <si>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</si>
  <si>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</si>
  <si>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</si>
  <si>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</si>
  <si>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</si>
  <si>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</si>
  <si>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</si>
  <si>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</si>
  <si>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</si>
  <si>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</si>
  <si>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</si>
  <si>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</si>
  <si>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</si>
  <si>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</si>
  <si>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</si>
  <si>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</si>
  <si>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</si>
  <si>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</si>
  <si>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</si>
  <si>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</si>
  <si>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</si>
  <si>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</si>
  <si>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</si>
  <si>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</si>
  <si>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</si>
  <si>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</si>
  <si>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</si>
  <si>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</si>
  <si>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</si>
  <si>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</si>
  <si>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</si>
  <si>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</si>
  <si>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</si>
  <si>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</si>
  <si>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</si>
  <si>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</si>
  <si>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</si>
  <si>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</si>
  <si>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</si>
  <si>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</si>
  <si>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</si>
  <si>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</si>
  <si>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</si>
  <si>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</si>
  <si>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</si>
  <si>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</si>
  <si>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</si>
  <si>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</si>
  <si>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</si>
  <si>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</si>
  <si>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</si>
  <si>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</si>
  <si>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</si>
  <si>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</si>
  <si>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</si>
  <si>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</si>
  <si>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</si>
  <si>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</si>
  <si>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</si>
  <si>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</si>
  <si>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</si>
  <si>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</si>
  <si>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</si>
  <si>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鉾田市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</si>
  <si>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</si>
  <si>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</si>
  <si>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</si>
  <si>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</si>
  <si>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</si>
  <si>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</si>
  <si>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</si>
  <si>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</si>
  <si>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</si>
  <si>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</si>
  <si>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</si>
  <si>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</si>
  <si>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</si>
  <si>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</si>
  <si>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</si>
  <si>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</si>
  <si>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</si>
  <si>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</si>
  <si>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③管渠改善率
　東日本大震災の影響により、平成２６年度までは管渠修繕に費用を要していたが、それ以降は施設も新しく、平成２８年度以降の管渠改善率は０である。
　青山・美原地区農業集落排水処理施設は、平成７年度に事業着手し、平成１４年４月に供用開始して１９年が経過、法定耐用年数を超える管渠はないが、電気機械類の耐用年数をまもなく迎えるため、最適整備構想を基に適正な時期に修繕・更新を行っていく予定である。
　上島西部地区は平成２４年４月から供用開始、舟木地区（第１期）は平成２５年４月から供用開始、舟木地区（第２期）についても平成２９年４月供用開始となっているため、今後は耐用年数の到来に合わせて計画的に更新を進めていく予定である。</t>
    <rPh sb="1" eb="3">
      <t>カンキョ</t>
    </rPh>
    <rPh sb="3" eb="5">
      <t>カイゼン</t>
    </rPh>
    <rPh sb="5" eb="6">
      <t>リツ</t>
    </rPh>
    <rPh sb="8" eb="9">
      <t>ヒガシ</t>
    </rPh>
    <rPh sb="9" eb="11">
      <t>ニホン</t>
    </rPh>
    <rPh sb="11" eb="14">
      <t>ダイシンサイ</t>
    </rPh>
    <rPh sb="15" eb="17">
      <t>エイキョウ</t>
    </rPh>
    <rPh sb="21" eb="23">
      <t>ヘイセイ</t>
    </rPh>
    <rPh sb="25" eb="27">
      <t>ネンド</t>
    </rPh>
    <rPh sb="30" eb="32">
      <t>カンキョ</t>
    </rPh>
    <rPh sb="32" eb="34">
      <t>シュウゼン</t>
    </rPh>
    <rPh sb="35" eb="37">
      <t>ヒヨウ</t>
    </rPh>
    <rPh sb="38" eb="39">
      <t>ヨウ</t>
    </rPh>
    <rPh sb="47" eb="49">
      <t>イコウ</t>
    </rPh>
    <rPh sb="50" eb="52">
      <t>シセツ</t>
    </rPh>
    <rPh sb="53" eb="54">
      <t>アタラ</t>
    </rPh>
    <rPh sb="57" eb="59">
      <t>ヘイセイ</t>
    </rPh>
    <rPh sb="61" eb="63">
      <t>ネンド</t>
    </rPh>
    <rPh sb="63" eb="65">
      <t>イコウ</t>
    </rPh>
    <rPh sb="66" eb="68">
      <t>カンキョ</t>
    </rPh>
    <rPh sb="68" eb="70">
      <t>カイゼン</t>
    </rPh>
    <rPh sb="70" eb="71">
      <t>リツ</t>
    </rPh>
    <rPh sb="79" eb="81">
      <t>アオヤマ</t>
    </rPh>
    <rPh sb="82" eb="84">
      <t>ミハラ</t>
    </rPh>
    <rPh sb="84" eb="86">
      <t>チク</t>
    </rPh>
    <rPh sb="86" eb="88">
      <t>ノウギョウ</t>
    </rPh>
    <rPh sb="88" eb="90">
      <t>シュウラク</t>
    </rPh>
    <rPh sb="90" eb="92">
      <t>ハイスイ</t>
    </rPh>
    <rPh sb="92" eb="94">
      <t>ショリ</t>
    </rPh>
    <rPh sb="94" eb="96">
      <t>シセツ</t>
    </rPh>
    <rPh sb="98" eb="100">
      <t>ヘイセイ</t>
    </rPh>
    <rPh sb="101" eb="103">
      <t>ネンド</t>
    </rPh>
    <rPh sb="104" eb="106">
      <t>ジギョウ</t>
    </rPh>
    <rPh sb="106" eb="108">
      <t>チャクシュ</t>
    </rPh>
    <rPh sb="110" eb="112">
      <t>ヘイセイ</t>
    </rPh>
    <rPh sb="118" eb="120">
      <t>キョウヨウ</t>
    </rPh>
    <rPh sb="120" eb="122">
      <t>カイシ</t>
    </rPh>
    <rPh sb="126" eb="127">
      <t>ネン</t>
    </rPh>
    <rPh sb="128" eb="130">
      <t>ケイカ</t>
    </rPh>
    <rPh sb="131" eb="133">
      <t>ホウテイ</t>
    </rPh>
    <rPh sb="133" eb="135">
      <t>タイヨウ</t>
    </rPh>
    <rPh sb="135" eb="137">
      <t>ネンスウ</t>
    </rPh>
    <rPh sb="138" eb="139">
      <t>コ</t>
    </rPh>
    <rPh sb="141" eb="143">
      <t>カンキョ</t>
    </rPh>
    <rPh sb="148" eb="150">
      <t>デンキ</t>
    </rPh>
    <rPh sb="150" eb="152">
      <t>キカイ</t>
    </rPh>
    <rPh sb="152" eb="153">
      <t>ルイ</t>
    </rPh>
    <rPh sb="154" eb="156">
      <t>タイヨウ</t>
    </rPh>
    <rPh sb="156" eb="158">
      <t>ネンスウ</t>
    </rPh>
    <rPh sb="163" eb="164">
      <t>ムカ</t>
    </rPh>
    <rPh sb="169" eb="171">
      <t>サイテキ</t>
    </rPh>
    <rPh sb="171" eb="173">
      <t>セイビ</t>
    </rPh>
    <rPh sb="173" eb="175">
      <t>コウソウ</t>
    </rPh>
    <rPh sb="176" eb="177">
      <t>モト</t>
    </rPh>
    <rPh sb="178" eb="180">
      <t>テキセイ</t>
    </rPh>
    <rPh sb="181" eb="183">
      <t>ジキ</t>
    </rPh>
    <rPh sb="184" eb="186">
      <t>シュウゼン</t>
    </rPh>
    <rPh sb="187" eb="189">
      <t>コウシン</t>
    </rPh>
    <rPh sb="190" eb="191">
      <t>オコナ</t>
    </rPh>
    <rPh sb="195" eb="197">
      <t>ヨテイ</t>
    </rPh>
    <rPh sb="203" eb="205">
      <t>カミシマ</t>
    </rPh>
    <rPh sb="205" eb="207">
      <t>セイブ</t>
    </rPh>
    <rPh sb="207" eb="209">
      <t>チク</t>
    </rPh>
    <rPh sb="210" eb="212">
      <t>ヘイセイ</t>
    </rPh>
    <rPh sb="216" eb="217">
      <t>ガツ</t>
    </rPh>
    <rPh sb="219" eb="221">
      <t>キョウヨウ</t>
    </rPh>
    <rPh sb="221" eb="223">
      <t>カイシ</t>
    </rPh>
    <rPh sb="224" eb="226">
      <t>フナキ</t>
    </rPh>
    <rPh sb="226" eb="228">
      <t>チク</t>
    </rPh>
    <rPh sb="229" eb="230">
      <t>ダイ</t>
    </rPh>
    <rPh sb="231" eb="232">
      <t>キ</t>
    </rPh>
    <rPh sb="234" eb="236">
      <t>ヘイセイ</t>
    </rPh>
    <rPh sb="238" eb="239">
      <t>ネン</t>
    </rPh>
    <rPh sb="240" eb="241">
      <t>ガツ</t>
    </rPh>
    <rPh sb="243" eb="245">
      <t>キョウヨウ</t>
    </rPh>
    <rPh sb="245" eb="247">
      <t>カイシ</t>
    </rPh>
    <rPh sb="248" eb="250">
      <t>フナキ</t>
    </rPh>
    <rPh sb="250" eb="252">
      <t>チク</t>
    </rPh>
    <rPh sb="253" eb="254">
      <t>ダイ</t>
    </rPh>
    <rPh sb="255" eb="256">
      <t>キ</t>
    </rPh>
    <rPh sb="262" eb="264">
      <t>ヘイセイ</t>
    </rPh>
    <rPh sb="266" eb="267">
      <t>ネン</t>
    </rPh>
    <rPh sb="268" eb="269">
      <t>ガツ</t>
    </rPh>
    <rPh sb="269" eb="271">
      <t>キョウヨウ</t>
    </rPh>
    <rPh sb="271" eb="273">
      <t>カイシ</t>
    </rPh>
    <rPh sb="301" eb="303">
      <t>コウシン</t>
    </rPh>
    <phoneticPr fontId="4"/>
  </si>
  <si>
    <t xml:space="preserve">　農業集落排水事業は平成２９年３月に舟木地区（第２期）まで整備が完了し、ベストプランの中では新規採択地区の予定はない。供用開始から間もない地区もあるため、経営が安定するまでには、時間を要すると思われる。
　また、接続者の増加により有収水量や料金収入は徐々に増加傾向となっており、各指標ともに徐々に改善傾向ではあるが、農業集落排水全体としての接続率は未だ低い状況にある。接続推進を推し進め、経営の健全化、水域の水質保全への貢献等ができるよう事業の経営に努めたい。
　現在、令和６年度から地方公営企業法の適用を取り入れた企業会計の移行準備を進めており、経営基盤の強化と財政マネジメントの向上に取り組んでいく予定である。
</t>
    <rPh sb="1" eb="3">
      <t>ノウギョウ</t>
    </rPh>
    <rPh sb="3" eb="5">
      <t>シュウラク</t>
    </rPh>
    <rPh sb="5" eb="7">
      <t>ハイスイ</t>
    </rPh>
    <rPh sb="7" eb="9">
      <t>ジギョウ</t>
    </rPh>
    <rPh sb="46" eb="48">
      <t>シンキ</t>
    </rPh>
    <rPh sb="48" eb="50">
      <t>サイタク</t>
    </rPh>
    <rPh sb="50" eb="52">
      <t>チク</t>
    </rPh>
    <rPh sb="53" eb="55">
      <t>ヨテイ</t>
    </rPh>
    <rPh sb="106" eb="108">
      <t>セツゾク</t>
    </rPh>
    <rPh sb="108" eb="109">
      <t>シャ</t>
    </rPh>
    <rPh sb="110" eb="112">
      <t>ゾウカ</t>
    </rPh>
    <rPh sb="115" eb="117">
      <t>ユウシュウ</t>
    </rPh>
    <rPh sb="117" eb="119">
      <t>スイリョウ</t>
    </rPh>
    <rPh sb="120" eb="122">
      <t>リョウキン</t>
    </rPh>
    <rPh sb="122" eb="124">
      <t>シュウニュウ</t>
    </rPh>
    <rPh sb="125" eb="127">
      <t>ジョジョ</t>
    </rPh>
    <rPh sb="128" eb="130">
      <t>ゾウカ</t>
    </rPh>
    <rPh sb="130" eb="132">
      <t>ケイコウ</t>
    </rPh>
    <rPh sb="139" eb="142">
      <t>カクシヒョウ</t>
    </rPh>
    <rPh sb="145" eb="147">
      <t>ジョジョ</t>
    </rPh>
    <rPh sb="148" eb="150">
      <t>カイゼン</t>
    </rPh>
    <rPh sb="150" eb="152">
      <t>ケイコウ</t>
    </rPh>
    <rPh sb="158" eb="160">
      <t>ノウギョウ</t>
    </rPh>
    <rPh sb="160" eb="162">
      <t>シュウラク</t>
    </rPh>
    <rPh sb="162" eb="164">
      <t>ハイスイ</t>
    </rPh>
    <rPh sb="164" eb="166">
      <t>ゼンタイ</t>
    </rPh>
    <rPh sb="170" eb="172">
      <t>セツゾク</t>
    </rPh>
    <rPh sb="172" eb="173">
      <t>リツ</t>
    </rPh>
    <rPh sb="174" eb="175">
      <t>イマ</t>
    </rPh>
    <rPh sb="176" eb="177">
      <t>ヒク</t>
    </rPh>
    <rPh sb="178" eb="180">
      <t>ジョウキョウ</t>
    </rPh>
    <rPh sb="184" eb="186">
      <t>セツゾク</t>
    </rPh>
    <rPh sb="186" eb="188">
      <t>スイシン</t>
    </rPh>
    <rPh sb="189" eb="190">
      <t>オ</t>
    </rPh>
    <rPh sb="191" eb="192">
      <t>スス</t>
    </rPh>
    <rPh sb="194" eb="196">
      <t>ケイエイ</t>
    </rPh>
    <rPh sb="197" eb="200">
      <t>ケンゼンカ</t>
    </rPh>
    <rPh sb="201" eb="203">
      <t>スイイキ</t>
    </rPh>
    <rPh sb="204" eb="206">
      <t>スイシツ</t>
    </rPh>
    <rPh sb="206" eb="208">
      <t>ホゼン</t>
    </rPh>
    <rPh sb="210" eb="212">
      <t>コウケン</t>
    </rPh>
    <rPh sb="212" eb="213">
      <t>トウ</t>
    </rPh>
    <rPh sb="219" eb="221">
      <t>ジギョウ</t>
    </rPh>
    <rPh sb="222" eb="224">
      <t>ケイエイ</t>
    </rPh>
    <rPh sb="225" eb="226">
      <t>ツト</t>
    </rPh>
    <rPh sb="232" eb="234">
      <t>ゲンザイ</t>
    </rPh>
    <rPh sb="235" eb="236">
      <t>レイ</t>
    </rPh>
    <rPh sb="236" eb="237">
      <t>ワ</t>
    </rPh>
    <rPh sb="238" eb="239">
      <t>ネン</t>
    </rPh>
    <rPh sb="239" eb="240">
      <t>ド</t>
    </rPh>
    <rPh sb="242" eb="244">
      <t>チホウ</t>
    </rPh>
    <rPh sb="244" eb="246">
      <t>コウエイ</t>
    </rPh>
    <rPh sb="246" eb="248">
      <t>キギョウ</t>
    </rPh>
    <rPh sb="248" eb="249">
      <t>ホウ</t>
    </rPh>
    <rPh sb="250" eb="252">
      <t>テキヨウ</t>
    </rPh>
    <rPh sb="253" eb="254">
      <t>ト</t>
    </rPh>
    <rPh sb="255" eb="256">
      <t>イ</t>
    </rPh>
    <rPh sb="258" eb="260">
      <t>キギョウ</t>
    </rPh>
    <rPh sb="260" eb="262">
      <t>カイケイ</t>
    </rPh>
    <rPh sb="263" eb="265">
      <t>イコウ</t>
    </rPh>
    <rPh sb="265" eb="267">
      <t>ジュンビ</t>
    </rPh>
    <rPh sb="268" eb="269">
      <t>スス</t>
    </rPh>
    <rPh sb="274" eb="276">
      <t>ケイエイ</t>
    </rPh>
    <rPh sb="276" eb="278">
      <t>キバン</t>
    </rPh>
    <rPh sb="279" eb="281">
      <t>キョウカ</t>
    </rPh>
    <rPh sb="282" eb="284">
      <t>ザイセイ</t>
    </rPh>
    <rPh sb="291" eb="293">
      <t>コウジョウ</t>
    </rPh>
    <rPh sb="294" eb="295">
      <t>ト</t>
    </rPh>
    <rPh sb="296" eb="297">
      <t>ク</t>
    </rPh>
    <rPh sb="301" eb="303">
      <t>ヨテイ</t>
    </rPh>
    <phoneticPr fontId="4"/>
  </si>
  <si>
    <t>①収益的収支比率
　接続者増加に伴い有収水量が増加、延いては使用料収入は増加しているものの、平成30年度より消費税及び地方消費税が還付から納付に転じたことや、地方債元金償還金が増していることに起因する支出増により、収益的収支比率が100%を割り込んでいる。
④企業債残高対事業規模比率
　一般会計からの全額繰入により企業債残高対事業規模比率は0となっている。
⑤経費回収率
　供用開始後間もない地区もあるため、接続者は徐々に増加しているが、接続率としては未だ低く、使用料だけでは賄えないため一般会計からの繰入金を充当している。更なる接続推進で経営の健全化を図る。
⑥汚水処理原価
　接続者増加に伴い有収水量が増加、汚水処理原価は徐々に微減へ推移していくものとみられる。
⑦施設利用率
　接続者増加に伴い処理水量が増加、延いては施設使用率も増加している。今後の推移からも効率的な施設運用に関して経過を見守りたい。
⑧水洗化率
　接続者増加に伴い汚水処理人口も増加、延いては水洗化率も微増に推移している。</t>
    <rPh sb="1" eb="4">
      <t>シュウエキテキ</t>
    </rPh>
    <rPh sb="4" eb="6">
      <t>シュウシ</t>
    </rPh>
    <rPh sb="6" eb="8">
      <t>ヒリツ</t>
    </rPh>
    <rPh sb="46" eb="48">
      <t>ヘイセイ</t>
    </rPh>
    <rPh sb="50" eb="51">
      <t>ネン</t>
    </rPh>
    <rPh sb="51" eb="52">
      <t>ド</t>
    </rPh>
    <rPh sb="54" eb="57">
      <t>ショウヒゼイ</t>
    </rPh>
    <rPh sb="57" eb="58">
      <t>オヨ</t>
    </rPh>
    <rPh sb="59" eb="61">
      <t>チホウ</t>
    </rPh>
    <rPh sb="61" eb="64">
      <t>ショウヒゼイ</t>
    </rPh>
    <rPh sb="65" eb="67">
      <t>カンプ</t>
    </rPh>
    <rPh sb="69" eb="71">
      <t>ノウフ</t>
    </rPh>
    <rPh sb="72" eb="73">
      <t>テン</t>
    </rPh>
    <rPh sb="79" eb="82">
      <t>チホウサイ</t>
    </rPh>
    <rPh sb="82" eb="84">
      <t>ガンキン</t>
    </rPh>
    <rPh sb="84" eb="86">
      <t>ショウカン</t>
    </rPh>
    <rPh sb="86" eb="87">
      <t>キン</t>
    </rPh>
    <rPh sb="96" eb="98">
      <t>キイン</t>
    </rPh>
    <rPh sb="100" eb="102">
      <t>シシュツ</t>
    </rPh>
    <rPh sb="102" eb="103">
      <t>ゾウ</t>
    </rPh>
    <rPh sb="107" eb="110">
      <t>シュウエキテキ</t>
    </rPh>
    <rPh sb="110" eb="112">
      <t>シュウシ</t>
    </rPh>
    <rPh sb="112" eb="114">
      <t>ヒリツ</t>
    </rPh>
    <rPh sb="120" eb="121">
      <t>ワ</t>
    </rPh>
    <rPh sb="122" eb="123">
      <t>コ</t>
    </rPh>
    <rPh sb="130" eb="132">
      <t>キギョウ</t>
    </rPh>
    <rPh sb="132" eb="133">
      <t>サイ</t>
    </rPh>
    <rPh sb="133" eb="135">
      <t>ザンダカ</t>
    </rPh>
    <rPh sb="135" eb="136">
      <t>タイ</t>
    </rPh>
    <rPh sb="136" eb="138">
      <t>ジギョウ</t>
    </rPh>
    <rPh sb="138" eb="140">
      <t>キボ</t>
    </rPh>
    <rPh sb="140" eb="142">
      <t>ヒリツ</t>
    </rPh>
    <rPh sb="144" eb="146">
      <t>イッパン</t>
    </rPh>
    <rPh sb="146" eb="148">
      <t>カイケイ</t>
    </rPh>
    <rPh sb="151" eb="153">
      <t>ゼンガク</t>
    </rPh>
    <rPh sb="153" eb="155">
      <t>クリイレ</t>
    </rPh>
    <rPh sb="181" eb="183">
      <t>ケイヒ</t>
    </rPh>
    <rPh sb="183" eb="185">
      <t>カイシュウ</t>
    </rPh>
    <rPh sb="185" eb="186">
      <t>リツ</t>
    </rPh>
    <rPh sb="188" eb="190">
      <t>キョウヨウ</t>
    </rPh>
    <rPh sb="190" eb="192">
      <t>カイシ</t>
    </rPh>
    <rPh sb="192" eb="193">
      <t>ゴ</t>
    </rPh>
    <rPh sb="193" eb="194">
      <t>マ</t>
    </rPh>
    <rPh sb="197" eb="199">
      <t>チク</t>
    </rPh>
    <rPh sb="205" eb="207">
      <t>セツゾク</t>
    </rPh>
    <rPh sb="207" eb="208">
      <t>シャ</t>
    </rPh>
    <rPh sb="209" eb="211">
      <t>ジョジョ</t>
    </rPh>
    <rPh sb="212" eb="214">
      <t>ゾウカ</t>
    </rPh>
    <rPh sb="220" eb="222">
      <t>セツゾク</t>
    </rPh>
    <rPh sb="222" eb="223">
      <t>リツ</t>
    </rPh>
    <rPh sb="227" eb="228">
      <t>イマ</t>
    </rPh>
    <rPh sb="229" eb="230">
      <t>ヒク</t>
    </rPh>
    <rPh sb="232" eb="235">
      <t>シヨウリョウ</t>
    </rPh>
    <rPh sb="239" eb="240">
      <t>マカナ</t>
    </rPh>
    <rPh sb="245" eb="247">
      <t>イッパン</t>
    </rPh>
    <rPh sb="247" eb="249">
      <t>カイケイ</t>
    </rPh>
    <rPh sb="252" eb="254">
      <t>クリイレ</t>
    </rPh>
    <rPh sb="254" eb="255">
      <t>キン</t>
    </rPh>
    <rPh sb="256" eb="258">
      <t>ジュウトウ</t>
    </rPh>
    <rPh sb="263" eb="264">
      <t>サラ</t>
    </rPh>
    <rPh sb="266" eb="268">
      <t>セツゾク</t>
    </rPh>
    <rPh sb="268" eb="270">
      <t>スイシン</t>
    </rPh>
    <rPh sb="271" eb="273">
      <t>ケイエイ</t>
    </rPh>
    <rPh sb="274" eb="277">
      <t>ケンゼンカ</t>
    </rPh>
    <rPh sb="278" eb="279">
      <t>ハカ</t>
    </rPh>
    <rPh sb="283" eb="285">
      <t>オスイ</t>
    </rPh>
    <rPh sb="285" eb="287">
      <t>ショリ</t>
    </rPh>
    <rPh sb="287" eb="289">
      <t>ゲンカ</t>
    </rPh>
    <rPh sb="307" eb="309">
      <t>オスイ</t>
    </rPh>
    <rPh sb="309" eb="311">
      <t>ショリ</t>
    </rPh>
    <rPh sb="311" eb="313">
      <t>ゲンカ</t>
    </rPh>
    <rPh sb="314" eb="316">
      <t>ジョジョ</t>
    </rPh>
    <rPh sb="317" eb="319">
      <t>ビゲン</t>
    </rPh>
    <rPh sb="320" eb="322">
      <t>スイイ</t>
    </rPh>
    <rPh sb="351" eb="353">
      <t>ショリ</t>
    </rPh>
    <rPh sb="353" eb="355">
      <t>スイリョウ</t>
    </rPh>
    <rPh sb="363" eb="365">
      <t>シセツ</t>
    </rPh>
    <rPh sb="365" eb="367">
      <t>シヨウ</t>
    </rPh>
    <rPh sb="367" eb="368">
      <t>リツ</t>
    </rPh>
    <rPh sb="376" eb="378">
      <t>コンゴ</t>
    </rPh>
    <rPh sb="379" eb="381">
      <t>スイイ</t>
    </rPh>
    <rPh sb="384" eb="387">
      <t>コウリツテキ</t>
    </rPh>
    <rPh sb="388" eb="390">
      <t>シセツ</t>
    </rPh>
    <rPh sb="390" eb="392">
      <t>ウンヨウ</t>
    </rPh>
    <rPh sb="393" eb="394">
      <t>カン</t>
    </rPh>
    <rPh sb="396" eb="398">
      <t>ケイカ</t>
    </rPh>
    <rPh sb="399" eb="401">
      <t>ミマモ</t>
    </rPh>
    <rPh sb="407" eb="410">
      <t>スイセンカ</t>
    </rPh>
    <rPh sb="410" eb="411">
      <t>リツ</t>
    </rPh>
    <rPh sb="413" eb="415">
      <t>セツゾク</t>
    </rPh>
    <rPh sb="415" eb="416">
      <t>シャ</t>
    </rPh>
    <rPh sb="416" eb="418">
      <t>ゾウカ</t>
    </rPh>
    <rPh sb="419" eb="420">
      <t>トモナ</t>
    </rPh>
    <rPh sb="421" eb="423">
      <t>オスイ</t>
    </rPh>
    <rPh sb="423" eb="425">
      <t>ショリ</t>
    </rPh>
    <rPh sb="425" eb="427">
      <t>ジンコウ</t>
    </rPh>
    <rPh sb="428" eb="430">
      <t>ゾウカ</t>
    </rPh>
    <rPh sb="431" eb="432">
      <t>ヒ</t>
    </rPh>
    <rPh sb="435" eb="438">
      <t>スイセンカ</t>
    </rPh>
    <rPh sb="438" eb="439">
      <t>リツ</t>
    </rPh>
    <rPh sb="440" eb="442">
      <t>ビゾウ</t>
    </rPh>
    <rPh sb="443" eb="445">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</si>
</sst>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28-4EEA-B564-F9E43ADBA763}"/>
            </c:ext>
          </c:extLst>
        </c:ser>
        <c:dLbls>
          <c:showLegendKey val="0"/>
          <c:showVal val="0"/>
          <c:showCatName val="0"/>
          <c:showSerName val="0"/>
          <c:showPercent val="0"/>
          <c:showBubbleSize val="0"/>
        </c:dLbls>
        <c:gapWidth val="150"/>
        <c:axId val="324610416"/>
        <c:axId val="27160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0.01</c:v>
                </c:pt>
                <c:pt idx="2">
                  <c:v>0.01</c:v>
                </c:pt>
                <c:pt idx="3">
                  <c:v>0.02</c:v>
                </c:pt>
                <c:pt idx="4">
                  <c:v>0.25</c:v>
                </c:pt>
              </c:numCache>
            </c:numRef>
          </c:val>
          <c:smooth val="0"/>
          <c:extLst>
            <c:ext xmlns:c16="http://schemas.microsoft.com/office/drawing/2014/chart" uri="{C3380CC4-5D6E-409C-BE32-E72D297353CC}">
              <c16:uniqueId val="{00000001-AB28-4EEA-B564-F9E43ADBA763}"/>
            </c:ext>
          </c:extLst>
        </c:ser>
        <c:dLbls>
          <c:showLegendKey val="0"/>
          <c:showVal val="0"/>
          <c:showCatName val="0"/>
          <c:showSerName val="0"/>
          <c:showPercent val="0"/>
          <c:showBubbleSize val="0"/>
        </c:dLbls>
        <c:marker val="1"/>
        <c:smooth val="0"/>
        <c:axId val="324610416"/>
        <c:axId val="271608496"/>
      </c:lineChart>
      <c:dateAx>
        <c:axId val="324610416"/>
        <c:scaling>
          <c:orientation val="minMax"/>
        </c:scaling>
        <c:delete val="1"/>
        <c:axPos val="b"/>
        <c:numFmt formatCode="&quot;H&quot;yy" sourceLinked="1"/>
        <c:majorTickMark val="none"/>
        <c:minorTickMark val="none"/>
        <c:tickLblPos val="none"/>
        <c:crossAx val="271608496"/>
        <c:crosses val="autoZero"/>
        <c:auto val="1"/>
        <c:lblOffset val="100"/>
        <c:baseTimeUnit val="years"/>
      </c:dateAx>
      <c:valAx>
        <c:axId val="27160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61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39.380000000000003</c:v>
                </c:pt>
                <c:pt idx="1">
                  <c:v>40.28</c:v>
                </c:pt>
                <c:pt idx="2">
                  <c:v>41.92</c:v>
                </c:pt>
                <c:pt idx="3">
                  <c:v>43.23</c:v>
                </c:pt>
                <c:pt idx="4">
                  <c:v>45.86</c:v>
                </c:pt>
              </c:numCache>
            </c:numRef>
          </c:val>
          <c:extLst>
            <c:ext xmlns:c16="http://schemas.microsoft.com/office/drawing/2014/chart" uri="{C3380CC4-5D6E-409C-BE32-E72D297353CC}">
              <c16:uniqueId val="{00000000-5D6D-4B78-8D16-6FF96D71C39E}"/>
            </c:ext>
          </c:extLst>
        </c:ser>
        <c:dLbls>
          <c:showLegendKey val="0"/>
          <c:showVal val="0"/>
          <c:showCatName val="0"/>
          <c:showSerName val="0"/>
          <c:showPercent val="0"/>
          <c:showBubbleSize val="0"/>
        </c:dLbls>
        <c:gapWidth val="150"/>
        <c:axId val="325100104"/>
        <c:axId val="32509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42.84</c:v>
                </c:pt>
                <c:pt idx="1">
                  <c:v>51.75</c:v>
                </c:pt>
                <c:pt idx="2">
                  <c:v>50.68</c:v>
                </c:pt>
                <c:pt idx="3">
                  <c:v>50.14</c:v>
                </c:pt>
                <c:pt idx="4">
                  <c:v>54.83</c:v>
                </c:pt>
              </c:numCache>
            </c:numRef>
          </c:val>
          <c:smooth val="0"/>
          <c:extLst>
            <c:ext xmlns:c16="http://schemas.microsoft.com/office/drawing/2014/chart" uri="{C3380CC4-5D6E-409C-BE32-E72D297353CC}">
              <c16:uniqueId val="{00000001-5D6D-4B78-8D16-6FF96D71C39E}"/>
            </c:ext>
          </c:extLst>
        </c:ser>
        <c:dLbls>
          <c:showLegendKey val="0"/>
          <c:showVal val="0"/>
          <c:showCatName val="0"/>
          <c:showSerName val="0"/>
          <c:showPercent val="0"/>
          <c:showBubbleSize val="0"/>
        </c:dLbls>
        <c:marker val="1"/>
        <c:smooth val="0"/>
        <c:axId val="325100104"/>
        <c:axId val="325096576"/>
      </c:lineChart>
      <c:dateAx>
        <c:axId val="325100104"/>
        <c:scaling>
          <c:orientation val="minMax"/>
        </c:scaling>
        <c:delete val="1"/>
        <c:axPos val="b"/>
        <c:numFmt formatCode="&quot;H&quot;yy" sourceLinked="1"/>
        <c:majorTickMark val="none"/>
        <c:minorTickMark val="none"/>
        <c:tickLblPos val="none"/>
        <c:crossAx val="325096576"/>
        <c:crosses val="autoZero"/>
        <c:auto val="1"/>
        <c:lblOffset val="100"/>
        <c:baseTimeUnit val="years"/>
      </c:dateAx>
      <c:valAx>
        <c:axId val="32509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100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50.34</c:v>
                </c:pt>
                <c:pt idx="1">
                  <c:v>53.97</c:v>
                </c:pt>
                <c:pt idx="2">
                  <c:v>56.83</c:v>
                </c:pt>
                <c:pt idx="3">
                  <c:v>59.48</c:v>
                </c:pt>
                <c:pt idx="4">
                  <c:v>61.54</c:v>
                </c:pt>
              </c:numCache>
            </c:numRef>
          </c:val>
          <c:extLst>
            <c:ext xmlns:c16="http://schemas.microsoft.com/office/drawing/2014/chart" uri="{C3380CC4-5D6E-409C-BE32-E72D297353CC}">
              <c16:uniqueId val="{00000000-346E-4B80-BE49-7A008F9E918C}"/>
            </c:ext>
          </c:extLst>
        </c:ser>
        <c:dLbls>
          <c:showLegendKey val="0"/>
          <c:showVal val="0"/>
          <c:showCatName val="0"/>
          <c:showSerName val="0"/>
          <c:showPercent val="0"/>
          <c:showBubbleSize val="0"/>
        </c:dLbls>
        <c:gapWidth val="150"/>
        <c:axId val="325093832"/>
        <c:axId val="32510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c:v>
                </c:pt>
                <c:pt idx="1">
                  <c:v>84.84</c:v>
                </c:pt>
                <c:pt idx="2">
                  <c:v>84.86</c:v>
                </c:pt>
                <c:pt idx="3">
                  <c:v>84.98</c:v>
                </c:pt>
                <c:pt idx="4">
                  <c:v>84.7</c:v>
                </c:pt>
              </c:numCache>
            </c:numRef>
          </c:val>
          <c:smooth val="0"/>
          <c:extLst>
            <c:ext xmlns:c16="http://schemas.microsoft.com/office/drawing/2014/chart" uri="{C3380CC4-5D6E-409C-BE32-E72D297353CC}">
              <c16:uniqueId val="{00000001-346E-4B80-BE49-7A008F9E918C}"/>
            </c:ext>
          </c:extLst>
        </c:ser>
        <c:dLbls>
          <c:showLegendKey val="0"/>
          <c:showVal val="0"/>
          <c:showCatName val="0"/>
          <c:showSerName val="0"/>
          <c:showPercent val="0"/>
          <c:showBubbleSize val="0"/>
        </c:dLbls>
        <c:marker val="1"/>
        <c:smooth val="0"/>
        <c:axId val="325093832"/>
        <c:axId val="325101280"/>
      </c:lineChart>
      <c:dateAx>
        <c:axId val="325093832"/>
        <c:scaling>
          <c:orientation val="minMax"/>
        </c:scaling>
        <c:delete val="1"/>
        <c:axPos val="b"/>
        <c:numFmt formatCode="&quot;H&quot;yy" sourceLinked="1"/>
        <c:majorTickMark val="none"/>
        <c:minorTickMark val="none"/>
        <c:tickLblPos val="none"/>
        <c:crossAx val="325101280"/>
        <c:crosses val="autoZero"/>
        <c:auto val="1"/>
        <c:lblOffset val="100"/>
        <c:baseTimeUnit val="years"/>
      </c:dateAx>
      <c:valAx>
        <c:axId val="32510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093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102.55</c:v>
                </c:pt>
                <c:pt idx="1">
                  <c:v>107.17</c:v>
                </c:pt>
                <c:pt idx="2">
                  <c:v>92.84</c:v>
                </c:pt>
                <c:pt idx="3">
                  <c:v>93.9</c:v>
                </c:pt>
                <c:pt idx="4">
                  <c:v>95.18</c:v>
                </c:pt>
              </c:numCache>
            </c:numRef>
          </c:val>
          <c:extLst>
            <c:ext xmlns:c16="http://schemas.microsoft.com/office/drawing/2014/chart" uri="{C3380CC4-5D6E-409C-BE32-E72D297353CC}">
              <c16:uniqueId val="{00000000-0509-432C-8DFA-320F4952E598}"/>
            </c:ext>
          </c:extLst>
        </c:ser>
        <c:dLbls>
          <c:showLegendKey val="0"/>
          <c:showVal val="0"/>
          <c:showCatName val="0"/>
          <c:showSerName val="0"/>
          <c:showPercent val="0"/>
          <c:showBubbleSize val="0"/>
        </c:dLbls>
        <c:gapWidth val="150"/>
        <c:axId val="271610064"/>
        <c:axId val="271610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09-432C-8DFA-320F4952E598}"/>
            </c:ext>
          </c:extLst>
        </c:ser>
        <c:dLbls>
          <c:showLegendKey val="0"/>
          <c:showVal val="0"/>
          <c:showCatName val="0"/>
          <c:showSerName val="0"/>
          <c:showPercent val="0"/>
          <c:showBubbleSize val="0"/>
        </c:dLbls>
        <c:marker val="1"/>
        <c:smooth val="0"/>
        <c:axId val="271610064"/>
        <c:axId val="271610456"/>
      </c:lineChart>
      <c:dateAx>
        <c:axId val="271610064"/>
        <c:scaling>
          <c:orientation val="minMax"/>
        </c:scaling>
        <c:delete val="1"/>
        <c:axPos val="b"/>
        <c:numFmt formatCode="&quot;H&quot;yy" sourceLinked="1"/>
        <c:majorTickMark val="none"/>
        <c:minorTickMark val="none"/>
        <c:tickLblPos val="none"/>
        <c:crossAx val="271610456"/>
        <c:crosses val="autoZero"/>
        <c:auto val="1"/>
        <c:lblOffset val="100"/>
        <c:baseTimeUnit val="years"/>
      </c:dateAx>
      <c:valAx>
        <c:axId val="271610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61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7D-47D7-A0B3-512890FCAA99}"/>
            </c:ext>
          </c:extLst>
        </c:ser>
        <c:dLbls>
          <c:showLegendKey val="0"/>
          <c:showVal val="0"/>
          <c:showCatName val="0"/>
          <c:showSerName val="0"/>
          <c:showPercent val="0"/>
          <c:showBubbleSize val="0"/>
        </c:dLbls>
        <c:gapWidth val="150"/>
        <c:axId val="324285768"/>
        <c:axId val="32427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7D-47D7-A0B3-512890FCAA99}"/>
            </c:ext>
          </c:extLst>
        </c:ser>
        <c:dLbls>
          <c:showLegendKey val="0"/>
          <c:showVal val="0"/>
          <c:showCatName val="0"/>
          <c:showSerName val="0"/>
          <c:showPercent val="0"/>
          <c:showBubbleSize val="0"/>
        </c:dLbls>
        <c:marker val="1"/>
        <c:smooth val="0"/>
        <c:axId val="324285768"/>
        <c:axId val="324279104"/>
      </c:lineChart>
      <c:dateAx>
        <c:axId val="324285768"/>
        <c:scaling>
          <c:orientation val="minMax"/>
        </c:scaling>
        <c:delete val="1"/>
        <c:axPos val="b"/>
        <c:numFmt formatCode="&quot;H&quot;yy" sourceLinked="1"/>
        <c:majorTickMark val="none"/>
        <c:minorTickMark val="none"/>
        <c:tickLblPos val="none"/>
        <c:crossAx val="324279104"/>
        <c:crosses val="autoZero"/>
        <c:auto val="1"/>
        <c:lblOffset val="100"/>
        <c:baseTimeUnit val="years"/>
      </c:dateAx>
      <c:valAx>
        <c:axId val="32427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28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61-461E-9D89-27E509D7022C}"/>
            </c:ext>
          </c:extLst>
        </c:ser>
        <c:dLbls>
          <c:showLegendKey val="0"/>
          <c:showVal val="0"/>
          <c:showCatName val="0"/>
          <c:showSerName val="0"/>
          <c:showPercent val="0"/>
          <c:showBubbleSize val="0"/>
        </c:dLbls>
        <c:gapWidth val="150"/>
        <c:axId val="324279496"/>
        <c:axId val="32428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61-461E-9D89-27E509D7022C}"/>
            </c:ext>
          </c:extLst>
        </c:ser>
        <c:dLbls>
          <c:showLegendKey val="0"/>
          <c:showVal val="0"/>
          <c:showCatName val="0"/>
          <c:showSerName val="0"/>
          <c:showPercent val="0"/>
          <c:showBubbleSize val="0"/>
        </c:dLbls>
        <c:marker val="1"/>
        <c:smooth val="0"/>
        <c:axId val="324279496"/>
        <c:axId val="324281456"/>
      </c:lineChart>
      <c:dateAx>
        <c:axId val="324279496"/>
        <c:scaling>
          <c:orientation val="minMax"/>
        </c:scaling>
        <c:delete val="1"/>
        <c:axPos val="b"/>
        <c:numFmt formatCode="&quot;H&quot;yy" sourceLinked="1"/>
        <c:majorTickMark val="none"/>
        <c:minorTickMark val="none"/>
        <c:tickLblPos val="none"/>
        <c:crossAx val="324281456"/>
        <c:crosses val="autoZero"/>
        <c:auto val="1"/>
        <c:lblOffset val="100"/>
        <c:baseTimeUnit val="years"/>
      </c:dateAx>
      <c:valAx>
        <c:axId val="32428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279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DE-4892-94F6-B8DB6DF64869}"/>
            </c:ext>
          </c:extLst>
        </c:ser>
        <c:dLbls>
          <c:showLegendKey val="0"/>
          <c:showVal val="0"/>
          <c:showCatName val="0"/>
          <c:showSerName val="0"/>
          <c:showPercent val="0"/>
          <c:showBubbleSize val="0"/>
        </c:dLbls>
        <c:gapWidth val="150"/>
        <c:axId val="324284984"/>
        <c:axId val="32428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DE-4892-94F6-B8DB6DF64869}"/>
            </c:ext>
          </c:extLst>
        </c:ser>
        <c:dLbls>
          <c:showLegendKey val="0"/>
          <c:showVal val="0"/>
          <c:showCatName val="0"/>
          <c:showSerName val="0"/>
          <c:showPercent val="0"/>
          <c:showBubbleSize val="0"/>
        </c:dLbls>
        <c:marker val="1"/>
        <c:smooth val="0"/>
        <c:axId val="324284984"/>
        <c:axId val="324285376"/>
      </c:lineChart>
      <c:dateAx>
        <c:axId val="324284984"/>
        <c:scaling>
          <c:orientation val="minMax"/>
        </c:scaling>
        <c:delete val="1"/>
        <c:axPos val="b"/>
        <c:numFmt formatCode="&quot;H&quot;yy" sourceLinked="1"/>
        <c:majorTickMark val="none"/>
        <c:minorTickMark val="none"/>
        <c:tickLblPos val="none"/>
        <c:crossAx val="324285376"/>
        <c:crosses val="autoZero"/>
        <c:auto val="1"/>
        <c:lblOffset val="100"/>
        <c:baseTimeUnit val="years"/>
      </c:dateAx>
      <c:valAx>
        <c:axId val="32428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284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A3-48BB-A3B0-A668F3B4D6CB}"/>
            </c:ext>
          </c:extLst>
        </c:ser>
        <c:dLbls>
          <c:showLegendKey val="0"/>
          <c:showVal val="0"/>
          <c:showCatName val="0"/>
          <c:showSerName val="0"/>
          <c:showPercent val="0"/>
          <c:showBubbleSize val="0"/>
        </c:dLbls>
        <c:gapWidth val="150"/>
        <c:axId val="324280280"/>
        <c:axId val="32428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A3-48BB-A3B0-A668F3B4D6CB}"/>
            </c:ext>
          </c:extLst>
        </c:ser>
        <c:dLbls>
          <c:showLegendKey val="0"/>
          <c:showVal val="0"/>
          <c:showCatName val="0"/>
          <c:showSerName val="0"/>
          <c:showPercent val="0"/>
          <c:showBubbleSize val="0"/>
        </c:dLbls>
        <c:marker val="1"/>
        <c:smooth val="0"/>
        <c:axId val="324280280"/>
        <c:axId val="324280672"/>
      </c:lineChart>
      <c:dateAx>
        <c:axId val="324280280"/>
        <c:scaling>
          <c:orientation val="minMax"/>
        </c:scaling>
        <c:delete val="1"/>
        <c:axPos val="b"/>
        <c:numFmt formatCode="&quot;H&quot;yy" sourceLinked="1"/>
        <c:majorTickMark val="none"/>
        <c:minorTickMark val="none"/>
        <c:tickLblPos val="none"/>
        <c:crossAx val="324280672"/>
        <c:crosses val="autoZero"/>
        <c:auto val="1"/>
        <c:lblOffset val="100"/>
        <c:baseTimeUnit val="years"/>
      </c:dateAx>
      <c:valAx>
        <c:axId val="32428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280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0E-45E3-891B-97FAED6E99CD}"/>
            </c:ext>
          </c:extLst>
        </c:ser>
        <c:dLbls>
          <c:showLegendKey val="0"/>
          <c:showVal val="0"/>
          <c:showCatName val="0"/>
          <c:showSerName val="0"/>
          <c:showPercent val="0"/>
          <c:showBubbleSize val="0"/>
        </c:dLbls>
        <c:gapWidth val="150"/>
        <c:axId val="325098536"/>
        <c:axId val="32509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1051.43</c:v>
                </c:pt>
                <c:pt idx="1">
                  <c:v>855.8</c:v>
                </c:pt>
                <c:pt idx="2">
                  <c:v>789.46</c:v>
                </c:pt>
                <c:pt idx="3">
                  <c:v>826.83</c:v>
                </c:pt>
                <c:pt idx="4">
                  <c:v>867.83</c:v>
                </c:pt>
              </c:numCache>
            </c:numRef>
          </c:val>
          <c:smooth val="0"/>
          <c:extLst>
            <c:ext xmlns:c16="http://schemas.microsoft.com/office/drawing/2014/chart" uri="{C3380CC4-5D6E-409C-BE32-E72D297353CC}">
              <c16:uniqueId val="{00000001-B50E-45E3-891B-97FAED6E99CD}"/>
            </c:ext>
          </c:extLst>
        </c:ser>
        <c:dLbls>
          <c:showLegendKey val="0"/>
          <c:showVal val="0"/>
          <c:showCatName val="0"/>
          <c:showSerName val="0"/>
          <c:showPercent val="0"/>
          <c:showBubbleSize val="0"/>
        </c:dLbls>
        <c:marker val="1"/>
        <c:smooth val="0"/>
        <c:axId val="325098536"/>
        <c:axId val="325095008"/>
      </c:lineChart>
      <c:dateAx>
        <c:axId val="325098536"/>
        <c:scaling>
          <c:orientation val="minMax"/>
        </c:scaling>
        <c:delete val="1"/>
        <c:axPos val="b"/>
        <c:numFmt formatCode="&quot;H&quot;yy" sourceLinked="1"/>
        <c:majorTickMark val="none"/>
        <c:minorTickMark val="none"/>
        <c:tickLblPos val="none"/>
        <c:crossAx val="325095008"/>
        <c:crosses val="autoZero"/>
        <c:auto val="1"/>
        <c:lblOffset val="100"/>
        <c:baseTimeUnit val="years"/>
      </c:dateAx>
      <c:valAx>
        <c:axId val="32509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098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34.74</c:v>
                </c:pt>
                <c:pt idx="1">
                  <c:v>31.44</c:v>
                </c:pt>
                <c:pt idx="2">
                  <c:v>32.17</c:v>
                </c:pt>
                <c:pt idx="3">
                  <c:v>31.87</c:v>
                </c:pt>
                <c:pt idx="4">
                  <c:v>33.99</c:v>
                </c:pt>
              </c:numCache>
            </c:numRef>
          </c:val>
          <c:extLst>
            <c:ext xmlns:c16="http://schemas.microsoft.com/office/drawing/2014/chart" uri="{C3380CC4-5D6E-409C-BE32-E72D297353CC}">
              <c16:uniqueId val="{00000000-A2CA-4378-B1A5-CA411B7F41F1}"/>
            </c:ext>
          </c:extLst>
        </c:ser>
        <c:dLbls>
          <c:showLegendKey val="0"/>
          <c:showVal val="0"/>
          <c:showCatName val="0"/>
          <c:showSerName val="0"/>
          <c:showPercent val="0"/>
          <c:showBubbleSize val="0"/>
        </c:dLbls>
        <c:gapWidth val="150"/>
        <c:axId val="325095400"/>
        <c:axId val="325094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40.06</c:v>
                </c:pt>
                <c:pt idx="1">
                  <c:v>59.8</c:v>
                </c:pt>
                <c:pt idx="2">
                  <c:v>57.77</c:v>
                </c:pt>
                <c:pt idx="3">
                  <c:v>57.31</c:v>
                </c:pt>
                <c:pt idx="4">
                  <c:v>57.08</c:v>
                </c:pt>
              </c:numCache>
            </c:numRef>
          </c:val>
          <c:smooth val="0"/>
          <c:extLst>
            <c:ext xmlns:c16="http://schemas.microsoft.com/office/drawing/2014/chart" uri="{C3380CC4-5D6E-409C-BE32-E72D297353CC}">
              <c16:uniqueId val="{00000001-A2CA-4378-B1A5-CA411B7F41F1}"/>
            </c:ext>
          </c:extLst>
        </c:ser>
        <c:dLbls>
          <c:showLegendKey val="0"/>
          <c:showVal val="0"/>
          <c:showCatName val="0"/>
          <c:showSerName val="0"/>
          <c:showPercent val="0"/>
          <c:showBubbleSize val="0"/>
        </c:dLbls>
        <c:marker val="1"/>
        <c:smooth val="0"/>
        <c:axId val="325095400"/>
        <c:axId val="325094616"/>
      </c:lineChart>
      <c:dateAx>
        <c:axId val="325095400"/>
        <c:scaling>
          <c:orientation val="minMax"/>
        </c:scaling>
        <c:delete val="1"/>
        <c:axPos val="b"/>
        <c:numFmt formatCode="&quot;H&quot;yy" sourceLinked="1"/>
        <c:majorTickMark val="none"/>
        <c:minorTickMark val="none"/>
        <c:tickLblPos val="none"/>
        <c:crossAx val="325094616"/>
        <c:crosses val="autoZero"/>
        <c:auto val="1"/>
        <c:lblOffset val="100"/>
        <c:baseTimeUnit val="years"/>
      </c:dateAx>
      <c:valAx>
        <c:axId val="325094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095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388.32</c:v>
                </c:pt>
                <c:pt idx="1">
                  <c:v>426.94</c:v>
                </c:pt>
                <c:pt idx="2">
                  <c:v>413.26</c:v>
                </c:pt>
                <c:pt idx="3">
                  <c:v>419.45</c:v>
                </c:pt>
                <c:pt idx="4">
                  <c:v>396</c:v>
                </c:pt>
              </c:numCache>
            </c:numRef>
          </c:val>
          <c:extLst>
            <c:ext xmlns:c16="http://schemas.microsoft.com/office/drawing/2014/chart" uri="{C3380CC4-5D6E-409C-BE32-E72D297353CC}">
              <c16:uniqueId val="{00000000-3801-413A-8655-343854ACE328}"/>
            </c:ext>
          </c:extLst>
        </c:ser>
        <c:dLbls>
          <c:showLegendKey val="0"/>
          <c:showVal val="0"/>
          <c:showCatName val="0"/>
          <c:showSerName val="0"/>
          <c:showPercent val="0"/>
          <c:showBubbleSize val="0"/>
        </c:dLbls>
        <c:gapWidth val="150"/>
        <c:axId val="325095792"/>
        <c:axId val="32509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355.22</c:v>
                </c:pt>
                <c:pt idx="1">
                  <c:v>263.76</c:v>
                </c:pt>
                <c:pt idx="2">
                  <c:v>274.35000000000002</c:v>
                </c:pt>
                <c:pt idx="3">
                  <c:v>273.52</c:v>
                </c:pt>
                <c:pt idx="4">
                  <c:v>274.99</c:v>
                </c:pt>
              </c:numCache>
            </c:numRef>
          </c:val>
          <c:smooth val="0"/>
          <c:extLst>
            <c:ext xmlns:c16="http://schemas.microsoft.com/office/drawing/2014/chart" uri="{C3380CC4-5D6E-409C-BE32-E72D297353CC}">
              <c16:uniqueId val="{00000001-3801-413A-8655-343854ACE328}"/>
            </c:ext>
          </c:extLst>
        </c:ser>
        <c:dLbls>
          <c:showLegendKey val="0"/>
          <c:showVal val="0"/>
          <c:showCatName val="0"/>
          <c:showSerName val="0"/>
          <c:showPercent val="0"/>
          <c:showBubbleSize val="0"/>
        </c:dLbls>
        <c:marker val="1"/>
        <c:smooth val="0"/>
        <c:axId val="325095792"/>
        <c:axId val="325094224"/>
      </c:lineChart>
      <c:dateAx>
        <c:axId val="325095792"/>
        <c:scaling>
          <c:orientation val="minMax"/>
        </c:scaling>
        <c:delete val="1"/>
        <c:axPos val="b"/>
        <c:numFmt formatCode="&quot;H&quot;yy" sourceLinked="1"/>
        <c:majorTickMark val="none"/>
        <c:minorTickMark val="none"/>
        <c:tickLblPos val="none"/>
        <c:crossAx val="325094224"/>
        <c:crosses val="autoZero"/>
        <c:auto val="1"/>
        <c:lblOffset val="100"/>
        <c:baseTimeUnit val="years"/>
      </c:dateAx>
      <c:valAx>
        <c:axId val="32509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09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茨城県　鉾田市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48160</v>
      </c>
      <c r="AM8" s="69"/>
      <c r="AN8" s="69"/>
      <c r="AO8" s="69"/>
      <c r="AP8" s="69"/>
      <c r="AQ8" s="69"/>
      <c r="AR8" s="69"/>
      <c r="AS8" s="69"/>
      <c r="AT8" s="68">
        <f>データ!T6</f>
        <v>207.6</v>
      </c>
      <c r="AU8" s="68"/>
      <c r="AV8" s="68"/>
      <c r="AW8" s="68"/>
      <c r="AX8" s="68"/>
      <c r="AY8" s="68"/>
      <c r="AZ8" s="68"/>
      <c r="BA8" s="68"/>
      <c r="BB8" s="68">
        <f>データ!U6</f>
        <v>231.98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5.77</v>
      </c>
      <c r="Q10" s="68"/>
      <c r="R10" s="68"/>
      <c r="S10" s="68"/>
      <c r="T10" s="68"/>
      <c r="U10" s="68"/>
      <c r="V10" s="68"/>
      <c r="W10" s="68">
        <f>データ!Q6</f>
        <v>100</v>
      </c>
      <c r="X10" s="68"/>
      <c r="Y10" s="68"/>
      <c r="Z10" s="68"/>
      <c r="AA10" s="68"/>
      <c r="AB10" s="68"/>
      <c r="AC10" s="68"/>
      <c r="AD10" s="69">
        <f>データ!R6</f>
        <v>3971</v>
      </c>
      <c r="AE10" s="69"/>
      <c r="AF10" s="69"/>
      <c r="AG10" s="69"/>
      <c r="AH10" s="69"/>
      <c r="AI10" s="69"/>
      <c r="AJ10" s="69"/>
      <c r="AK10" s="2"/>
      <c r="AL10" s="69">
        <f>データ!V6</f>
        <v>2769</v>
      </c>
      <c r="AM10" s="69"/>
      <c r="AN10" s="69"/>
      <c r="AO10" s="69"/>
      <c r="AP10" s="69"/>
      <c r="AQ10" s="69"/>
      <c r="AR10" s="69"/>
      <c r="AS10" s="69"/>
      <c r="AT10" s="68">
        <f>データ!W6</f>
        <v>1.94</v>
      </c>
      <c r="AU10" s="68"/>
      <c r="AV10" s="68"/>
      <c r="AW10" s="68"/>
      <c r="AX10" s="68"/>
      <c r="AY10" s="68"/>
      <c r="AZ10" s="68"/>
      <c r="BA10" s="68"/>
      <c r="BB10" s="68">
        <f>データ!X6</f>
        <v>1427.32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U/AIf+V29Dtcmzw0I4CLkZQnoK87bi9JOjWRp8vccpNteZnicDg3sTI6g0rg8lrgfbAi8E2IX9OwOoVSFnzURw==" saltValue="elyoK7mMcHAD/BRct+lsk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82341</v>
      </c>
      <c r="D6" s="33">
        <f t="shared" si="3"/>
        <v>47</v>
      </c>
      <c r="E6" s="33">
        <f t="shared" si="3"/>
        <v>17</v>
      </c>
      <c r="F6" s="33">
        <f t="shared" si="3"/>
        <v>5</v>
      </c>
      <c r="G6" s="33">
        <f t="shared" si="3"/>
        <v>0</v>
      </c>
      <c r="H6" s="33" t="str">
        <f t="shared" si="3"/>
        <v>茨城県　鉾田市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5.77</v>
      </c>
      <c r="Q6" s="34">
        <f t="shared" si="3"/>
        <v>100</v>
      </c>
      <c r="R6" s="34">
        <f t="shared" si="3"/>
        <v>3971</v>
      </c>
      <c r="S6" s="34">
        <f t="shared" si="3"/>
        <v>48160</v>
      </c>
      <c r="T6" s="34">
        <f t="shared" si="3"/>
        <v>207.6</v>
      </c>
      <c r="U6" s="34">
        <f t="shared" si="3"/>
        <v>231.98</v>
      </c>
      <c r="V6" s="34">
        <f t="shared" si="3"/>
        <v>2769</v>
      </c>
      <c r="W6" s="34">
        <f t="shared" si="3"/>
        <v>1.94</v>
      </c>
      <c r="X6" s="34">
        <f t="shared" si="3"/>
        <v>1427.32</v>
      </c>
      <c r="Y6" s="35">
        <f>IF(Y7="",NA(),Y7)</f>
        <v>102.55</v>
      </c>
      <c r="Z6" s="35">
        <f t="shared" ref="Z6:AH6" si="4">IF(Z7="",NA(),Z7)</f>
        <v>107.17</v>
      </c>
      <c r="AA6" s="35">
        <f t="shared" si="4"/>
        <v>92.84</v>
      </c>
      <c r="AB6" s="35">
        <f t="shared" si="4"/>
        <v>93.9</v>
      </c>
      <c r="AC6" s="35">
        <f t="shared" si="4"/>
        <v>95.18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1051.43</v>
      </c>
      <c r="BL6" s="35">
        <f t="shared" si="7"/>
        <v>855.8</v>
      </c>
      <c r="BM6" s="35">
        <f t="shared" si="7"/>
        <v>789.46</v>
      </c>
      <c r="BN6" s="35">
        <f t="shared" si="7"/>
        <v>826.83</v>
      </c>
      <c r="BO6" s="35">
        <f t="shared" si="7"/>
        <v>867.83</v>
      </c>
      <c r="BP6" s="34" t="str">
        <f>IF(BP7="","",IF(BP7="-","【-】","【"&amp;SUBSTITUTE(TEXT(BP7,"#,##0.00"),"-","△")&amp;"】"))</f>
        <v>【832.52】</v>
      </c>
      <c r="BQ6" s="35">
        <f>IF(BQ7="",NA(),BQ7)</f>
        <v>34.74</v>
      </c>
      <c r="BR6" s="35">
        <f t="shared" ref="BR6:BZ6" si="8">IF(BR7="",NA(),BR7)</f>
        <v>31.44</v>
      </c>
      <c r="BS6" s="35">
        <f t="shared" si="8"/>
        <v>32.17</v>
      </c>
      <c r="BT6" s="35">
        <f t="shared" si="8"/>
        <v>31.87</v>
      </c>
      <c r="BU6" s="35">
        <f t="shared" si="8"/>
        <v>33.99</v>
      </c>
      <c r="BV6" s="35">
        <f t="shared" si="8"/>
        <v>40.06</v>
      </c>
      <c r="BW6" s="35">
        <f t="shared" si="8"/>
        <v>59.8</v>
      </c>
      <c r="BX6" s="35">
        <f t="shared" si="8"/>
        <v>57.77</v>
      </c>
      <c r="BY6" s="35">
        <f t="shared" si="8"/>
        <v>57.31</v>
      </c>
      <c r="BZ6" s="35">
        <f t="shared" si="8"/>
        <v>57.08</v>
      </c>
      <c r="CA6" s="34" t="str">
        <f>IF(CA7="","",IF(CA7="-","【-】","【"&amp;SUBSTITUTE(TEXT(CA7,"#,##0.00"),"-","△")&amp;"】"))</f>
        <v>【60.94】</v>
      </c>
      <c r="CB6" s="35">
        <f>IF(CB7="",NA(),CB7)</f>
        <v>388.32</v>
      </c>
      <c r="CC6" s="35">
        <f t="shared" ref="CC6:CK6" si="9">IF(CC7="",NA(),CC7)</f>
        <v>426.94</v>
      </c>
      <c r="CD6" s="35">
        <f t="shared" si="9"/>
        <v>413.26</v>
      </c>
      <c r="CE6" s="35">
        <f t="shared" si="9"/>
        <v>419.45</v>
      </c>
      <c r="CF6" s="35">
        <f t="shared" si="9"/>
        <v>396</v>
      </c>
      <c r="CG6" s="35">
        <f t="shared" si="9"/>
        <v>355.22</v>
      </c>
      <c r="CH6" s="35">
        <f t="shared" si="9"/>
        <v>263.76</v>
      </c>
      <c r="CI6" s="35">
        <f t="shared" si="9"/>
        <v>274.35000000000002</v>
      </c>
      <c r="CJ6" s="35">
        <f t="shared" si="9"/>
        <v>273.52</v>
      </c>
      <c r="CK6" s="35">
        <f t="shared" si="9"/>
        <v>274.99</v>
      </c>
      <c r="CL6" s="34" t="str">
        <f>IF(CL7="","",IF(CL7="-","【-】","【"&amp;SUBSTITUTE(TEXT(CL7,"#,##0.00"),"-","△")&amp;"】"))</f>
        <v>【253.04】</v>
      </c>
      <c r="CM6" s="35">
        <f>IF(CM7="",NA(),CM7)</f>
        <v>39.380000000000003</v>
      </c>
      <c r="CN6" s="35">
        <f t="shared" ref="CN6:CV6" si="10">IF(CN7="",NA(),CN7)</f>
        <v>40.28</v>
      </c>
      <c r="CO6" s="35">
        <f t="shared" si="10"/>
        <v>41.92</v>
      </c>
      <c r="CP6" s="35">
        <f t="shared" si="10"/>
        <v>43.23</v>
      </c>
      <c r="CQ6" s="35">
        <f t="shared" si="10"/>
        <v>45.86</v>
      </c>
      <c r="CR6" s="35">
        <f t="shared" si="10"/>
        <v>42.84</v>
      </c>
      <c r="CS6" s="35">
        <f t="shared" si="10"/>
        <v>51.75</v>
      </c>
      <c r="CT6" s="35">
        <f t="shared" si="10"/>
        <v>50.68</v>
      </c>
      <c r="CU6" s="35">
        <f t="shared" si="10"/>
        <v>50.14</v>
      </c>
      <c r="CV6" s="35">
        <f t="shared" si="10"/>
        <v>54.83</v>
      </c>
      <c r="CW6" s="34" t="str">
        <f>IF(CW7="","",IF(CW7="-","【-】","【"&amp;SUBSTITUTE(TEXT(CW7,"#,##0.00"),"-","△")&amp;"】"))</f>
        <v>【54.84】</v>
      </c>
      <c r="CX6" s="35">
        <f>IF(CX7="",NA(),CX7)</f>
        <v>50.34</v>
      </c>
      <c r="CY6" s="35">
        <f t="shared" ref="CY6:DG6" si="11">IF(CY7="",NA(),CY7)</f>
        <v>53.97</v>
      </c>
      <c r="CZ6" s="35">
        <f t="shared" si="11"/>
        <v>56.83</v>
      </c>
      <c r="DA6" s="35">
        <f t="shared" si="11"/>
        <v>59.48</v>
      </c>
      <c r="DB6" s="35">
        <f t="shared" si="11"/>
        <v>61.54</v>
      </c>
      <c r="DC6" s="35">
        <f t="shared" si="11"/>
        <v>66.3</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82341</v>
      </c>
      <c r="D7" s="37">
        <v>47</v>
      </c>
      <c r="E7" s="37">
        <v>17</v>
      </c>
      <c r="F7" s="37">
        <v>5</v>
      </c>
      <c r="G7" s="37">
        <v>0</v>
      </c>
      <c r="H7" s="37" t="s">
        <v>98</v>
      </c>
      <c r="I7" s="37" t="s">
        <v>99</v>
      </c>
      <c r="J7" s="37" t="s">
        <v>100</v>
      </c>
      <c r="K7" s="37" t="s">
        <v>101</v>
      </c>
      <c r="L7" s="37" t="s">
        <v>102</v>
      </c>
      <c r="M7" s="37" t="s">
        <v>103</v>
      </c>
      <c r="N7" s="38" t="s">
        <v>104</v>
      </c>
      <c r="O7" s="38" t="s">
        <v>105</v>
      </c>
      <c r="P7" s="38">
        <v>5.77</v>
      </c>
      <c r="Q7" s="38">
        <v>100</v>
      </c>
      <c r="R7" s="38">
        <v>3971</v>
      </c>
      <c r="S7" s="38">
        <v>48160</v>
      </c>
      <c r="T7" s="38">
        <v>207.6</v>
      </c>
      <c r="U7" s="38">
        <v>231.98</v>
      </c>
      <c r="V7" s="38">
        <v>2769</v>
      </c>
      <c r="W7" s="38">
        <v>1.94</v>
      </c>
      <c r="X7" s="38">
        <v>1427.32</v>
      </c>
      <c r="Y7" s="38">
        <v>102.55</v>
      </c>
      <c r="Z7" s="38">
        <v>107.17</v>
      </c>
      <c r="AA7" s="38">
        <v>92.84</v>
      </c>
      <c r="AB7" s="38">
        <v>93.9</v>
      </c>
      <c r="AC7" s="38">
        <v>95.18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1051.43</v>
      </c>
      <c r="BL7" s="38">
        <v>855.8</v>
      </c>
      <c r="BM7" s="38">
        <v>789.46</v>
      </c>
      <c r="BN7" s="38">
        <v>826.83</v>
      </c>
      <c r="BO7" s="38">
        <v>867.83</v>
      </c>
      <c r="BP7" s="38">
        <v>832.52</v>
      </c>
      <c r="BQ7" s="38">
        <v>34.74</v>
      </c>
      <c r="BR7" s="38">
        <v>31.44</v>
      </c>
      <c r="BS7" s="38">
        <v>32.17</v>
      </c>
      <c r="BT7" s="38">
        <v>31.87</v>
      </c>
      <c r="BU7" s="38">
        <v>33.99</v>
      </c>
      <c r="BV7" s="38">
        <v>40.06</v>
      </c>
      <c r="BW7" s="38">
        <v>59.8</v>
      </c>
      <c r="BX7" s="38">
        <v>57.77</v>
      </c>
      <c r="BY7" s="38">
        <v>57.31</v>
      </c>
      <c r="BZ7" s="38">
        <v>57.08</v>
      </c>
      <c r="CA7" s="38">
        <v>60.94</v>
      </c>
      <c r="CB7" s="38">
        <v>388.32</v>
      </c>
      <c r="CC7" s="38">
        <v>426.94</v>
      </c>
      <c r="CD7" s="38">
        <v>413.26</v>
      </c>
      <c r="CE7" s="38">
        <v>419.45</v>
      </c>
      <c r="CF7" s="38">
        <v>396</v>
      </c>
      <c r="CG7" s="38">
        <v>355.22</v>
      </c>
      <c r="CH7" s="38">
        <v>263.76</v>
      </c>
      <c r="CI7" s="38">
        <v>274.35000000000002</v>
      </c>
      <c r="CJ7" s="38">
        <v>273.52</v>
      </c>
      <c r="CK7" s="38">
        <v>274.99</v>
      </c>
      <c r="CL7" s="38">
        <v>253.04</v>
      </c>
      <c r="CM7" s="38">
        <v>39.380000000000003</v>
      </c>
      <c r="CN7" s="38">
        <v>40.28</v>
      </c>
      <c r="CO7" s="38">
        <v>41.92</v>
      </c>
      <c r="CP7" s="38">
        <v>43.23</v>
      </c>
      <c r="CQ7" s="38">
        <v>45.86</v>
      </c>
      <c r="CR7" s="38">
        <v>42.84</v>
      </c>
      <c r="CS7" s="38">
        <v>51.75</v>
      </c>
      <c r="CT7" s="38">
        <v>50.68</v>
      </c>
      <c r="CU7" s="38">
        <v>50.14</v>
      </c>
      <c r="CV7" s="38">
        <v>54.83</v>
      </c>
      <c r="CW7" s="38">
        <v>54.84</v>
      </c>
      <c r="CX7" s="38">
        <v>50.34</v>
      </c>
      <c r="CY7" s="38">
        <v>53.97</v>
      </c>
      <c r="CZ7" s="38">
        <v>56.83</v>
      </c>
      <c r="DA7" s="38">
        <v>59.48</v>
      </c>
      <c r="DB7" s="38">
        <v>61.54</v>
      </c>
      <c r="DC7" s="38">
        <v>66.3</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113</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2022-02-02T00:26:56Z</cp:lastPrinted>
  <dcterms:created xsi:type="dcterms:W3CDTF">2021-12-03T07:56:19Z</dcterms:created>
  <dcterms:modified xsi:type="dcterms:W3CDTF">2022-02-16T07:18:48Z</dcterms:modified>
  <cp:category/>
</cp:coreProperties>
</file>