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3OcwCBw4dgnhsLKe05l9ccyo5vKkn9JQPIfjjTamTD2oPqlo+UJnosCPj6yOfB8d7+tkJPQg7pbY4YGnvZcVMg==" workbookSaltValue="kf31cHEpuj18BJjgtBC4z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P10" i="4"/>
  <c r="I10" i="4"/>
  <c r="AL8" i="4"/>
  <c r="W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<sst xmlns="http://schemas.openxmlformats.org/spreadsheetml/2006/main" count="236" uniqueCount="119">
  <si>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</si>
  <si>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</si>
  <si>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</si>
  <si>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</si>
  <si>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</si>
  <si>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</si>
  <si>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</si>
  <si>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</si>
  <si>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</si>
  <si>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</si>
  <si>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</si>
  <si>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</si>
  <si>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</si>
  <si>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</si>
  <si>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</si>
  <si>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</si>
  <si>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</si>
  <si>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</si>
  <si>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</si>
  <si>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</si>
  <si>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</si>
  <si>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</si>
  <si>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</si>
  <si>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</si>
  <si>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</si>
  <si>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</si>
  <si>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</si>
  <si>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</si>
  <si>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</si>
  <si>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</si>
  <si>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</si>
  <si>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</si>
  <si>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</si>
  <si>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</si>
  <si>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</si>
  <si>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</si>
  <si>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</si>
  <si>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</si>
  <si>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</si>
  <si>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</si>
  <si>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</si>
  <si>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</si>
  <si>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</si>
  <si>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</si>
  <si>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</si>
  <si>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</si>
  <si>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</si>
  <si>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</si>
  <si>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</si>
  <si>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</si>
  <si>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</si>
  <si>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</si>
  <si>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</si>
  <si>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</si>
  <si>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</si>
  <si>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</si>
  <si>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</si>
  <si>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</si>
  <si>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</si>
  <si>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</si>
  <si>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</si>
  <si>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</si>
  <si>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</si>
  <si>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</si>
  <si>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</si>
  <si>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</si>
  <si>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</si>
  <si>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</si>
  <si>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</si>
  <si>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</si>
  <si>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</si>
  <si>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</si>
  <si>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</si>
  <si>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</si>
  <si>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</si>
  <si>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</si>
  <si>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</si>
  <si>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</si>
  <si>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</si>
  <si>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</si>
  <si>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</si>
  <si>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</si>
  <si>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</si>
  <si>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</si>
  <si>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</si>
  <si>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</si>
  <si>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</si>
  <si>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</si>
  <si>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</si>
  <si>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</si>
  <si>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</si>
  <si>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</si>
  <si>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</si>
  <si>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</si>
  <si>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</si>
  <si>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</si>
  <si>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</si>
  <si>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</si>
  <si>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</si>
  <si>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</si>
  <si>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</si>
  <si>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</si>
  <si>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</si>
  <si>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</si>
  <si>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</si>
  <si>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</si>
  <si>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</si>
  <si>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</si>
  <si>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</si>
  <si>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</si>
  <si>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</si>
  <si>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</si>
  <si>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</si>
  <si>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</si>
  <si>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</si>
  <si>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</si>
  <si>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東日本大震災の影響により、平成26年度までは管渠修繕に費用を要していたが、それ以降は施設も新しく、平成28年度以降の管渠改善率は0である。
　青山・美原地区農業集落排水処理施設は、平成7年度に事業着手し、平成14年4月に供用開始して19年が経過、法定耐用年数を超える管渠はないが、電気機械類の耐用年数をまもなく迎えるため、最適整備構想を基に適正な時期に修繕・更新を行っていく予定である。
　上島西部地区は平成24年4月から供用開始、舟木地区（第１期）は平成25年4月から供用開始、舟木地区（第2期）についても平成29年4月供用開始となっているため、今後は耐用年数の到来に合わせて計画的に更新を進めていく予定である。</t>
    <phoneticPr fontId="4"/>
  </si>
  <si>
    <t>　農業集落排水事業は平成29年3月に舟木地区（第2期）まで整備が完了し、ベストプランの中では新規採択地区の予定はない。
　供用開始から間もない地区もあるため、経営を安定させるには接続者の増加が肝要である。接続者数は年々増加傾向にあるため、有収水量や料金収入も徐々に増加傾向となっているが、農業集落排水全体としての接続率は未だ低い状況にあるため、引き続き、接続推進を推し進め、経営の安定化に努めたい。
　また、昨今の世情を鑑みて、動力費の増額が懸念されるため、情勢を注視しながら、令和6年度から地方公営企業法の適用を取り入れた企業会計の移行準備を進め、経営基盤の強化と財政マネジメントの向上に取り組んでいく予定である。</t>
    <rPh sb="89" eb="92">
      <t>セツゾクシャ</t>
    </rPh>
    <rPh sb="93" eb="95">
      <t>ゾウカ</t>
    </rPh>
    <rPh sb="96" eb="98">
      <t>カンヨウ</t>
    </rPh>
    <rPh sb="102" eb="106">
      <t>セツゾクシャスウ</t>
    </rPh>
    <rPh sb="107" eb="109">
      <t>ネンネン</t>
    </rPh>
    <rPh sb="109" eb="113">
      <t>ゾウカケイコウ</t>
    </rPh>
    <rPh sb="172" eb="173">
      <t>ヒ</t>
    </rPh>
    <rPh sb="174" eb="175">
      <t>ツヅ</t>
    </rPh>
    <rPh sb="187" eb="189">
      <t>ケイエイ</t>
    </rPh>
    <rPh sb="190" eb="193">
      <t>アンテイカ</t>
    </rPh>
    <rPh sb="194" eb="195">
      <t>ツト</t>
    </rPh>
    <rPh sb="204" eb="206">
      <t>サッコン</t>
    </rPh>
    <rPh sb="207" eb="209">
      <t>セジョウ</t>
    </rPh>
    <rPh sb="210" eb="211">
      <t>カンガ</t>
    </rPh>
    <rPh sb="214" eb="217">
      <t>ドウリョクヒ</t>
    </rPh>
    <rPh sb="218" eb="220">
      <t>ゾウガク</t>
    </rPh>
    <rPh sb="221" eb="223">
      <t>ケネン</t>
    </rPh>
    <rPh sb="229" eb="231">
      <t>ジョウセイ</t>
    </rPh>
    <phoneticPr fontId="4"/>
  </si>
  <si>
    <t>①収益的収支比率
　接続者増加により使用料収入は増加しているが、国庫補助金の減少により総収入は減少に転じ、平成30年度より消費税及び地方消費税が還付から納付に転じていることや,地方債元金償還金が増加していることで支出が増加しているため、収益的収支比率が100%を割り込んでいる。
④企業債残高対事業規模比率
　一般会計からの全額繰入により企業債残高対事業規模比率は0となっている。
⑤経費回収率
　接続者は年々増加しているが、接続率としては未だ低く、使用料だけでは賄えないため一般会計からの繰入金を充当している。更なる接続推進で経営の健全化を図る。
⑥汚水処理原価
　供用開始より間もない地区もあるため、汚水処理原価が安定しないが、接続者の増加に伴い有収水量も年々増加しており、汚水処理原価は徐々に微減へ推移していくものとみられる。
⑦施設利用率
　接続者数の増加に伴い有収水量が増加、延いては施設使用率も年々増加傾向にある。引き続き、効率的な施設運用に関して経過を見守りたい。　
⑧水洗化率
 接続者増加に伴い汚水処理人口も増加、延いては水洗化率も微増に推移している。</t>
    <rPh sb="32" eb="37">
      <t>コッコホジョキン</t>
    </rPh>
    <rPh sb="38" eb="40">
      <t>ゲンショウ</t>
    </rPh>
    <rPh sb="43" eb="46">
      <t>ソウシュウニュウ</t>
    </rPh>
    <rPh sb="47" eb="49">
      <t>ゲンショウ</t>
    </rPh>
    <rPh sb="50" eb="51">
      <t>テン</t>
    </rPh>
    <rPh sb="53" eb="55">
      <t>ヘイセイ</t>
    </rPh>
    <rPh sb="57" eb="59">
      <t>ネンド</t>
    </rPh>
    <rPh sb="72" eb="74">
      <t>カンプ</t>
    </rPh>
    <rPh sb="79" eb="80">
      <t>テン</t>
    </rPh>
    <rPh sb="97" eb="99">
      <t>ゾウカ</t>
    </rPh>
    <rPh sb="109" eb="111">
      <t>ゾウカ</t>
    </rPh>
    <rPh sb="142" eb="145">
      <t>キギョウサイ</t>
    </rPh>
    <rPh sb="145" eb="147">
      <t>ザンダカ</t>
    </rPh>
    <rPh sb="147" eb="152">
      <t>タイジギョウキボ</t>
    </rPh>
    <rPh sb="152" eb="154">
      <t>ヒリツ</t>
    </rPh>
    <rPh sb="205" eb="207">
      <t>ネンネン</t>
    </rPh>
    <rPh sb="224" eb="225">
      <t>ヒク</t>
    </rPh>
    <rPh sb="279" eb="285">
      <t>オスイショリゲンカ</t>
    </rPh>
    <rPh sb="287" eb="291">
      <t>キョウヨウカイシ</t>
    </rPh>
    <rPh sb="293" eb="294">
      <t>マ</t>
    </rPh>
    <rPh sb="297" eb="299">
      <t>チク</t>
    </rPh>
    <rPh sb="309" eb="311">
      <t>ゲンカ</t>
    </rPh>
    <rPh sb="312" eb="314">
      <t>アンテイ</t>
    </rPh>
    <rPh sb="319" eb="322">
      <t>セツゾクシャ</t>
    </rPh>
    <rPh sb="323" eb="325">
      <t>ゾウカ</t>
    </rPh>
    <rPh sb="328" eb="332">
      <t>ユウシュウスイリョウ</t>
    </rPh>
    <rPh sb="333" eb="335">
      <t>ネンネン</t>
    </rPh>
    <rPh sb="335" eb="337">
      <t>ゾウカ</t>
    </rPh>
    <rPh sb="372" eb="377">
      <t>シセツリヨウリツ</t>
    </rPh>
    <rPh sb="379" eb="382">
      <t>セツゾクシャ</t>
    </rPh>
    <rPh sb="382" eb="383">
      <t>スウ</t>
    </rPh>
    <rPh sb="384" eb="386">
      <t>ゾウカ</t>
    </rPh>
    <rPh sb="387" eb="388">
      <t>トモナ</t>
    </rPh>
    <rPh sb="389" eb="393">
      <t>ユウシュウスイリョウ</t>
    </rPh>
    <rPh sb="394" eb="396">
      <t>ゾウカ</t>
    </rPh>
    <rPh sb="397" eb="398">
      <t>ヒ</t>
    </rPh>
    <rPh sb="401" eb="406">
      <t>シセツシヨウリツ</t>
    </rPh>
    <rPh sb="407" eb="411">
      <t>ネンネンゾウカ</t>
    </rPh>
    <rPh sb="411" eb="413">
      <t>ケイコウ</t>
    </rPh>
    <rPh sb="417" eb="418">
      <t>ヒ</t>
    </rPh>
    <rPh sb="419" eb="420">
      <t>ツヅ</t>
    </rPh>
    <rPh sb="422" eb="425">
      <t>コウリツテキ</t>
    </rPh>
    <rPh sb="426" eb="430">
      <t>シセツウンヨウ</t>
    </rPh>
    <rPh sb="431" eb="432">
      <t>カン</t>
    </rPh>
    <rPh sb="434" eb="436">
      <t>ケイカ</t>
    </rPh>
    <rPh sb="437" eb="439">
      <t>ミマモ</t>
    </rPh>
    <rPh sb="446" eb="449">
      <t>スイセンカ</t>
    </rPh>
    <rPh sb="449" eb="450">
      <t>リツ</t>
    </rPh>
    <rPh sb="452" eb="455">
      <t>セツゾクシャ</t>
    </rPh>
    <rPh sb="455" eb="457">
      <t>ゾウカ</t>
    </rPh>
    <rPh sb="458" eb="459">
      <t>トモナ</t>
    </rPh>
    <rPh sb="460" eb="466">
      <t>オスイショリジンコウ</t>
    </rPh>
    <rPh sb="467" eb="469">
      <t>ゾウカ</t>
    </rPh>
    <rPh sb="470" eb="471">
      <t>ヒ</t>
    </rPh>
    <rPh sb="474" eb="477">
      <t>スイセンカ</t>
    </rPh>
    <rPh sb="477" eb="478">
      <t>リツ</t>
    </rPh>
    <rPh sb="479" eb="481">
      <t>ビゾウ</t>
    </rPh>
    <rPh sb="482" eb="48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</si>
</sst>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79-4610-A0D7-6F69DD8BFE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979-4610-A0D7-6F69DD8BFE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40.28</c:v>
                </c:pt>
                <c:pt idx="1">
                  <c:v>41.92</c:v>
                </c:pt>
                <c:pt idx="2">
                  <c:v>43.23</c:v>
                </c:pt>
                <c:pt idx="3">
                  <c:v>45.86</c:v>
                </c:pt>
                <c:pt idx="4">
                  <c:v>46.51</c:v>
                </c:pt>
              </c:numCache>
            </c:numRef>
          </c:val>
          <c:extLst>
            <c:ext xmlns:c16="http://schemas.microsoft.com/office/drawing/2014/chart" uri="{C3380CC4-5D6E-409C-BE32-E72D297353CC}">
              <c16:uniqueId val="{00000000-AFAC-471B-A4C4-9CDC3680BE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FAC-471B-A4C4-9CDC3680BE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53.97</c:v>
                </c:pt>
                <c:pt idx="1">
                  <c:v>56.83</c:v>
                </c:pt>
                <c:pt idx="2">
                  <c:v>59.48</c:v>
                </c:pt>
                <c:pt idx="3">
                  <c:v>61.54</c:v>
                </c:pt>
                <c:pt idx="4">
                  <c:v>64.680000000000007</c:v>
                </c:pt>
              </c:numCache>
            </c:numRef>
          </c:val>
          <c:extLst>
            <c:ext xmlns:c16="http://schemas.microsoft.com/office/drawing/2014/chart" uri="{C3380CC4-5D6E-409C-BE32-E72D297353CC}">
              <c16:uniqueId val="{00000000-DAA3-4FE9-AF08-37F6B54698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AA3-4FE9-AF08-37F6B54698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107.17</c:v>
                </c:pt>
                <c:pt idx="1">
                  <c:v>92.84</c:v>
                </c:pt>
                <c:pt idx="2">
                  <c:v>93.9</c:v>
                </c:pt>
                <c:pt idx="3">
                  <c:v>95.18</c:v>
                </c:pt>
                <c:pt idx="4">
                  <c:v>93.88</c:v>
                </c:pt>
              </c:numCache>
            </c:numRef>
          </c:val>
          <c:extLst>
            <c:ext xmlns:c16="http://schemas.microsoft.com/office/drawing/2014/chart" uri="{C3380CC4-5D6E-409C-BE32-E72D297353CC}">
              <c16:uniqueId val="{00000000-75D9-484D-8B87-1CB8147797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9-484D-8B87-1CB8147797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50-4E62-BBBC-4436583E82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50-4E62-BBBC-4436583E82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4-40EB-BD6D-8B1A07559B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4-40EB-BD6D-8B1A07559B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E-45DE-97B0-4DC6381F1E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E-45DE-97B0-4DC6381F1E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9-43E9-AEA0-DBC5185C02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9-43E9-AEA0-DBC5185C02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6-4114-88E3-C3A92D1AF2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AB6-4114-88E3-C3A92D1AF2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31.44</c:v>
                </c:pt>
                <c:pt idx="1">
                  <c:v>32.17</c:v>
                </c:pt>
                <c:pt idx="2">
                  <c:v>31.87</c:v>
                </c:pt>
                <c:pt idx="3">
                  <c:v>33.99</c:v>
                </c:pt>
                <c:pt idx="4">
                  <c:v>32.729999999999997</c:v>
                </c:pt>
              </c:numCache>
            </c:numRef>
          </c:val>
          <c:extLst>
            <c:ext xmlns:c16="http://schemas.microsoft.com/office/drawing/2014/chart" uri="{C3380CC4-5D6E-409C-BE32-E72D297353CC}">
              <c16:uniqueId val="{00000000-5638-4054-8504-B831218242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638-4054-8504-B831218242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426.94</c:v>
                </c:pt>
                <c:pt idx="1">
                  <c:v>413.26</c:v>
                </c:pt>
                <c:pt idx="2">
                  <c:v>419.45</c:v>
                </c:pt>
                <c:pt idx="3">
                  <c:v>396</c:v>
                </c:pt>
                <c:pt idx="4">
                  <c:v>415.01</c:v>
                </c:pt>
              </c:numCache>
            </c:numRef>
          </c:val>
          <c:extLst>
            <c:ext xmlns:c16="http://schemas.microsoft.com/office/drawing/2014/chart" uri="{C3380CC4-5D6E-409C-BE32-E72D297353CC}">
              <c16:uniqueId val="{00000000-B4CE-4054-8202-24FD660D84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4CE-4054-8202-24FD660D84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鉾田市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47287</v>
      </c>
      <c r="AM8" s="42"/>
      <c r="AN8" s="42"/>
      <c r="AO8" s="42"/>
      <c r="AP8" s="42"/>
      <c r="AQ8" s="42"/>
      <c r="AR8" s="42"/>
      <c r="AS8" s="42"/>
      <c r="AT8" s="35">
        <f>データ!T6</f>
        <v>207.6</v>
      </c>
      <c r="AU8" s="35"/>
      <c r="AV8" s="35"/>
      <c r="AW8" s="35"/>
      <c r="AX8" s="35"/>
      <c r="AY8" s="35"/>
      <c r="AZ8" s="35"/>
      <c r="BA8" s="35"/>
      <c r="BB8" s="35">
        <f>データ!U6</f>
        <v>227.78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5.92</v>
      </c>
      <c r="Q10" s="35"/>
      <c r="R10" s="35"/>
      <c r="S10" s="35"/>
      <c r="T10" s="35"/>
      <c r="U10" s="35"/>
      <c r="V10" s="35"/>
      <c r="W10" s="35">
        <f>データ!Q6</f>
        <v>100</v>
      </c>
      <c r="X10" s="35"/>
      <c r="Y10" s="35"/>
      <c r="Z10" s="35"/>
      <c r="AA10" s="35"/>
      <c r="AB10" s="35"/>
      <c r="AC10" s="35"/>
      <c r="AD10" s="42">
        <f>データ!R6</f>
        <v>3971</v>
      </c>
      <c r="AE10" s="42"/>
      <c r="AF10" s="42"/>
      <c r="AG10" s="42"/>
      <c r="AH10" s="42"/>
      <c r="AI10" s="42"/>
      <c r="AJ10" s="42"/>
      <c r="AK10" s="2"/>
      <c r="AL10" s="42">
        <f>データ!V6</f>
        <v>2786</v>
      </c>
      <c r="AM10" s="42"/>
      <c r="AN10" s="42"/>
      <c r="AO10" s="42"/>
      <c r="AP10" s="42"/>
      <c r="AQ10" s="42"/>
      <c r="AR10" s="42"/>
      <c r="AS10" s="42"/>
      <c r="AT10" s="35">
        <f>データ!W6</f>
        <v>1.94</v>
      </c>
      <c r="AU10" s="35"/>
      <c r="AV10" s="35"/>
      <c r="AW10" s="35"/>
      <c r="AX10" s="35"/>
      <c r="AY10" s="35"/>
      <c r="AZ10" s="35"/>
      <c r="BA10" s="35"/>
      <c r="BB10" s="35">
        <f>データ!X6</f>
        <v>1436.08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R0eZeYWe879yksNIl4O4iUlpz+cwVCffLBBZfiAELqgDMNFguzYhrNNaur1IL7slVC1+rA3/0A8l7XO702mamg==" saltValue="Fv/Dvze0RVVjWPUexokC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82341</v>
      </c>
      <c r="D6" s="19">
        <f t="shared" si="3"/>
        <v>47</v>
      </c>
      <c r="E6" s="19">
        <f t="shared" si="3"/>
        <v>17</v>
      </c>
      <c r="F6" s="19">
        <f t="shared" si="3"/>
        <v>5</v>
      </c>
      <c r="G6" s="19">
        <f t="shared" si="3"/>
        <v>0</v>
      </c>
      <c r="H6" s="19" t="str">
        <f t="shared" si="3"/>
        <v>茨城県　鉾田市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5.92</v>
      </c>
      <c r="Q6" s="20">
        <f t="shared" si="3"/>
        <v>100</v>
      </c>
      <c r="R6" s="20">
        <f t="shared" si="3"/>
        <v>3971</v>
      </c>
      <c r="S6" s="20">
        <f t="shared" si="3"/>
        <v>47287</v>
      </c>
      <c r="T6" s="20">
        <f t="shared" si="3"/>
        <v>207.6</v>
      </c>
      <c r="U6" s="20">
        <f t="shared" si="3"/>
        <v>227.78</v>
      </c>
      <c r="V6" s="20">
        <f t="shared" si="3"/>
        <v>2786</v>
      </c>
      <c r="W6" s="20">
        <f t="shared" si="3"/>
        <v>1.94</v>
      </c>
      <c r="X6" s="20">
        <f t="shared" si="3"/>
        <v>1436.08</v>
      </c>
      <c r="Y6" s="21">
        <f>IF(Y7="",NA(),Y7)</f>
        <v>107.17</v>
      </c>
      <c r="Z6" s="21">
        <f t="shared" ref="Z6:AH6" si="4">IF(Z7="",NA(),Z7)</f>
        <v>92.84</v>
      </c>
      <c r="AA6" s="21">
        <f t="shared" si="4"/>
        <v>93.9</v>
      </c>
      <c r="AB6" s="21">
        <f t="shared" si="4"/>
        <v>95.18</v>
      </c>
      <c r="AC6" s="21">
        <f t="shared" si="4"/>
        <v>93.88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31.44</v>
      </c>
      <c r="BR6" s="21">
        <f t="shared" ref="BR6:BZ6" si="8">IF(BR7="",NA(),BR7)</f>
        <v>32.17</v>
      </c>
      <c r="BS6" s="21">
        <f t="shared" si="8"/>
        <v>31.87</v>
      </c>
      <c r="BT6" s="21">
        <f t="shared" si="8"/>
        <v>33.99</v>
      </c>
      <c r="BU6" s="21">
        <f t="shared" si="8"/>
        <v>32.729999999999997</v>
      </c>
      <c r="BV6" s="21">
        <f t="shared" si="8"/>
        <v>59.8</v>
      </c>
      <c r="BW6" s="21">
        <f t="shared" si="8"/>
        <v>57.77</v>
      </c>
      <c r="BX6" s="21">
        <f t="shared" si="8"/>
        <v>57.31</v>
      </c>
      <c r="BY6" s="21">
        <f t="shared" si="8"/>
        <v>57.08</v>
      </c>
      <c r="BZ6" s="21">
        <f t="shared" si="8"/>
        <v>56.26</v>
      </c>
      <c r="CA6" s="20" t="str">
        <f>IF(CA7="","",IF(CA7="-","【-】","【"&amp;SUBSTITUTE(TEXT(CA7,"#,##0.00"),"-","△")&amp;"】"))</f>
        <v>【60.65】</v>
      </c>
      <c r="CB6" s="21">
        <f>IF(CB7="",NA(),CB7)</f>
        <v>426.94</v>
      </c>
      <c r="CC6" s="21">
        <f t="shared" ref="CC6:CK6" si="9">IF(CC7="",NA(),CC7)</f>
        <v>413.26</v>
      </c>
      <c r="CD6" s="21">
        <f t="shared" si="9"/>
        <v>419.45</v>
      </c>
      <c r="CE6" s="21">
        <f t="shared" si="9"/>
        <v>396</v>
      </c>
      <c r="CF6" s="21">
        <f t="shared" si="9"/>
        <v>415.01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40.28</v>
      </c>
      <c r="CN6" s="21">
        <f t="shared" ref="CN6:CV6" si="10">IF(CN7="",NA(),CN7)</f>
        <v>41.92</v>
      </c>
      <c r="CO6" s="21">
        <f t="shared" si="10"/>
        <v>43.23</v>
      </c>
      <c r="CP6" s="21">
        <f t="shared" si="10"/>
        <v>45.86</v>
      </c>
      <c r="CQ6" s="21">
        <f t="shared" si="10"/>
        <v>46.51</v>
      </c>
      <c r="CR6" s="21">
        <f t="shared" si="10"/>
        <v>51.75</v>
      </c>
      <c r="CS6" s="21">
        <f t="shared" si="10"/>
        <v>50.68</v>
      </c>
      <c r="CT6" s="21">
        <f t="shared" si="10"/>
        <v>50.14</v>
      </c>
      <c r="CU6" s="21">
        <f t="shared" si="10"/>
        <v>54.83</v>
      </c>
      <c r="CV6" s="21">
        <f t="shared" si="10"/>
        <v>66.53</v>
      </c>
      <c r="CW6" s="20" t="str">
        <f>IF(CW7="","",IF(CW7="-","【-】","【"&amp;SUBSTITUTE(TEXT(CW7,"#,##0.00"),"-","△")&amp;"】"))</f>
        <v>【61.14】</v>
      </c>
      <c r="CX6" s="21">
        <f>IF(CX7="",NA(),CX7)</f>
        <v>53.97</v>
      </c>
      <c r="CY6" s="21">
        <f t="shared" ref="CY6:DG6" si="11">IF(CY7="",NA(),CY7)</f>
        <v>56.83</v>
      </c>
      <c r="CZ6" s="21">
        <f t="shared" si="11"/>
        <v>59.48</v>
      </c>
      <c r="DA6" s="21">
        <f t="shared" si="11"/>
        <v>61.54</v>
      </c>
      <c r="DB6" s="21">
        <f t="shared" si="11"/>
        <v>64.680000000000007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82341</v>
      </c>
      <c r="D7" s="23">
        <v>47</v>
      </c>
      <c r="E7" s="23">
        <v>17</v>
      </c>
      <c r="F7" s="23">
        <v>5</v>
      </c>
      <c r="G7" s="23">
        <v>0</v>
      </c>
      <c r="H7" s="23" t="s">
        <v>98</v>
      </c>
      <c r="I7" s="23" t="s">
        <v>99</v>
      </c>
      <c r="J7" s="23" t="s">
        <v>100</v>
      </c>
      <c r="K7" s="23" t="s">
        <v>101</v>
      </c>
      <c r="L7" s="23" t="s">
        <v>102</v>
      </c>
      <c r="M7" s="23" t="s">
        <v>103</v>
      </c>
      <c r="N7" s="24" t="s">
        <v>104</v>
      </c>
      <c r="O7" s="24" t="s">
        <v>105</v>
      </c>
      <c r="P7" s="24">
        <v>5.92</v>
      </c>
      <c r="Q7" s="24">
        <v>100</v>
      </c>
      <c r="R7" s="24">
        <v>3971</v>
      </c>
      <c r="S7" s="24">
        <v>47287</v>
      </c>
      <c r="T7" s="24">
        <v>207.6</v>
      </c>
      <c r="U7" s="24">
        <v>227.78</v>
      </c>
      <c r="V7" s="24">
        <v>2786</v>
      </c>
      <c r="W7" s="24">
        <v>1.94</v>
      </c>
      <c r="X7" s="24">
        <v>1436.08</v>
      </c>
      <c r="Y7" s="24">
        <v>107.17</v>
      </c>
      <c r="Z7" s="24">
        <v>92.84</v>
      </c>
      <c r="AA7" s="24">
        <v>93.9</v>
      </c>
      <c r="AB7" s="24">
        <v>95.18</v>
      </c>
      <c r="AC7" s="24">
        <v>93.88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31.44</v>
      </c>
      <c r="BR7" s="24">
        <v>32.17</v>
      </c>
      <c r="BS7" s="24">
        <v>31.87</v>
      </c>
      <c r="BT7" s="24">
        <v>33.99</v>
      </c>
      <c r="BU7" s="24">
        <v>32.729999999999997</v>
      </c>
      <c r="BV7" s="24">
        <v>59.8</v>
      </c>
      <c r="BW7" s="24">
        <v>57.77</v>
      </c>
      <c r="BX7" s="24">
        <v>57.31</v>
      </c>
      <c r="BY7" s="24">
        <v>57.08</v>
      </c>
      <c r="BZ7" s="24">
        <v>56.26</v>
      </c>
      <c r="CA7" s="24">
        <v>60.65</v>
      </c>
      <c r="CB7" s="24">
        <v>426.94</v>
      </c>
      <c r="CC7" s="24">
        <v>413.26</v>
      </c>
      <c r="CD7" s="24">
        <v>419.45</v>
      </c>
      <c r="CE7" s="24">
        <v>396</v>
      </c>
      <c r="CF7" s="24">
        <v>415.01</v>
      </c>
      <c r="CG7" s="24">
        <v>263.76</v>
      </c>
      <c r="CH7" s="24">
        <v>274.35000000000002</v>
      </c>
      <c r="CI7" s="24">
        <v>273.52</v>
      </c>
      <c r="CJ7" s="24">
        <v>274.99</v>
      </c>
      <c r="CK7" s="24">
        <v>282.08999999999997</v>
      </c>
      <c r="CL7" s="24">
        <v>256.97000000000003</v>
      </c>
      <c r="CM7" s="24">
        <v>40.28</v>
      </c>
      <c r="CN7" s="24">
        <v>41.92</v>
      </c>
      <c r="CO7" s="24">
        <v>43.23</v>
      </c>
      <c r="CP7" s="24">
        <v>45.86</v>
      </c>
      <c r="CQ7" s="24">
        <v>46.51</v>
      </c>
      <c r="CR7" s="24">
        <v>51.75</v>
      </c>
      <c r="CS7" s="24">
        <v>50.68</v>
      </c>
      <c r="CT7" s="24">
        <v>50.14</v>
      </c>
      <c r="CU7" s="24">
        <v>54.83</v>
      </c>
      <c r="CV7" s="24">
        <v>66.53</v>
      </c>
      <c r="CW7" s="24">
        <v>61.14</v>
      </c>
      <c r="CX7" s="24">
        <v>53.97</v>
      </c>
      <c r="CY7" s="24">
        <v>56.83</v>
      </c>
      <c r="CZ7" s="24">
        <v>59.48</v>
      </c>
      <c r="DA7" s="24">
        <v>61.54</v>
      </c>
      <c r="DB7" s="24">
        <v>64.680000000000007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2023-01-19T01:47:41Z</cp:lastPrinted>
  <dcterms:created xsi:type="dcterms:W3CDTF">2022-12-01T01:55:46Z</dcterms:created>
  <dcterms:modified xsi:type="dcterms:W3CDTF">2023-02-08T06:08:03Z</dcterms:modified>
  <cp:category/>
</cp:coreProperties>
</file>